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Desktop\fgg_project\assets\"/>
    </mc:Choice>
  </mc:AlternateContent>
  <xr:revisionPtr revIDLastSave="0" documentId="13_ncr:1_{0FACBAE0-1BD0-431A-98C0-03F7674C8E66}" xr6:coauthVersionLast="47" xr6:coauthVersionMax="47" xr10:uidLastSave="{00000000-0000-0000-0000-000000000000}"/>
  <bookViews>
    <workbookView xWindow="-108" yWindow="-108" windowWidth="23256" windowHeight="12576" xr2:uid="{8642DA7B-22F1-BB45-A93A-417DC11EE625}"/>
  </bookViews>
  <sheets>
    <sheet name="MAIN" sheetId="1" r:id="rId1"/>
    <sheet name="Abbreviations" sheetId="9" r:id="rId2"/>
    <sheet name="INDPERP" sheetId="4" r:id="rId3"/>
    <sheet name="INDDEC" sheetId="5" r:id="rId4"/>
    <sheet name="INDDVI" sheetId="6" r:id="rId5"/>
    <sheet name="INDLDOE" sheetId="7" r:id="rId6"/>
  </sheets>
  <definedNames>
    <definedName name="Barry">MAIN!$I$476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7" l="1"/>
  <c r="E4" i="6"/>
  <c r="B236" i="9"/>
  <c r="J226" i="4"/>
  <c r="E157" i="5"/>
  <c r="B226" i="4"/>
  <c r="AU4" i="7"/>
  <c r="AU4" i="6"/>
  <c r="AU157" i="5"/>
  <c r="AU226" i="4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U612" i="1"/>
  <c r="V612" i="1"/>
  <c r="W612" i="1"/>
  <c r="X612" i="1"/>
  <c r="Y612" i="1"/>
  <c r="AA612" i="1"/>
  <c r="AD612" i="1"/>
  <c r="AE612" i="1"/>
  <c r="AF612" i="1"/>
  <c r="AG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H612" i="1"/>
  <c r="AU612" i="1"/>
</calcChain>
</file>

<file path=xl/sharedStrings.xml><?xml version="1.0" encoding="utf-8"?>
<sst xmlns="http://schemas.openxmlformats.org/spreadsheetml/2006/main" count="74354" uniqueCount="18881">
  <si>
    <t>DNA Doe</t>
  </si>
  <si>
    <t>Deb Stone</t>
  </si>
  <si>
    <t>Barbara Rae-Venter</t>
  </si>
  <si>
    <t>M</t>
  </si>
  <si>
    <t>Y</t>
  </si>
  <si>
    <t xml:space="preserve">Jane Doe </t>
  </si>
  <si>
    <t>F</t>
  </si>
  <si>
    <t>John Doe</t>
  </si>
  <si>
    <t>Child Doe</t>
  </si>
  <si>
    <t>Jane Doe  #1</t>
  </si>
  <si>
    <t>Jane Doe #2</t>
  </si>
  <si>
    <t>Jane Doe  #3</t>
  </si>
  <si>
    <t>Jane Doe  #4</t>
  </si>
  <si>
    <t>Jane Doe  #5</t>
  </si>
  <si>
    <t>Jane Doe #6</t>
  </si>
  <si>
    <t>Jane Doe #7</t>
  </si>
  <si>
    <t>Jane Doe #8</t>
  </si>
  <si>
    <t>John Doe #9</t>
  </si>
  <si>
    <t>Jane Doe #10</t>
  </si>
  <si>
    <t xml:space="preserve">Jane Doe #11 </t>
  </si>
  <si>
    <t>Jane Doe #12</t>
  </si>
  <si>
    <t>Jane Doe #13</t>
  </si>
  <si>
    <t>GP</t>
  </si>
  <si>
    <t>SL</t>
  </si>
  <si>
    <t>NCO</t>
  </si>
  <si>
    <t>Orlando PD</t>
  </si>
  <si>
    <t>N</t>
  </si>
  <si>
    <t>CeCe Moore</t>
  </si>
  <si>
    <t xml:space="preserve">Yellowstone Country </t>
  </si>
  <si>
    <t>ND</t>
  </si>
  <si>
    <t>Identifinders</t>
  </si>
  <si>
    <t>Fayetteville PD</t>
  </si>
  <si>
    <t xml:space="preserve">N </t>
  </si>
  <si>
    <t>Carlsbad PD</t>
  </si>
  <si>
    <t>Seattle PD</t>
  </si>
  <si>
    <t>Tacoma PD</t>
  </si>
  <si>
    <t>Newark PD</t>
  </si>
  <si>
    <t>Terre Haute PD</t>
  </si>
  <si>
    <t>CT</t>
  </si>
  <si>
    <t>Bitter Creek Betty Doe</t>
  </si>
  <si>
    <t>I-90 Jane Doe</t>
  </si>
  <si>
    <t>Spring Hill PD</t>
  </si>
  <si>
    <t>Portland PD</t>
  </si>
  <si>
    <t>Alexandria PD</t>
  </si>
  <si>
    <t>Idaho Falls PD</t>
  </si>
  <si>
    <t>Fort Wayne PD; FBI</t>
  </si>
  <si>
    <t>Newport Beach PD</t>
  </si>
  <si>
    <t>Starkville PD</t>
  </si>
  <si>
    <t>FTDNA</t>
  </si>
  <si>
    <t>United Data Connect</t>
  </si>
  <si>
    <t>Aurora PD</t>
  </si>
  <si>
    <t>S.T.</t>
  </si>
  <si>
    <t>A.G.</t>
  </si>
  <si>
    <t>M.R.</t>
  </si>
  <si>
    <t>M.S.</t>
  </si>
  <si>
    <t>Fresno PD</t>
  </si>
  <si>
    <t>San Diego PD</t>
  </si>
  <si>
    <t>Jane Doe</t>
  </si>
  <si>
    <t>Greenville PD</t>
  </si>
  <si>
    <t>Daytona Beach PD</t>
  </si>
  <si>
    <t>Freemont PD</t>
  </si>
  <si>
    <t>St. George PD</t>
  </si>
  <si>
    <t>Layton PD</t>
  </si>
  <si>
    <t>La Mesa PD</t>
  </si>
  <si>
    <t>Othram</t>
  </si>
  <si>
    <t>Toronto PD</t>
  </si>
  <si>
    <t>Baby Boy Doe</t>
  </si>
  <si>
    <t>Baby Michael</t>
  </si>
  <si>
    <t>Vernon PD</t>
  </si>
  <si>
    <t>Manchester PD</t>
  </si>
  <si>
    <t>Texas Rangers; FBI</t>
  </si>
  <si>
    <t>Lisle PD</t>
  </si>
  <si>
    <t>Spokane PD</t>
  </si>
  <si>
    <t>Salisbury PD</t>
  </si>
  <si>
    <t>Pensacola PD</t>
  </si>
  <si>
    <t>Advance DNA</t>
  </si>
  <si>
    <t>Dallas PD</t>
  </si>
  <si>
    <t>Parabon</t>
  </si>
  <si>
    <t>Tulsa PD</t>
  </si>
  <si>
    <t>Fort Worth PD</t>
  </si>
  <si>
    <t>Burbank PD</t>
  </si>
  <si>
    <t>Total</t>
  </si>
  <si>
    <t>DNA Doe; Identifinders</t>
  </si>
  <si>
    <t>Cuyahoga Falls PD</t>
  </si>
  <si>
    <t>Centerville PD</t>
  </si>
  <si>
    <t>Huntington Beach PD</t>
  </si>
  <si>
    <t>Santa Fe PD</t>
  </si>
  <si>
    <t>Charlotte-Mecklenburg PD</t>
  </si>
  <si>
    <t>Sacramento PD</t>
  </si>
  <si>
    <t>Vallejo PD</t>
  </si>
  <si>
    <t>FDLE</t>
  </si>
  <si>
    <t>Cincinnati PD</t>
  </si>
  <si>
    <t>N. Doe</t>
  </si>
  <si>
    <t>T. Doe</t>
  </si>
  <si>
    <t>S. Doe</t>
  </si>
  <si>
    <t xml:space="preserve">T. Doe </t>
  </si>
  <si>
    <t xml:space="preserve">K. Doe </t>
  </si>
  <si>
    <t>R. Doe</t>
  </si>
  <si>
    <t>C. Doe</t>
  </si>
  <si>
    <t>Y. Doe</t>
  </si>
  <si>
    <t>Missoula CSO</t>
  </si>
  <si>
    <t xml:space="preserve">Othram </t>
  </si>
  <si>
    <t>Lee CSO; Texas Rangers</t>
  </si>
  <si>
    <t>Clackamas CSO</t>
  </si>
  <si>
    <t>Bode</t>
  </si>
  <si>
    <t>New London PD</t>
  </si>
  <si>
    <t>Firebird Forensics</t>
  </si>
  <si>
    <t>Josephine CSO</t>
  </si>
  <si>
    <t>Gregg CSO, Longview PD</t>
  </si>
  <si>
    <t xml:space="preserve">SM </t>
  </si>
  <si>
    <t>West Chester PD; Butler CCO</t>
  </si>
  <si>
    <t>Grays Harbor CSO; Grays Harbor CCO</t>
  </si>
  <si>
    <t>Julie Valentine</t>
  </si>
  <si>
    <t>Greenville CSO</t>
  </si>
  <si>
    <t>Miami CSO; Miami CCO</t>
  </si>
  <si>
    <t>NC</t>
  </si>
  <si>
    <t>Baby Boy Horry</t>
  </si>
  <si>
    <t>Geauga's Child</t>
  </si>
  <si>
    <t>Geauga CSO</t>
  </si>
  <si>
    <t xml:space="preserve">Clark CSO </t>
  </si>
  <si>
    <t>Steuben CSO; Steuben CCO</t>
  </si>
  <si>
    <t>Toledo PD; Lucas CCO</t>
  </si>
  <si>
    <t>Cumberland CSO</t>
  </si>
  <si>
    <t>CED</t>
  </si>
  <si>
    <t>Othram; DNA Doe</t>
  </si>
  <si>
    <t>Baby Andrew</t>
  </si>
  <si>
    <t>Sioux Falls PD</t>
  </si>
  <si>
    <t>Butler CCO</t>
  </si>
  <si>
    <t>Champaign CSO</t>
  </si>
  <si>
    <t>Baby Faith</t>
  </si>
  <si>
    <t>Baby Hope</t>
  </si>
  <si>
    <t xml:space="preserve">Douglas CSO; Douglas CCO </t>
  </si>
  <si>
    <t>Chandler PD</t>
  </si>
  <si>
    <t>Kansas City PD</t>
  </si>
  <si>
    <t>Williamson CSO</t>
  </si>
  <si>
    <t>Riverside PD</t>
  </si>
  <si>
    <t>Barron CSD; Wisconsin DCI</t>
  </si>
  <si>
    <t>OP</t>
  </si>
  <si>
    <t>Phoenix PD</t>
  </si>
  <si>
    <t>Peoria CSO</t>
  </si>
  <si>
    <t>Barron CSO</t>
  </si>
  <si>
    <t>Oklahoma CSO; Oklahoma City MEO</t>
  </si>
  <si>
    <t>San Mateo CSO; San Mateo CCO</t>
  </si>
  <si>
    <t>TF</t>
  </si>
  <si>
    <t>Confidential (Pillar Point Doe)</t>
  </si>
  <si>
    <t>Confidential (Philadelphia Jane Doe)</t>
  </si>
  <si>
    <t>Philadelphia PD; Philadelphia CMEO</t>
  </si>
  <si>
    <t>DVI</t>
  </si>
  <si>
    <t>Sacramento CCO; Butte CSO</t>
  </si>
  <si>
    <t>Goshen PD; Elkhart CSO</t>
  </si>
  <si>
    <t>Warwick PD; FBI</t>
  </si>
  <si>
    <t>Teton CSO</t>
  </si>
  <si>
    <t>Tacoma PD; FBI</t>
  </si>
  <si>
    <t>SM</t>
  </si>
  <si>
    <t>Allenstown PD</t>
  </si>
  <si>
    <t>Gene By Gene</t>
  </si>
  <si>
    <t>Evanston PD</t>
  </si>
  <si>
    <t>WA</t>
  </si>
  <si>
    <t>Rock Springs PD</t>
  </si>
  <si>
    <t>Riverdale City PD</t>
  </si>
  <si>
    <t>Laramie PD</t>
  </si>
  <si>
    <t>Layton City PD</t>
  </si>
  <si>
    <t>Clearfield PD</t>
  </si>
  <si>
    <t>Ogden PD</t>
  </si>
  <si>
    <t>Livermore PD</t>
  </si>
  <si>
    <t>DTR</t>
  </si>
  <si>
    <t>Racine CSO</t>
  </si>
  <si>
    <t>Baby Doe</t>
  </si>
  <si>
    <t>Troup CSO</t>
  </si>
  <si>
    <t>Innovative Forensic DNA</t>
  </si>
  <si>
    <t>Tulalip Indian Reservation</t>
  </si>
  <si>
    <t>Tulalip Tribal Police; Snohomish CMEO; FBI</t>
  </si>
  <si>
    <t>Oak Ridge PD; Texas Rangers; FBI</t>
  </si>
  <si>
    <t>Confidential (Riverside John Doe)</t>
  </si>
  <si>
    <t>Bode; Parabon</t>
  </si>
  <si>
    <t>Confidential (Harper Jane Doe)</t>
  </si>
  <si>
    <t>Grand Junction PD</t>
  </si>
  <si>
    <t>Jackson CSO; FBI</t>
  </si>
  <si>
    <t>Westminster PD</t>
  </si>
  <si>
    <t>Baby Doe Twin</t>
  </si>
  <si>
    <t>San Bernardino CSO</t>
  </si>
  <si>
    <t>DNA Adoption</t>
  </si>
  <si>
    <t>INVEST</t>
  </si>
  <si>
    <t>POI</t>
  </si>
  <si>
    <t>PERPBGA</t>
  </si>
  <si>
    <t>POIG</t>
  </si>
  <si>
    <t>POIAGE</t>
  </si>
  <si>
    <t>POIBGA</t>
  </si>
  <si>
    <t>PERPG</t>
  </si>
  <si>
    <t>PERPAGE</t>
  </si>
  <si>
    <t>OPEN</t>
  </si>
  <si>
    <t>FGGOPEN</t>
  </si>
  <si>
    <t>CLEAR</t>
  </si>
  <si>
    <t>CHARGE1</t>
  </si>
  <si>
    <t>CHARGE2</t>
  </si>
  <si>
    <t>COURT</t>
  </si>
  <si>
    <t>DISP1</t>
  </si>
  <si>
    <t>DISP2</t>
  </si>
  <si>
    <t>WRPROS</t>
  </si>
  <si>
    <t>VICG</t>
  </si>
  <si>
    <t>VICAGE</t>
  </si>
  <si>
    <t>VICBGA</t>
  </si>
  <si>
    <t>INVESTORG</t>
  </si>
  <si>
    <t>FORORG</t>
  </si>
  <si>
    <t>SECFOR</t>
  </si>
  <si>
    <t>CASEID</t>
  </si>
  <si>
    <t>COUNTRY</t>
  </si>
  <si>
    <t>HRI</t>
  </si>
  <si>
    <t>LD</t>
  </si>
  <si>
    <t>DEC</t>
  </si>
  <si>
    <t>CRIM</t>
  </si>
  <si>
    <t xml:space="preserve">PERP </t>
  </si>
  <si>
    <t>n/a</t>
  </si>
  <si>
    <t>LDOE</t>
  </si>
  <si>
    <t>POIFNM</t>
  </si>
  <si>
    <t>POILNM</t>
  </si>
  <si>
    <t xml:space="preserve">Christopher </t>
  </si>
  <si>
    <t>Maltby</t>
  </si>
  <si>
    <t>Roberts</t>
  </si>
  <si>
    <t>Elizabeth</t>
  </si>
  <si>
    <t>Silvani</t>
  </si>
  <si>
    <t>Mary</t>
  </si>
  <si>
    <t>Piteau</t>
  </si>
  <si>
    <t>Anita</t>
  </si>
  <si>
    <t>Dodd</t>
  </si>
  <si>
    <t>Dana</t>
  </si>
  <si>
    <t>Rein</t>
  </si>
  <si>
    <t>Richard</t>
  </si>
  <si>
    <t>Armbrust</t>
  </si>
  <si>
    <t>Anthony</t>
  </si>
  <si>
    <t>Armstrong</t>
  </si>
  <si>
    <t>Hallie</t>
  </si>
  <si>
    <t>Alkebu-Lan</t>
  </si>
  <si>
    <t>Hassan</t>
  </si>
  <si>
    <t>Prescott</t>
  </si>
  <si>
    <t>Horace</t>
  </si>
  <si>
    <t>Deggs</t>
  </si>
  <si>
    <t>Nathaniel (Terry)</t>
  </si>
  <si>
    <t>Conrad</t>
  </si>
  <si>
    <t>Tim</t>
  </si>
  <si>
    <t>Lehman</t>
  </si>
  <si>
    <t>Anne</t>
  </si>
  <si>
    <t>Cook</t>
  </si>
  <si>
    <t>Audrey</t>
  </si>
  <si>
    <t>Cleveland</t>
  </si>
  <si>
    <t>Daniel</t>
  </si>
  <si>
    <t>Norcross</t>
  </si>
  <si>
    <t>Darlene</t>
  </si>
  <si>
    <t>Griffin</t>
  </si>
  <si>
    <t>Donna</t>
  </si>
  <si>
    <t>Prudhomme</t>
  </si>
  <si>
    <t>Loveless</t>
  </si>
  <si>
    <t>Joseph</t>
  </si>
  <si>
    <t>Wyant</t>
  </si>
  <si>
    <t>Keri</t>
  </si>
  <si>
    <t>Porter</t>
  </si>
  <si>
    <t xml:space="preserve">Louise </t>
  </si>
  <si>
    <t>Peterson Flesher</t>
  </si>
  <si>
    <t>Redeker</t>
  </si>
  <si>
    <t>Rebecca</t>
  </si>
  <si>
    <t>Huskey</t>
  </si>
  <si>
    <t>Larry</t>
  </si>
  <si>
    <t>Sue</t>
  </si>
  <si>
    <t>Mack</t>
  </si>
  <si>
    <t>Valerie</t>
  </si>
  <si>
    <t>Kirkum</t>
  </si>
  <si>
    <t>Wanda</t>
  </si>
  <si>
    <t>Lowrey</t>
  </si>
  <si>
    <t>Hamm</t>
  </si>
  <si>
    <t>James</t>
  </si>
  <si>
    <t>Johnson</t>
  </si>
  <si>
    <t>Rodney</t>
  </si>
  <si>
    <t>Fiegener</t>
  </si>
  <si>
    <t>William</t>
  </si>
  <si>
    <t>Cho</t>
  </si>
  <si>
    <t>Whitt</t>
  </si>
  <si>
    <t>Robert Adam</t>
  </si>
  <si>
    <t>Peggy</t>
  </si>
  <si>
    <t>Nichols</t>
  </si>
  <si>
    <t>Robert</t>
  </si>
  <si>
    <t>Heinrich</t>
  </si>
  <si>
    <t>Alisha</t>
  </si>
  <si>
    <t>Jackson</t>
  </si>
  <si>
    <t>Debra</t>
  </si>
  <si>
    <t>Herbst</t>
  </si>
  <si>
    <t>Gary</t>
  </si>
  <si>
    <t>Bibb</t>
  </si>
  <si>
    <t>Ginger</t>
  </si>
  <si>
    <t>Frisch</t>
  </si>
  <si>
    <t>John</t>
  </si>
  <si>
    <t>King</t>
  </si>
  <si>
    <t>Kraig</t>
  </si>
  <si>
    <t>Bateman</t>
  </si>
  <si>
    <t>Marcia</t>
  </si>
  <si>
    <t>Carnall-Burton</t>
  </si>
  <si>
    <t>Michelle</t>
  </si>
  <si>
    <t>Elgo</t>
  </si>
  <si>
    <t>Gray</t>
  </si>
  <si>
    <t>Perrean</t>
  </si>
  <si>
    <t>Kelso</t>
  </si>
  <si>
    <t>Roger</t>
  </si>
  <si>
    <t>Morden</t>
  </si>
  <si>
    <t>Sandra</t>
  </si>
  <si>
    <t>Tigard</t>
  </si>
  <si>
    <t>Tamara</t>
  </si>
  <si>
    <t>Cabanaw</t>
  </si>
  <si>
    <t>Tina</t>
  </si>
  <si>
    <t>Hobson</t>
  </si>
  <si>
    <t>Tracey</t>
  </si>
  <si>
    <t>Sullivan</t>
  </si>
  <si>
    <t>Tyler</t>
  </si>
  <si>
    <t>Herr</t>
  </si>
  <si>
    <t>nd</t>
  </si>
  <si>
    <t xml:space="preserve">nd </t>
  </si>
  <si>
    <t>NB</t>
  </si>
  <si>
    <t>IN</t>
  </si>
  <si>
    <t>INF</t>
  </si>
  <si>
    <t>AF</t>
  </si>
  <si>
    <t>AA</t>
  </si>
  <si>
    <t>EU</t>
  </si>
  <si>
    <t>18-24mo</t>
  </si>
  <si>
    <t>EU;CSA;IND</t>
  </si>
  <si>
    <t>AS</t>
  </si>
  <si>
    <t>AS;EU</t>
  </si>
  <si>
    <t>IND</t>
  </si>
  <si>
    <t>PERPFNM</t>
  </si>
  <si>
    <t>PERPLNM</t>
  </si>
  <si>
    <t>Durborow</t>
  </si>
  <si>
    <t>Dean</t>
  </si>
  <si>
    <t>Gurule</t>
  </si>
  <si>
    <t>Alleano</t>
  </si>
  <si>
    <t>Briley</t>
  </si>
  <si>
    <t>Davis</t>
  </si>
  <si>
    <t>Martinez</t>
  </si>
  <si>
    <t>Smith</t>
  </si>
  <si>
    <t>Holmes</t>
  </si>
  <si>
    <t>Bloomquist</t>
  </si>
  <si>
    <t>Dripps</t>
  </si>
  <si>
    <t>Graham</t>
  </si>
  <si>
    <t>Lindahl</t>
  </si>
  <si>
    <t>Miller</t>
  </si>
  <si>
    <t>Hoover</t>
  </si>
  <si>
    <t>Propes</t>
  </si>
  <si>
    <t>Caldwell</t>
  </si>
  <si>
    <t>Nielson</t>
  </si>
  <si>
    <t>Lovrien</t>
  </si>
  <si>
    <t>Williams</t>
  </si>
  <si>
    <t>Baldwin</t>
  </si>
  <si>
    <t>Giese</t>
  </si>
  <si>
    <t>Hudspeth</t>
  </si>
  <si>
    <t>McCraney</t>
  </si>
  <si>
    <t>Blair</t>
  </si>
  <si>
    <t>Anderson</t>
  </si>
  <si>
    <t>Wells</t>
  </si>
  <si>
    <t>Nyqvist</t>
  </si>
  <si>
    <t>Rees</t>
  </si>
  <si>
    <t>Bowden</t>
  </si>
  <si>
    <t>Mabrito</t>
  </si>
  <si>
    <t>Roth</t>
  </si>
  <si>
    <t>Hawkins</t>
  </si>
  <si>
    <t>O'Connor</t>
  </si>
  <si>
    <t>Bowman</t>
  </si>
  <si>
    <t>Cox</t>
  </si>
  <si>
    <t>McQuade</t>
  </si>
  <si>
    <t>Perea</t>
  </si>
  <si>
    <t>Renegar</t>
  </si>
  <si>
    <t>Lee</t>
  </si>
  <si>
    <t>Field</t>
  </si>
  <si>
    <t>Ethington</t>
  </si>
  <si>
    <t>Wypych</t>
  </si>
  <si>
    <t>Frampton</t>
  </si>
  <si>
    <t>Eastwood-Ritchey</t>
  </si>
  <si>
    <t>Hartman</t>
  </si>
  <si>
    <t>Young</t>
  </si>
  <si>
    <t>Warrick</t>
  </si>
  <si>
    <t>McCurley</t>
  </si>
  <si>
    <t>Peyton</t>
  </si>
  <si>
    <t>Vien</t>
  </si>
  <si>
    <t>Huitz</t>
  </si>
  <si>
    <t>Jarrell</t>
  </si>
  <si>
    <t>Van Vaultz</t>
  </si>
  <si>
    <t>Keith</t>
  </si>
  <si>
    <t>Linebaugh</t>
  </si>
  <si>
    <t>Cisneros</t>
  </si>
  <si>
    <t>Brown</t>
  </si>
  <si>
    <t>Neal</t>
  </si>
  <si>
    <t>Clanton</t>
  </si>
  <si>
    <t>McNichols</t>
  </si>
  <si>
    <t>Earhart</t>
  </si>
  <si>
    <t>Taylor</t>
  </si>
  <si>
    <t>Curry</t>
  </si>
  <si>
    <t>Zastawnik</t>
  </si>
  <si>
    <t>Hand</t>
  </si>
  <si>
    <t>Katalinich</t>
  </si>
  <si>
    <t>Sahr</t>
  </si>
  <si>
    <t>Burns</t>
  </si>
  <si>
    <t>McFadden</t>
  </si>
  <si>
    <t>Westrom</t>
  </si>
  <si>
    <t>Bjerke</t>
  </si>
  <si>
    <t>Duncan</t>
  </si>
  <si>
    <t>Getreu</t>
  </si>
  <si>
    <t>Sipos</t>
  </si>
  <si>
    <t>Green</t>
  </si>
  <si>
    <t>Chrisco</t>
  </si>
  <si>
    <t>Hurst</t>
  </si>
  <si>
    <t>Mills</t>
  </si>
  <si>
    <t>Holt</t>
  </si>
  <si>
    <t>DeAngelo</t>
  </si>
  <si>
    <t>Jones</t>
  </si>
  <si>
    <t>Burnette</t>
  </si>
  <si>
    <t>Hill</t>
  </si>
  <si>
    <t>Day</t>
  </si>
  <si>
    <t>Konther</t>
  </si>
  <si>
    <t>McNamee</t>
  </si>
  <si>
    <t>Hed</t>
  </si>
  <si>
    <t>Lopez</t>
  </si>
  <si>
    <t>LaRoche</t>
  </si>
  <si>
    <t>Fleming</t>
  </si>
  <si>
    <t>Manteuffel</t>
  </si>
  <si>
    <t>Alexander</t>
  </si>
  <si>
    <t>Tellez</t>
  </si>
  <si>
    <t>Dusseault</t>
  </si>
  <si>
    <t>Schafer</t>
  </si>
  <si>
    <t>Carbo</t>
  </si>
  <si>
    <t>Henslick</t>
  </si>
  <si>
    <t>Sharpe</t>
  </si>
  <si>
    <t>Soares</t>
  </si>
  <si>
    <t>DeVaughn</t>
  </si>
  <si>
    <t>Whyte</t>
  </si>
  <si>
    <t>Snyder</t>
  </si>
  <si>
    <t>Stane</t>
  </si>
  <si>
    <t>Nicholas</t>
  </si>
  <si>
    <t>Chartrand</t>
  </si>
  <si>
    <t>Martin</t>
  </si>
  <si>
    <t>Cross</t>
  </si>
  <si>
    <t>Wilson</t>
  </si>
  <si>
    <t>Bortree</t>
  </si>
  <si>
    <t>Kroll</t>
  </si>
  <si>
    <t>Vannieuwenhoven</t>
  </si>
  <si>
    <t>Rowe</t>
  </si>
  <si>
    <t>Knapp</t>
  </si>
  <si>
    <t>Thomas</t>
  </si>
  <si>
    <t>Edwards</t>
  </si>
  <si>
    <t>Washburn</t>
  </si>
  <si>
    <t>Brashers</t>
  </si>
  <si>
    <t>Bradley</t>
  </si>
  <si>
    <t>Hayes</t>
  </si>
  <si>
    <t>Waller</t>
  </si>
  <si>
    <t>Guerrero</t>
  </si>
  <si>
    <t>Boice</t>
  </si>
  <si>
    <t>Grate</t>
  </si>
  <si>
    <t>Monnett</t>
  </si>
  <si>
    <t>Downs</t>
  </si>
  <si>
    <t>Branch</t>
  </si>
  <si>
    <t>Hessler</t>
  </si>
  <si>
    <t>Rasmussen</t>
  </si>
  <si>
    <t>Bentaas</t>
  </si>
  <si>
    <t>Garner</t>
  </si>
  <si>
    <t>Parker</t>
  </si>
  <si>
    <t>Backman</t>
  </si>
  <si>
    <t>Baer</t>
  </si>
  <si>
    <t>Blankenship</t>
  </si>
  <si>
    <t>Talbot</t>
  </si>
  <si>
    <t>Moore</t>
  </si>
  <si>
    <t>Corbett</t>
  </si>
  <si>
    <t>Bunney</t>
  </si>
  <si>
    <t>Adam</t>
  </si>
  <si>
    <t>Alan</t>
  </si>
  <si>
    <t>Angel</t>
  </si>
  <si>
    <t>Angelo</t>
  </si>
  <si>
    <t>Antoinette</t>
  </si>
  <si>
    <t>Arthur</t>
  </si>
  <si>
    <t>Aryan</t>
  </si>
  <si>
    <t>Benjamin</t>
  </si>
  <si>
    <t>Brent</t>
  </si>
  <si>
    <t>Brian</t>
  </si>
  <si>
    <t xml:space="preserve">Brook </t>
  </si>
  <si>
    <t>Brook</t>
  </si>
  <si>
    <t>Bruce</t>
  </si>
  <si>
    <t>Bryan</t>
  </si>
  <si>
    <t>Calvin</t>
  </si>
  <si>
    <t>Caroline</t>
  </si>
  <si>
    <t>Cecil</t>
  </si>
  <si>
    <t>Chet</t>
  </si>
  <si>
    <t>Christopher</t>
  </si>
  <si>
    <t>Clark</t>
  </si>
  <si>
    <t>Clayton</t>
  </si>
  <si>
    <t>Clifton</t>
  </si>
  <si>
    <t>Coley</t>
  </si>
  <si>
    <t>Curtis</t>
  </si>
  <si>
    <t>Darold</t>
  </si>
  <si>
    <t>David</t>
  </si>
  <si>
    <t>Deborah</t>
  </si>
  <si>
    <t>Dennis</t>
  </si>
  <si>
    <t>Donald</t>
  </si>
  <si>
    <t>Eddie</t>
  </si>
  <si>
    <t>Edward</t>
  </si>
  <si>
    <t>Erlene</t>
  </si>
  <si>
    <t>Eugene</t>
  </si>
  <si>
    <t>Forrest</t>
  </si>
  <si>
    <t>Frank</t>
  </si>
  <si>
    <t>Frederick</t>
  </si>
  <si>
    <t>Gail</t>
  </si>
  <si>
    <t>Giles</t>
  </si>
  <si>
    <t>Glen</t>
  </si>
  <si>
    <t>Gregory</t>
  </si>
  <si>
    <t>Hans</t>
  </si>
  <si>
    <t>Harold</t>
  </si>
  <si>
    <t>Ivan</t>
  </si>
  <si>
    <t>Jacob</t>
  </si>
  <si>
    <t>Jake</t>
  </si>
  <si>
    <t>Jeffrey</t>
  </si>
  <si>
    <t>Jenna</t>
  </si>
  <si>
    <t>Jennifer</t>
  </si>
  <si>
    <t>Jerry</t>
  </si>
  <si>
    <t xml:space="preserve">Jerry </t>
  </si>
  <si>
    <t>Jesse</t>
  </si>
  <si>
    <t>Jimmy</t>
  </si>
  <si>
    <t>Johnnie</t>
  </si>
  <si>
    <t>Jonathan</t>
  </si>
  <si>
    <t>Julius</t>
  </si>
  <si>
    <t>Kenneth</t>
  </si>
  <si>
    <t>Kevin</t>
  </si>
  <si>
    <t>LeeAnne</t>
  </si>
  <si>
    <t>Leroy</t>
  </si>
  <si>
    <t>Lesa</t>
  </si>
  <si>
    <t>Linda</t>
  </si>
  <si>
    <t>Lou</t>
  </si>
  <si>
    <t>Luke</t>
  </si>
  <si>
    <t>Mark</t>
  </si>
  <si>
    <t>Marlon</t>
  </si>
  <si>
    <t>Matthew</t>
  </si>
  <si>
    <t>Melissa</t>
  </si>
  <si>
    <t>Michael</t>
  </si>
  <si>
    <t>Mort</t>
  </si>
  <si>
    <t>Nickey</t>
  </si>
  <si>
    <t>Patrick</t>
  </si>
  <si>
    <t>Paul</t>
  </si>
  <si>
    <t>Philip</t>
  </si>
  <si>
    <t>Phillip</t>
  </si>
  <si>
    <t>Ralph</t>
  </si>
  <si>
    <t>Raymand</t>
  </si>
  <si>
    <t xml:space="preserve">Robert </t>
  </si>
  <si>
    <t>Roy</t>
  </si>
  <si>
    <t>Russell</t>
  </si>
  <si>
    <t>Shane</t>
  </si>
  <si>
    <t>Shawn</t>
  </si>
  <si>
    <t>Spencer</t>
  </si>
  <si>
    <t>Steve</t>
  </si>
  <si>
    <t>Steven</t>
  </si>
  <si>
    <t>Stoney</t>
  </si>
  <si>
    <t>Terrence</t>
  </si>
  <si>
    <t>Terry</t>
  </si>
  <si>
    <t>Theresa</t>
  </si>
  <si>
    <t>Vernon</t>
  </si>
  <si>
    <t>Wesley</t>
  </si>
  <si>
    <t>Willie</t>
  </si>
  <si>
    <t>Winston</t>
  </si>
  <si>
    <t>Zachary</t>
  </si>
  <si>
    <t>IND;CSA</t>
  </si>
  <si>
    <t>EU;CSA</t>
  </si>
  <si>
    <t>EU;IND</t>
  </si>
  <si>
    <t>SEX</t>
  </si>
  <si>
    <t>FDM</t>
  </si>
  <si>
    <t>ATM</t>
  </si>
  <si>
    <t>AGG</t>
  </si>
  <si>
    <t>KID</t>
  </si>
  <si>
    <t>ROB</t>
  </si>
  <si>
    <t>MAN</t>
  </si>
  <si>
    <t>AST</t>
  </si>
  <si>
    <t>CHD</t>
  </si>
  <si>
    <t>DES</t>
  </si>
  <si>
    <t>HOM</t>
  </si>
  <si>
    <t>OBS</t>
  </si>
  <si>
    <t>WPN</t>
  </si>
  <si>
    <t>PEN</t>
  </si>
  <si>
    <t>USA</t>
  </si>
  <si>
    <t>STATE</t>
  </si>
  <si>
    <t>TN</t>
  </si>
  <si>
    <t>OH</t>
  </si>
  <si>
    <t>NM</t>
  </si>
  <si>
    <t>VA</t>
  </si>
  <si>
    <t>MI</t>
  </si>
  <si>
    <t>NH</t>
  </si>
  <si>
    <t>Akron</t>
  </si>
  <si>
    <t>Albuquerque</t>
  </si>
  <si>
    <t>Alexandria</t>
  </si>
  <si>
    <t>Allenstown</t>
  </si>
  <si>
    <t>Amanda Park</t>
  </si>
  <si>
    <t>CITY</t>
  </si>
  <si>
    <t>Amboy</t>
  </si>
  <si>
    <t>CA</t>
  </si>
  <si>
    <t>AK</t>
  </si>
  <si>
    <t>TX</t>
  </si>
  <si>
    <t>CO</t>
  </si>
  <si>
    <t>Anaheim</t>
  </si>
  <si>
    <t>Anchorage</t>
  </si>
  <si>
    <t>Angola</t>
  </si>
  <si>
    <t>Antelope</t>
  </si>
  <si>
    <t>Arlington</t>
  </si>
  <si>
    <t>Arvada</t>
  </si>
  <si>
    <t>Aurora</t>
  </si>
  <si>
    <t>WI</t>
  </si>
  <si>
    <t>SD</t>
  </si>
  <si>
    <t>MD</t>
  </si>
  <si>
    <t>MT</t>
  </si>
  <si>
    <t>WY</t>
  </si>
  <si>
    <t>PA</t>
  </si>
  <si>
    <t>IA</t>
  </si>
  <si>
    <t>UT</t>
  </si>
  <si>
    <t>IL</t>
  </si>
  <si>
    <t>AZ</t>
  </si>
  <si>
    <t>MO</t>
  </si>
  <si>
    <t>MN</t>
  </si>
  <si>
    <t>FL</t>
  </si>
  <si>
    <t>ID</t>
  </si>
  <si>
    <t>OK</t>
  </si>
  <si>
    <t>MA</t>
  </si>
  <si>
    <t>AR</t>
  </si>
  <si>
    <t>GA</t>
  </si>
  <si>
    <t>SC</t>
  </si>
  <si>
    <t>MS</t>
  </si>
  <si>
    <t>OR</t>
  </si>
  <si>
    <t>KS</t>
  </si>
  <si>
    <t>NY</t>
  </si>
  <si>
    <t>DE</t>
  </si>
  <si>
    <t>ME</t>
  </si>
  <si>
    <t>AL</t>
  </si>
  <si>
    <t>ONT</t>
  </si>
  <si>
    <t>LA</t>
  </si>
  <si>
    <t>RI</t>
  </si>
  <si>
    <t>DC</t>
  </si>
  <si>
    <t>NV</t>
  </si>
  <si>
    <t>Fairbanks</t>
  </si>
  <si>
    <t>Sitka</t>
  </si>
  <si>
    <t>Ozark</t>
  </si>
  <si>
    <t>Pinal CO</t>
  </si>
  <si>
    <t>Chandler</t>
  </si>
  <si>
    <t>Phoenix</t>
  </si>
  <si>
    <t>El Dorado Hills</t>
  </si>
  <si>
    <t>Riverside</t>
  </si>
  <si>
    <t>San Bernardino</t>
  </si>
  <si>
    <t>Westminster</t>
  </si>
  <si>
    <t>Burbank</t>
  </si>
  <si>
    <t>Butte CO</t>
  </si>
  <si>
    <t>Carlsbad</t>
  </si>
  <si>
    <t>Carmichael</t>
  </si>
  <si>
    <t>Castro Valley</t>
  </si>
  <si>
    <t>Citrus Heights</t>
  </si>
  <si>
    <t>Concord</t>
  </si>
  <si>
    <t>Contra Costa CO</t>
  </si>
  <si>
    <t>Costa Mesa, Orange CO</t>
  </si>
  <si>
    <t>Dana Point</t>
  </si>
  <si>
    <t>Danville</t>
  </si>
  <si>
    <t>El Dorado CO</t>
  </si>
  <si>
    <t>Foothill Farms</t>
  </si>
  <si>
    <t>Fremont</t>
  </si>
  <si>
    <t>Goleta</t>
  </si>
  <si>
    <t>Half Moon Bay</t>
  </si>
  <si>
    <t>Huntington Beach</t>
  </si>
  <si>
    <t>Irvine</t>
  </si>
  <si>
    <t>La Jolla</t>
  </si>
  <si>
    <t>La Mesa</t>
  </si>
  <si>
    <t>Lake Forest, Orange CO</t>
  </si>
  <si>
    <t>Livermore</t>
  </si>
  <si>
    <t>Milpitas</t>
  </si>
  <si>
    <t>Modesto</t>
  </si>
  <si>
    <t>Newport Beach</t>
  </si>
  <si>
    <t>Orangevale</t>
  </si>
  <si>
    <t>Paradise</t>
  </si>
  <si>
    <t>Rancho Cordova</t>
  </si>
  <si>
    <t>Sacramento CO</t>
  </si>
  <si>
    <t>Sacramento</t>
  </si>
  <si>
    <t>San Bernardino CO</t>
  </si>
  <si>
    <t>San Diego</t>
  </si>
  <si>
    <t>San Jose</t>
  </si>
  <si>
    <t>San Ramon</t>
  </si>
  <si>
    <t>Santa Clara</t>
  </si>
  <si>
    <t>Solano CO</t>
  </si>
  <si>
    <t>Sonoma CO</t>
  </si>
  <si>
    <t>South Sacramento</t>
  </si>
  <si>
    <t>Stockton</t>
  </si>
  <si>
    <t>Torrance</t>
  </si>
  <si>
    <t>Union City</t>
  </si>
  <si>
    <t>Vallejo</t>
  </si>
  <si>
    <t>Ventura</t>
  </si>
  <si>
    <t>Visalia</t>
  </si>
  <si>
    <t>Walnut Creek</t>
  </si>
  <si>
    <t>Woodside</t>
  </si>
  <si>
    <t>Yolo CO</t>
  </si>
  <si>
    <t>Colorado Springs</t>
  </si>
  <si>
    <t>Denver</t>
  </si>
  <si>
    <t>Douglas CO</t>
  </si>
  <si>
    <t>Englewood</t>
  </si>
  <si>
    <t>Fort Collins</t>
  </si>
  <si>
    <t>Grand Junction</t>
  </si>
  <si>
    <t>Grant</t>
  </si>
  <si>
    <t>Lakewood</t>
  </si>
  <si>
    <t>Pueblo County</t>
  </si>
  <si>
    <t>Rainbow Creek Falls</t>
  </si>
  <si>
    <t>Bloomfield</t>
  </si>
  <si>
    <t>Manchester</t>
  </si>
  <si>
    <t>Middletown</t>
  </si>
  <si>
    <t>Rocky Hill</t>
  </si>
  <si>
    <t>Windsor</t>
  </si>
  <si>
    <t>Washington</t>
  </si>
  <si>
    <t>Newark</t>
  </si>
  <si>
    <t>Daytona Beach</t>
  </si>
  <si>
    <t>Escambia CO</t>
  </si>
  <si>
    <t>Hernando CO</t>
  </si>
  <si>
    <t>Indian Rocks Beach</t>
  </si>
  <si>
    <t>Jacksonville</t>
  </si>
  <si>
    <t>Lakeland</t>
  </si>
  <si>
    <t xml:space="preserve">Monroe CO </t>
  </si>
  <si>
    <t>Okaloosa Island</t>
  </si>
  <si>
    <t>Orlando</t>
  </si>
  <si>
    <t>Pensacola</t>
  </si>
  <si>
    <t>Sanford</t>
  </si>
  <si>
    <t>Sarasota</t>
  </si>
  <si>
    <t>Venice</t>
  </si>
  <si>
    <t>Troup CO</t>
  </si>
  <si>
    <t>Fulton CO</t>
  </si>
  <si>
    <t>Cedar Rapids</t>
  </si>
  <si>
    <t>Dubois</t>
  </si>
  <si>
    <t>Idaho Falls</t>
  </si>
  <si>
    <t>Teton</t>
  </si>
  <si>
    <t>Champaign CO</t>
  </si>
  <si>
    <t>Champaign</t>
  </si>
  <si>
    <t>Kingston</t>
  </si>
  <si>
    <t>Stickney Township</t>
  </si>
  <si>
    <t>Sycamore</t>
  </si>
  <si>
    <t>Woodridge</t>
  </si>
  <si>
    <t>Fort Wayne</t>
  </si>
  <si>
    <t>Goshen</t>
  </si>
  <si>
    <t xml:space="preserve">Shelby CO </t>
  </si>
  <si>
    <t>Terre Haute</t>
  </si>
  <si>
    <t>Lincolnville</t>
  </si>
  <si>
    <t>Shreveport</t>
  </si>
  <si>
    <t>Easton</t>
  </si>
  <si>
    <t>Taunton</t>
  </si>
  <si>
    <t>Bethesda</t>
  </si>
  <si>
    <t>Comus</t>
  </si>
  <si>
    <t>Gaithersburg</t>
  </si>
  <si>
    <t>Germantown</t>
  </si>
  <si>
    <t>Glen Burnie</t>
  </si>
  <si>
    <t>North Potomac</t>
  </si>
  <si>
    <t>Odenton</t>
  </si>
  <si>
    <t>Rockville</t>
  </si>
  <si>
    <t>Silver Spring</t>
  </si>
  <si>
    <t>Oakland</t>
  </si>
  <si>
    <t>Detroit</t>
  </si>
  <si>
    <t>Covert Township</t>
  </si>
  <si>
    <t>Chisholm</t>
  </si>
  <si>
    <t>Minneapolis</t>
  </si>
  <si>
    <t>Charleston</t>
  </si>
  <si>
    <t>Kansas City</t>
  </si>
  <si>
    <t>Portageville</t>
  </si>
  <si>
    <t>Starkville</t>
  </si>
  <si>
    <t>Billings</t>
  </si>
  <si>
    <t>Missoula</t>
  </si>
  <si>
    <t>Linkoping</t>
  </si>
  <si>
    <t>Charlotte</t>
  </si>
  <si>
    <t xml:space="preserve">Cumberland CO </t>
  </si>
  <si>
    <t>Fayetteville</t>
  </si>
  <si>
    <t>Hope Mills</t>
  </si>
  <si>
    <t>Orange CO</t>
  </si>
  <si>
    <t>Salisbury</t>
  </si>
  <si>
    <t>Santa Fe</t>
  </si>
  <si>
    <t xml:space="preserve">Washoe CO </t>
  </si>
  <si>
    <t>Manorville</t>
  </si>
  <si>
    <t>Butler County</t>
  </si>
  <si>
    <t>Cincinnati</t>
  </si>
  <si>
    <t>Columbus</t>
  </si>
  <si>
    <t>Cuyahoga Falls</t>
  </si>
  <si>
    <t>Eastlake</t>
  </si>
  <si>
    <t>Logan CO</t>
  </si>
  <si>
    <t>Marion</t>
  </si>
  <si>
    <t>Miami CO</t>
  </si>
  <si>
    <t>New London</t>
  </si>
  <si>
    <t>Sidney</t>
  </si>
  <si>
    <t>Thompson Township</t>
  </si>
  <si>
    <t>Toledo</t>
  </si>
  <si>
    <t>West Chester</t>
  </si>
  <si>
    <t>Windsor Township</t>
  </si>
  <si>
    <t>Eastern Oklahoma CO</t>
  </si>
  <si>
    <t xml:space="preserve">Muskogee CO </t>
  </si>
  <si>
    <t>Tulsa</t>
  </si>
  <si>
    <t>Queensville</t>
  </si>
  <si>
    <t>Portland</t>
  </si>
  <si>
    <t>Josephine CO</t>
  </si>
  <si>
    <t>Mount Hood</t>
  </si>
  <si>
    <t>Bushkill Township</t>
  </si>
  <si>
    <t>Philadelphia</t>
  </si>
  <si>
    <t>East Lampeter Township</t>
  </si>
  <si>
    <t>Warwick</t>
  </si>
  <si>
    <t>Woonsocket</t>
  </si>
  <si>
    <t>Greenville</t>
  </si>
  <si>
    <t>Horry CO</t>
  </si>
  <si>
    <t>Spartanburg CO</t>
  </si>
  <si>
    <t>Belle Fourche</t>
  </si>
  <si>
    <t>Rapid City</t>
  </si>
  <si>
    <t>Sioux Falls</t>
  </si>
  <si>
    <t>Dyersburg</t>
  </si>
  <si>
    <t>Memphis</t>
  </si>
  <si>
    <t>Madisonville</t>
  </si>
  <si>
    <t>Oak Ridge</t>
  </si>
  <si>
    <t>College Station</t>
  </si>
  <si>
    <t>Dallas</t>
  </si>
  <si>
    <t>Fort Worth</t>
  </si>
  <si>
    <t>Georgetown</t>
  </si>
  <si>
    <t>Giddings</t>
  </si>
  <si>
    <t>Gregg CO</t>
  </si>
  <si>
    <t>League City</t>
  </si>
  <si>
    <t xml:space="preserve">Montgomery CO </t>
  </si>
  <si>
    <t>Seabrook</t>
  </si>
  <si>
    <t>Weatherford</t>
  </si>
  <si>
    <t>Williamson CO</t>
  </si>
  <si>
    <t>Clearfield</t>
  </si>
  <si>
    <t>Centerville</t>
  </si>
  <si>
    <t>Layton</t>
  </si>
  <si>
    <t>Ogden</t>
  </si>
  <si>
    <t>Riverdale</t>
  </si>
  <si>
    <t>Salt Lake City</t>
  </si>
  <si>
    <t>St. George</t>
  </si>
  <si>
    <t>Chesterfield</t>
  </si>
  <si>
    <t>Fairfax County</t>
  </si>
  <si>
    <t>Norfolk</t>
  </si>
  <si>
    <t>Bothell</t>
  </si>
  <si>
    <t>Edmonds</t>
  </si>
  <si>
    <t>Edmunds</t>
  </si>
  <si>
    <t>Everett</t>
  </si>
  <si>
    <t>Lynnwood</t>
  </si>
  <si>
    <t>Mill Creek</t>
  </si>
  <si>
    <t>Seattle</t>
  </si>
  <si>
    <t xml:space="preserve">Snohomish CO </t>
  </si>
  <si>
    <t>Spokane</t>
  </si>
  <si>
    <t>Tacoma</t>
  </si>
  <si>
    <t>Vancouver</t>
  </si>
  <si>
    <t>Racine County</t>
  </si>
  <si>
    <t>Barron</t>
  </si>
  <si>
    <t>Barron CO</t>
  </si>
  <si>
    <t>Clinton</t>
  </si>
  <si>
    <t>Green Bay</t>
  </si>
  <si>
    <t>Saukville</t>
  </si>
  <si>
    <t>Silver Cliff</t>
  </si>
  <si>
    <t>Evanston</t>
  </si>
  <si>
    <t>Bitter Creek</t>
  </si>
  <si>
    <t>Laramie</t>
  </si>
  <si>
    <t>Rock Springs</t>
  </si>
  <si>
    <t>Sheridan</t>
  </si>
  <si>
    <t>ADM</t>
  </si>
  <si>
    <t>CTRUL</t>
  </si>
  <si>
    <t>WPR</t>
  </si>
  <si>
    <t>WCH</t>
  </si>
  <si>
    <t>WCN</t>
  </si>
  <si>
    <t>SEXVL</t>
  </si>
  <si>
    <t>VICFNM</t>
  </si>
  <si>
    <t>VICLNM</t>
  </si>
  <si>
    <t>Chatterjee</t>
  </si>
  <si>
    <t>Dribin</t>
  </si>
  <si>
    <t>Brasso</t>
  </si>
  <si>
    <t>Bernas</t>
  </si>
  <si>
    <t>Sanders</t>
  </si>
  <si>
    <t>Kawaf</t>
  </si>
  <si>
    <t>McGuinnes</t>
  </si>
  <si>
    <t>Honeychurch</t>
  </si>
  <si>
    <t>McWaters</t>
  </si>
  <si>
    <t>Vaughan</t>
  </si>
  <si>
    <t>Christou</t>
  </si>
  <si>
    <t>Topic</t>
  </si>
  <si>
    <t>Fay</t>
  </si>
  <si>
    <t>Loomis</t>
  </si>
  <si>
    <t>Crigler</t>
  </si>
  <si>
    <t>Bastian</t>
  </si>
  <si>
    <t>Holstead</t>
  </si>
  <si>
    <t>Essel</t>
  </si>
  <si>
    <t>Prosser</t>
  </si>
  <si>
    <t>Tomlinson</t>
  </si>
  <si>
    <t>Dalzell</t>
  </si>
  <si>
    <t>Van Cuylenborg</t>
  </si>
  <si>
    <t>Brooks</t>
  </si>
  <si>
    <t>Black</t>
  </si>
  <si>
    <t>Hammerberg</t>
  </si>
  <si>
    <t>McCoy</t>
  </si>
  <si>
    <t>Walker</t>
  </si>
  <si>
    <t>Svensson</t>
  </si>
  <si>
    <t>Ammouri</t>
  </si>
  <si>
    <t>McKinley</t>
  </si>
  <si>
    <t>Baggin</t>
  </si>
  <si>
    <t>Gunderson Higgins</t>
  </si>
  <si>
    <t>Hylton</t>
  </si>
  <si>
    <t>Jessop</t>
  </si>
  <si>
    <t>Dodge</t>
  </si>
  <si>
    <t>McCall</t>
  </si>
  <si>
    <t>London</t>
  </si>
  <si>
    <t>Mirack</t>
  </si>
  <si>
    <t>Becker</t>
  </si>
  <si>
    <t>Sims</t>
  </si>
  <si>
    <t>Maurer</t>
  </si>
  <si>
    <t>Sherer</t>
  </si>
  <si>
    <t>Zitricki</t>
  </si>
  <si>
    <t>Eads</t>
  </si>
  <si>
    <t>Belecz</t>
  </si>
  <si>
    <t>Hoellein</t>
  </si>
  <si>
    <t>Martinko</t>
  </si>
  <si>
    <t>Scott</t>
  </si>
  <si>
    <t>Sergie</t>
  </si>
  <si>
    <t>Carson-Sandler</t>
  </si>
  <si>
    <t>Harrington</t>
  </si>
  <si>
    <t>Offerman</t>
  </si>
  <si>
    <t>Sanchez</t>
  </si>
  <si>
    <t>Manning</t>
  </si>
  <si>
    <t>Domingo</t>
  </si>
  <si>
    <t>Witthuhn</t>
  </si>
  <si>
    <t>Cruz</t>
  </si>
  <si>
    <t>Maggiore</t>
  </si>
  <si>
    <t>Snelling</t>
  </si>
  <si>
    <t>Pruszynski</t>
  </si>
  <si>
    <t>Cassano</t>
  </si>
  <si>
    <t>Tinsley</t>
  </si>
  <si>
    <t>Gagnon</t>
  </si>
  <si>
    <t>Ridgley</t>
  </si>
  <si>
    <t>Skarwecki</t>
  </si>
  <si>
    <t>Temple</t>
  </si>
  <si>
    <t>Bich-Thuy</t>
  </si>
  <si>
    <t>O'Brien Doyle</t>
  </si>
  <si>
    <t>Connolly</t>
  </si>
  <si>
    <t>Hawlett</t>
  </si>
  <si>
    <t>Beasley</t>
  </si>
  <si>
    <t>Felkins</t>
  </si>
  <si>
    <t>Duggan</t>
  </si>
  <si>
    <t>Serrin</t>
  </si>
  <si>
    <t>Penrod Harris</t>
  </si>
  <si>
    <t>Rainey</t>
  </si>
  <si>
    <t>Andersen</t>
  </si>
  <si>
    <t>Upton</t>
  </si>
  <si>
    <t>Atup</t>
  </si>
  <si>
    <t>Malatag</t>
  </si>
  <si>
    <t>O'Keefe</t>
  </si>
  <si>
    <t>Keough</t>
  </si>
  <si>
    <t>Perlov</t>
  </si>
  <si>
    <t>Hollis</t>
  </si>
  <si>
    <t>Dorian</t>
  </si>
  <si>
    <t>Krashoc</t>
  </si>
  <si>
    <t>Beck</t>
  </si>
  <si>
    <t>Mirzan</t>
  </si>
  <si>
    <t>Patton</t>
  </si>
  <si>
    <t>Gunther</t>
  </si>
  <si>
    <t>Cox Rose</t>
  </si>
  <si>
    <t>Franke</t>
  </si>
  <si>
    <t>Bay</t>
  </si>
  <si>
    <t>Cahanes</t>
  </si>
  <si>
    <t>Milam</t>
  </si>
  <si>
    <t>Daugherty</t>
  </si>
  <si>
    <t>Childs</t>
  </si>
  <si>
    <t>Bernhardt</t>
  </si>
  <si>
    <t>Subir</t>
  </si>
  <si>
    <t>Treeanna</t>
  </si>
  <si>
    <t xml:space="preserve">Angela </t>
  </si>
  <si>
    <t>Melanie</t>
  </si>
  <si>
    <t>Naomi</t>
  </si>
  <si>
    <t>Betty</t>
  </si>
  <si>
    <t xml:space="preserve">Saad   </t>
  </si>
  <si>
    <t>Fawn</t>
  </si>
  <si>
    <t>Siobhan</t>
  </si>
  <si>
    <t>Marlyse</t>
  </si>
  <si>
    <t>Sarah</t>
  </si>
  <si>
    <t>Marie</t>
  </si>
  <si>
    <t>Carol</t>
  </si>
  <si>
    <t>Ljubica</t>
  </si>
  <si>
    <t>Jody</t>
  </si>
  <si>
    <t>Kathryn</t>
  </si>
  <si>
    <t>Lisa</t>
  </si>
  <si>
    <t>Kelly</t>
  </si>
  <si>
    <t>Tanya</t>
  </si>
  <si>
    <t>Jay</t>
  </si>
  <si>
    <t>Robin</t>
  </si>
  <si>
    <t>Sherry</t>
  </si>
  <si>
    <t>Traci</t>
  </si>
  <si>
    <t>Carla</t>
  </si>
  <si>
    <t>Anna-Lena</t>
  </si>
  <si>
    <t>Mohamad</t>
  </si>
  <si>
    <t>Tonya</t>
  </si>
  <si>
    <t>Rachael</t>
  </si>
  <si>
    <t>Gwen</t>
  </si>
  <si>
    <t>Jessica</t>
  </si>
  <si>
    <t>Jane</t>
  </si>
  <si>
    <t>Christine</t>
  </si>
  <si>
    <t>Angie</t>
  </si>
  <si>
    <t>Pamela</t>
  </si>
  <si>
    <t>Christy</t>
  </si>
  <si>
    <t>Barbara</t>
  </si>
  <si>
    <t>Tangie</t>
  </si>
  <si>
    <t>Jeannie</t>
  </si>
  <si>
    <t>Megan</t>
  </si>
  <si>
    <t>Genevieve</t>
  </si>
  <si>
    <t>Marsi</t>
  </si>
  <si>
    <t>Sophie</t>
  </si>
  <si>
    <t>Patrice</t>
  </si>
  <si>
    <t>Cheri</t>
  </si>
  <si>
    <t>Manuela</t>
  </si>
  <si>
    <t>Janelle</t>
  </si>
  <si>
    <t>Katie</t>
  </si>
  <si>
    <t>Lyman</t>
  </si>
  <si>
    <t>Charlene</t>
  </si>
  <si>
    <t>Claude</t>
  </si>
  <si>
    <t>Helene</t>
  </si>
  <si>
    <t>Holly</t>
  </si>
  <si>
    <t>April</t>
  </si>
  <si>
    <t>Margaret</t>
  </si>
  <si>
    <t>Le</t>
  </si>
  <si>
    <t>Kathleen</t>
  </si>
  <si>
    <t>Shelley</t>
  </si>
  <si>
    <t>Tracie</t>
  </si>
  <si>
    <t>J.B.</t>
  </si>
  <si>
    <t>Angela</t>
  </si>
  <si>
    <t>Patricia</t>
  </si>
  <si>
    <t>Jodine</t>
  </si>
  <si>
    <t>Leslie</t>
  </si>
  <si>
    <t>Brynn</t>
  </si>
  <si>
    <t>Jack</t>
  </si>
  <si>
    <t>Alice</t>
  </si>
  <si>
    <t>Selena</t>
  </si>
  <si>
    <t>Terri</t>
  </si>
  <si>
    <t>Debbie</t>
  </si>
  <si>
    <t>Janet</t>
  </si>
  <si>
    <t>Iwana</t>
  </si>
  <si>
    <t>Laquetta</t>
  </si>
  <si>
    <t>Julie</t>
  </si>
  <si>
    <t>Carolyn</t>
  </si>
  <si>
    <t>Rachel</t>
  </si>
  <si>
    <t xml:space="preserve">Pamela </t>
  </si>
  <si>
    <t>Lorrie</t>
  </si>
  <si>
    <t>Aundria</t>
  </si>
  <si>
    <t>Nancy</t>
  </si>
  <si>
    <t>Jeanne</t>
  </si>
  <si>
    <t>Clifford</t>
  </si>
  <si>
    <t>13-19</t>
  </si>
  <si>
    <t>VICPREL</t>
  </si>
  <si>
    <t>CAS</t>
  </si>
  <si>
    <t>INS</t>
  </si>
  <si>
    <t>SAMPSRC</t>
  </si>
  <si>
    <t>DNADBS</t>
  </si>
  <si>
    <t>ACQ</t>
  </si>
  <si>
    <t>PRT</t>
  </si>
  <si>
    <t>BLD</t>
  </si>
  <si>
    <t>HUM</t>
  </si>
  <si>
    <t>SEM</t>
  </si>
  <si>
    <t>BLD;HR</t>
  </si>
  <si>
    <t>BLD;FNG</t>
  </si>
  <si>
    <t>BLD;SEM</t>
  </si>
  <si>
    <t>BLD; SEM</t>
  </si>
  <si>
    <t>UNS</t>
  </si>
  <si>
    <t>FNG</t>
  </si>
  <si>
    <t>BNE</t>
  </si>
  <si>
    <t>LIV</t>
  </si>
  <si>
    <t>SAK;FNG</t>
  </si>
  <si>
    <t>SAK</t>
  </si>
  <si>
    <t>FNG; SAL</t>
  </si>
  <si>
    <t>TCH</t>
  </si>
  <si>
    <t>FTDNA;GEDM</t>
  </si>
  <si>
    <t>FTDNA;Y-STR</t>
  </si>
  <si>
    <t>GEDM</t>
  </si>
  <si>
    <t>GEDM;ANC;FTDNA</t>
  </si>
  <si>
    <t>Y-STR;nd</t>
  </si>
  <si>
    <t>GEDM;Y-STR</t>
  </si>
  <si>
    <t>CONFM</t>
  </si>
  <si>
    <t>LVR</t>
  </si>
  <si>
    <t>LAW</t>
  </si>
  <si>
    <t>CON</t>
  </si>
  <si>
    <t>DENT; MIL</t>
  </si>
  <si>
    <t>PAR</t>
  </si>
  <si>
    <t>LVR;SUR</t>
  </si>
  <si>
    <t>SUR</t>
  </si>
  <si>
    <t>DNAOTH</t>
  </si>
  <si>
    <t>SEV</t>
  </si>
  <si>
    <t>Alaska ST CCU</t>
  </si>
  <si>
    <t>Allegan CSO</t>
  </si>
  <si>
    <t>Ann Arundel CPD</t>
  </si>
  <si>
    <t>Arlington CPD</t>
  </si>
  <si>
    <t>Akron PD; OH BI</t>
  </si>
  <si>
    <t>Arvada PD; CO BI</t>
  </si>
  <si>
    <t>Belle Fourche PD; SD DCI</t>
  </si>
  <si>
    <t>Bernalillo CSO</t>
  </si>
  <si>
    <t>Boulder CSO; CO BI</t>
  </si>
  <si>
    <t>Brazos CSO</t>
  </si>
  <si>
    <t>Champagne CSO</t>
  </si>
  <si>
    <t>Chesterfield CPD</t>
  </si>
  <si>
    <t xml:space="preserve">Chisholm PD; MN BCA </t>
  </si>
  <si>
    <t>Clark CSO; ID SU</t>
  </si>
  <si>
    <t>College Station PD</t>
  </si>
  <si>
    <t>Columbus PD; OH BI</t>
  </si>
  <si>
    <t xml:space="preserve">CT SDCJ </t>
  </si>
  <si>
    <t>Cook CSO; IL SP; MI SP; FBI</t>
  </si>
  <si>
    <t>DeKalb CSO</t>
  </si>
  <si>
    <t>Delaware CSO</t>
  </si>
  <si>
    <t>Detroit PD; MI SP</t>
  </si>
  <si>
    <t>Douglas CSO; Englewood PD; CO BI</t>
  </si>
  <si>
    <t>El Dorado CCU</t>
  </si>
  <si>
    <t xml:space="preserve">Escambia CSO </t>
  </si>
  <si>
    <t>El Dorado CSO; North CA IP</t>
  </si>
  <si>
    <t>Fairfax CPD</t>
  </si>
  <si>
    <t>Faulkner CSO</t>
  </si>
  <si>
    <t>Green Bay PD; WI DCI; Racine CSO</t>
  </si>
  <si>
    <t>Greenville CSO; SC LED</t>
  </si>
  <si>
    <t>Hernando CSP</t>
  </si>
  <si>
    <t>Jacksonville CSO; FDLE</t>
  </si>
  <si>
    <t>Jefferson CSO</t>
  </si>
  <si>
    <t>KS BI</t>
  </si>
  <si>
    <t>Kings CSO</t>
  </si>
  <si>
    <t xml:space="preserve">Lakeland PD; FDLE </t>
  </si>
  <si>
    <t>Lancaster CD, East Lampeter Township; PA SP</t>
  </si>
  <si>
    <t>Larimer CSO; CO BI</t>
  </si>
  <si>
    <t>Lawrence CCO</t>
  </si>
  <si>
    <t>Logan CSO; OH BCI</t>
  </si>
  <si>
    <t>ME MEO</t>
  </si>
  <si>
    <t>Marinette CSO</t>
  </si>
  <si>
    <t>Marion CSO; Marion CCO</t>
  </si>
  <si>
    <t>Maryland CPD</t>
  </si>
  <si>
    <t>Massachusetts SP</t>
  </si>
  <si>
    <t>MI SP</t>
  </si>
  <si>
    <t>Minneapolis PD; Hennepin CSO; FBI</t>
  </si>
  <si>
    <t>Monroe CSO; FDLE</t>
  </si>
  <si>
    <t>Montgomery CPD</t>
  </si>
  <si>
    <t>Okaloosa CSO</t>
  </si>
  <si>
    <t>OK BI</t>
  </si>
  <si>
    <t>Orange CSO</t>
  </si>
  <si>
    <t>Orange County HFT</t>
  </si>
  <si>
    <t>Orange CSO; FBI</t>
  </si>
  <si>
    <t>Orange CSO; Orange CCO</t>
  </si>
  <si>
    <t>Ozark PD</t>
  </si>
  <si>
    <t>Ozaukee CSO; FBI</t>
  </si>
  <si>
    <t>Palm Beach CSO</t>
  </si>
  <si>
    <t>Park CCO</t>
  </si>
  <si>
    <t>PA SP; Northampton CCO; FBI</t>
  </si>
  <si>
    <t>Parker CSO; Tarrant CMEO</t>
  </si>
  <si>
    <t>Pueblo CSO; Co BI</t>
  </si>
  <si>
    <t>Rapid City PD; Pennington CSO; SD DCI</t>
  </si>
  <si>
    <t>Rock CSO; NTCHI</t>
  </si>
  <si>
    <t>Sacramento PD; Sacramento CSO</t>
  </si>
  <si>
    <t>San Mateo CSO</t>
  </si>
  <si>
    <t>Santa Clara CSO</t>
  </si>
  <si>
    <t>Sarasota CSO</t>
  </si>
  <si>
    <t>Seminole CSO; NCIS</t>
  </si>
  <si>
    <t>Shelby CSO</t>
  </si>
  <si>
    <t>Sitka PD, AK ST CCU</t>
  </si>
  <si>
    <t>Snohomish CSO</t>
  </si>
  <si>
    <t>Snohomish CSO; Snohomish CMEO</t>
  </si>
  <si>
    <t>SMSU</t>
  </si>
  <si>
    <t>Spartanburg CSO</t>
  </si>
  <si>
    <t>Suffolk CPD; FBI</t>
  </si>
  <si>
    <t>Texas Rangers, FBI</t>
  </si>
  <si>
    <t>Tulare CSO</t>
  </si>
  <si>
    <t>U.S Marshalls; OH BI; Cuyahoga CMEO</t>
  </si>
  <si>
    <t>Vancouver PD</t>
  </si>
  <si>
    <t>Washoe CSO</t>
  </si>
  <si>
    <t>Windsor PS</t>
  </si>
  <si>
    <t>WY DCI</t>
  </si>
  <si>
    <t>DNA Doe; TDTF</t>
  </si>
  <si>
    <t xml:space="preserve">FBI IGU </t>
  </si>
  <si>
    <t>Parabon; DNA Labs Intl</t>
  </si>
  <si>
    <t>Parabon; United Data Connect; Identifinders</t>
  </si>
  <si>
    <t>Fuller</t>
  </si>
  <si>
    <t>Watkins</t>
  </si>
  <si>
    <t xml:space="preserve">SEM </t>
  </si>
  <si>
    <t>Colorado Springs PD; CO BI; El Paso CCO</t>
  </si>
  <si>
    <t>c.25</t>
  </si>
  <si>
    <t>Ricky</t>
  </si>
  <si>
    <t>Severt</t>
  </si>
  <si>
    <t>Muncy</t>
  </si>
  <si>
    <t xml:space="preserve">John </t>
  </si>
  <si>
    <t>EXH</t>
  </si>
  <si>
    <t>VUNVIC</t>
  </si>
  <si>
    <t>Spring Hill</t>
  </si>
  <si>
    <t>24-32</t>
  </si>
  <si>
    <t>16-21</t>
  </si>
  <si>
    <t>SRMDR</t>
  </si>
  <si>
    <t>SMP</t>
  </si>
  <si>
    <t>Reesa</t>
  </si>
  <si>
    <t>Trexler</t>
  </si>
  <si>
    <t>adult</t>
  </si>
  <si>
    <t>Hamilton CSO; Hamilton CCO</t>
  </si>
  <si>
    <t>WCH2</t>
  </si>
  <si>
    <t>Norfolk PD</t>
  </si>
  <si>
    <t>Allegan CO</t>
  </si>
  <si>
    <t>Byrd</t>
  </si>
  <si>
    <t>Tampa</t>
  </si>
  <si>
    <t>Tampa PD</t>
  </si>
  <si>
    <t>FDLE; Parabon</t>
  </si>
  <si>
    <t>Hillsborough CSO</t>
  </si>
  <si>
    <t>Hillsborough CO</t>
  </si>
  <si>
    <t>Torrance PD</t>
  </si>
  <si>
    <t>Cedar Rapids PD</t>
  </si>
  <si>
    <t>St. Louis CO DIS CT</t>
  </si>
  <si>
    <t xml:space="preserve">ROB </t>
  </si>
  <si>
    <t>SSO</t>
  </si>
  <si>
    <t>Douglas CO DIS CT</t>
  </si>
  <si>
    <t>SRSO</t>
  </si>
  <si>
    <t>SSOP</t>
  </si>
  <si>
    <t>WCH3</t>
  </si>
  <si>
    <t>Sacramento CO SUP CT</t>
  </si>
  <si>
    <t>Oktibbeha CO CIR CT</t>
  </si>
  <si>
    <t>Fairbanks DIST CT</t>
  </si>
  <si>
    <t>Bonneville DIST CT</t>
  </si>
  <si>
    <t>SAK;SEM</t>
  </si>
  <si>
    <t>South Salt Lake PD; Unified PD</t>
  </si>
  <si>
    <t>AA;EU</t>
  </si>
  <si>
    <t>Salt Lake DIST CT</t>
  </si>
  <si>
    <t xml:space="preserve">Constance </t>
  </si>
  <si>
    <t>Gauthier</t>
  </si>
  <si>
    <t xml:space="preserve">Virginia </t>
  </si>
  <si>
    <t>Freeman</t>
  </si>
  <si>
    <t>Kent CO DIST CT</t>
  </si>
  <si>
    <t>Woonsocket PD</t>
  </si>
  <si>
    <t>Sarasota CO CIR CRIM CT</t>
  </si>
  <si>
    <t>Anne Arundel CO CIR CT</t>
  </si>
  <si>
    <t>Seminole CO Justice Center</t>
  </si>
  <si>
    <t>SEM;FNG</t>
  </si>
  <si>
    <t>Santa Clara CO SUP CT</t>
  </si>
  <si>
    <t>Baby April</t>
  </si>
  <si>
    <t>Siebke</t>
  </si>
  <si>
    <t>Moline</t>
  </si>
  <si>
    <t xml:space="preserve">Baby April </t>
  </si>
  <si>
    <t>Moline PD</t>
  </si>
  <si>
    <t>Rock Island CO CIR CT</t>
  </si>
  <si>
    <t>Cumberland CO SUP CT</t>
  </si>
  <si>
    <t>Brown CO CIR CT</t>
  </si>
  <si>
    <t>Bernalillo CO CRIM DIV</t>
  </si>
  <si>
    <t>Welch</t>
  </si>
  <si>
    <t>Michella</t>
  </si>
  <si>
    <t>Pierce CO SUP CT</t>
  </si>
  <si>
    <t>Dallas CO DIST CRIM CT</t>
  </si>
  <si>
    <t>Gage</t>
  </si>
  <si>
    <t>Stacey</t>
  </si>
  <si>
    <t>West Palm Beach</t>
  </si>
  <si>
    <t>Palm Beach CO CIR CRIM CT</t>
  </si>
  <si>
    <t>Volusia CO CRIM CIR CT</t>
  </si>
  <si>
    <t>Champaign CO CIR CT</t>
  </si>
  <si>
    <t>Shelby CO CIR CT</t>
  </si>
  <si>
    <t>Orange CO CIR CT</t>
  </si>
  <si>
    <t>Romero</t>
  </si>
  <si>
    <t>Santa Fe DIST CT</t>
  </si>
  <si>
    <t>Taunton DIST CT</t>
  </si>
  <si>
    <t>Newcastle CO SUP CT</t>
  </si>
  <si>
    <t>Clark CO SUP CT</t>
  </si>
  <si>
    <t>Orange CO SUP CT</t>
  </si>
  <si>
    <t>Riverside CO SUP CT</t>
  </si>
  <si>
    <t>Fulton CPD</t>
  </si>
  <si>
    <t>Fulton CO SUP CT</t>
  </si>
  <si>
    <t xml:space="preserve">Anthony </t>
  </si>
  <si>
    <t>Baltes</t>
  </si>
  <si>
    <t>DIS</t>
  </si>
  <si>
    <t>Madison CO DIS CT</t>
  </si>
  <si>
    <t>Yolo CO SUP CT</t>
  </si>
  <si>
    <t>Bode; FBI</t>
  </si>
  <si>
    <t>Dale CO CIR CT</t>
  </si>
  <si>
    <t>Tarrant CO DIST CT</t>
  </si>
  <si>
    <t>Hlavka</t>
  </si>
  <si>
    <t xml:space="preserve">Anna </t>
  </si>
  <si>
    <t>Mecklenburg CO SUP CT</t>
  </si>
  <si>
    <t>Anchorage SUP CT</t>
  </si>
  <si>
    <t>Maricopa CO SUP CT</t>
  </si>
  <si>
    <t>Allen CO CRIM DIV</t>
  </si>
  <si>
    <t>Snohomish CO SUP CT</t>
  </si>
  <si>
    <t>Slaten</t>
  </si>
  <si>
    <t>Polk CO CIR CT</t>
  </si>
  <si>
    <t>Washington CO DIST CT</t>
  </si>
  <si>
    <t xml:space="preserve">Sarah </t>
  </si>
  <si>
    <t>Yarborough</t>
  </si>
  <si>
    <t>Federal Way</t>
  </si>
  <si>
    <t>Teton CO DIST CT</t>
  </si>
  <si>
    <t>Linkoping PD</t>
  </si>
  <si>
    <t>Linkoping DIST CT</t>
  </si>
  <si>
    <t>OFM</t>
  </si>
  <si>
    <t>2–4</t>
  </si>
  <si>
    <t>1–2</t>
  </si>
  <si>
    <t>26–27</t>
  </si>
  <si>
    <t>8–10</t>
  </si>
  <si>
    <t>Greenbriar</t>
  </si>
  <si>
    <t>Lancaster CO DIST CT</t>
  </si>
  <si>
    <t>Hartford SUP CT</t>
  </si>
  <si>
    <t>San Diego SUP CT</t>
  </si>
  <si>
    <t>US DIST CT EAST DIST OK</t>
  </si>
  <si>
    <t>AA;IND</t>
  </si>
  <si>
    <t>FNG;UNS</t>
  </si>
  <si>
    <t>Rhode Island SUP CT</t>
  </si>
  <si>
    <t>Fresno</t>
  </si>
  <si>
    <t>Fresno CO SUP CT</t>
  </si>
  <si>
    <t>20–29</t>
  </si>
  <si>
    <t>Venice PD; Pinellas CSO</t>
  </si>
  <si>
    <t>Pinellas CO CIR CT</t>
  </si>
  <si>
    <t>17th CIR CT</t>
  </si>
  <si>
    <t>Los Angeles CO SUP CT</t>
  </si>
  <si>
    <t xml:space="preserve">David </t>
  </si>
  <si>
    <t>Schuldes</t>
  </si>
  <si>
    <t xml:space="preserve">Ellen </t>
  </si>
  <si>
    <t>Matheys</t>
  </si>
  <si>
    <t>Marinette CO CIR CT</t>
  </si>
  <si>
    <t>Union City PD</t>
  </si>
  <si>
    <t>Yolo CSO</t>
  </si>
  <si>
    <t>Butte CSO</t>
  </si>
  <si>
    <t>Davis PD</t>
  </si>
  <si>
    <t>Contra Costa CSO</t>
  </si>
  <si>
    <t>Solano CSO</t>
  </si>
  <si>
    <t>Sonoma CSO</t>
  </si>
  <si>
    <t>D.C. SUP CT</t>
  </si>
  <si>
    <t>FBI;Montgomery CPD</t>
  </si>
  <si>
    <t>FBI;D.C. MPD</t>
  </si>
  <si>
    <t>SEM;HR</t>
  </si>
  <si>
    <t>Hennepin DIST CT</t>
  </si>
  <si>
    <t>SEM;SAL</t>
  </si>
  <si>
    <t>El Paso CO 4th JUD DIST CT</t>
  </si>
  <si>
    <t>Brazos CO DIST CT</t>
  </si>
  <si>
    <t xml:space="preserve">Susan </t>
  </si>
  <si>
    <t>Galvin</t>
  </si>
  <si>
    <t xml:space="preserve">Barbara </t>
  </si>
  <si>
    <t>Blatnik</t>
  </si>
  <si>
    <t>Minnehaha CO CIR CT</t>
  </si>
  <si>
    <t>Baby Boy Doe 1</t>
  </si>
  <si>
    <t xml:space="preserve">Baby Girl Doe </t>
  </si>
  <si>
    <t>Pitt CO SUP CT</t>
  </si>
  <si>
    <t>Horry CPD; Horry CCO</t>
  </si>
  <si>
    <t>Horry CO SUP CT</t>
  </si>
  <si>
    <t>Troup CO SUP CT</t>
  </si>
  <si>
    <t>Cook CO CIR CT Bridegview</t>
  </si>
  <si>
    <t>Larimer CO DIST CT</t>
  </si>
  <si>
    <t>AUT</t>
  </si>
  <si>
    <t>Myong Hwa</t>
  </si>
  <si>
    <t>40–46</t>
  </si>
  <si>
    <t>18–20</t>
  </si>
  <si>
    <t>30–50</t>
  </si>
  <si>
    <t>19–25</t>
  </si>
  <si>
    <t>Harvard</t>
  </si>
  <si>
    <t>McHenry CCO; McHenry CO Conservation Police</t>
  </si>
  <si>
    <t>League City PD;Galveston CMEO</t>
  </si>
  <si>
    <t>Parabon; Gene By Gene</t>
  </si>
  <si>
    <t>Gregg CO DIST CT</t>
  </si>
  <si>
    <t>Phoenix PD; Pinal CSO; Pima CMEO; Maricopa CMEO</t>
  </si>
  <si>
    <t>DENT</t>
  </si>
  <si>
    <t>Geauga CO CT COM PL</t>
  </si>
  <si>
    <t>Connie</t>
  </si>
  <si>
    <t>Austin</t>
  </si>
  <si>
    <t>Williamson CSO;Travis CMEO</t>
  </si>
  <si>
    <t>Racine County CIR CT</t>
  </si>
  <si>
    <t>Alameda CSO;FBI</t>
  </si>
  <si>
    <t>Lance</t>
  </si>
  <si>
    <t>Ray</t>
  </si>
  <si>
    <t>Dalmer</t>
  </si>
  <si>
    <t>Hussen</t>
  </si>
  <si>
    <t>Peoria</t>
  </si>
  <si>
    <t>Phoenix PD;FBI</t>
  </si>
  <si>
    <t>Peoria PD;FBI</t>
  </si>
  <si>
    <t>33–37</t>
  </si>
  <si>
    <t>Duval CO CIR CT</t>
  </si>
  <si>
    <t>Sheridan CO DIST CT</t>
  </si>
  <si>
    <t>Sweetwater CO DIST CT</t>
  </si>
  <si>
    <t>Maury CO CIR CT</t>
  </si>
  <si>
    <t>Alexandria CIR CT</t>
  </si>
  <si>
    <t>Hamilton CO COM PL</t>
  </si>
  <si>
    <t>Jefferson CO DIST CT</t>
  </si>
  <si>
    <t>Butte CO CRIM CT</t>
  </si>
  <si>
    <t>Allegan CO CIR CT</t>
  </si>
  <si>
    <t>Norfolk CO CIR CT</t>
  </si>
  <si>
    <t>El Cajon CO SUP CT</t>
  </si>
  <si>
    <t>Farmington CO DIST CT</t>
  </si>
  <si>
    <t>Evanston CO DIST CT</t>
  </si>
  <si>
    <t>Hillsborough CO CIR CT</t>
  </si>
  <si>
    <t>Davis CO JUV CT</t>
  </si>
  <si>
    <t>Elkhart CO CIR CT</t>
  </si>
  <si>
    <t>Goleta PD</t>
  </si>
  <si>
    <t>Ventura PD</t>
  </si>
  <si>
    <t>Rancho Cordova PD</t>
  </si>
  <si>
    <t>Visalia PD</t>
  </si>
  <si>
    <t>Irvine PD</t>
  </si>
  <si>
    <t>Walnut Creek PD</t>
  </si>
  <si>
    <t>San Ramon PD</t>
  </si>
  <si>
    <t>Danville PD</t>
  </si>
  <si>
    <t>San Jose PD</t>
  </si>
  <si>
    <t>Concord PD</t>
  </si>
  <si>
    <t>Modesto PD</t>
  </si>
  <si>
    <t>Stockton PD</t>
  </si>
  <si>
    <t>Citrus Heights PD</t>
  </si>
  <si>
    <t>Sacramento CSO</t>
  </si>
  <si>
    <t>FDLE;Parabon</t>
  </si>
  <si>
    <t>Floyd</t>
  </si>
  <si>
    <t>Chesterfield CPD;Virginia OCME</t>
  </si>
  <si>
    <t>Louise</t>
  </si>
  <si>
    <t>1881-00-00</t>
  </si>
  <si>
    <t>1919-00-00</t>
  </si>
  <si>
    <t>1980-00-00</t>
  </si>
  <si>
    <t>1985-10-00</t>
  </si>
  <si>
    <t>1986-06-00</t>
  </si>
  <si>
    <t>1991-09-00</t>
  </si>
  <si>
    <t>1992-04-00</t>
  </si>
  <si>
    <t>1992-00-00</t>
  </si>
  <si>
    <t>1995-10-00</t>
  </si>
  <si>
    <t>1996-00-00</t>
  </si>
  <si>
    <t>1998-10-00</t>
  </si>
  <si>
    <t>1999-00-00</t>
  </si>
  <si>
    <t>2007-08-00</t>
  </si>
  <si>
    <t>2019-05-00</t>
  </si>
  <si>
    <t>2002-00-00</t>
  </si>
  <si>
    <t>2018-05-00</t>
  </si>
  <si>
    <t>2014-10-00</t>
  </si>
  <si>
    <t>2016-04-00</t>
  </si>
  <si>
    <t>2016-06-00</t>
  </si>
  <si>
    <t>2017-06-00</t>
  </si>
  <si>
    <t>2017-00-00</t>
  </si>
  <si>
    <t>2018-01-00</t>
  </si>
  <si>
    <t>2018-03-00</t>
  </si>
  <si>
    <t>2018-04-00</t>
  </si>
  <si>
    <t>2018-07-00</t>
  </si>
  <si>
    <t>2018-08-00</t>
  </si>
  <si>
    <t>2018-09-00</t>
  </si>
  <si>
    <t>2018-10-00</t>
  </si>
  <si>
    <t>2018-11-00</t>
  </si>
  <si>
    <t>2018-12-00</t>
  </si>
  <si>
    <t>2018-00-00</t>
  </si>
  <si>
    <t>2019-01-00</t>
  </si>
  <si>
    <t>2019-02-00</t>
  </si>
  <si>
    <t>2019-03-00</t>
  </si>
  <si>
    <t>2019-04-00</t>
  </si>
  <si>
    <t>2019-06-00</t>
  </si>
  <si>
    <t>2019-08-00</t>
  </si>
  <si>
    <t>2019-09-00</t>
  </si>
  <si>
    <t>2019-11-00</t>
  </si>
  <si>
    <t>2019-12-00</t>
  </si>
  <si>
    <t>2019-00-00</t>
  </si>
  <si>
    <t>2020-01-00</t>
  </si>
  <si>
    <t>2020-02-00</t>
  </si>
  <si>
    <t>2020-05-00</t>
  </si>
  <si>
    <t>2020-07-00</t>
  </si>
  <si>
    <t>2020-00-00</t>
  </si>
  <si>
    <t>APP</t>
  </si>
  <si>
    <t>STR</t>
  </si>
  <si>
    <t>HUM;BLD</t>
  </si>
  <si>
    <t>HUM;HR</t>
  </si>
  <si>
    <t>MED</t>
  </si>
  <si>
    <t>GEDM;ANC</t>
  </si>
  <si>
    <t>WAR</t>
  </si>
  <si>
    <t>MM</t>
  </si>
  <si>
    <t>MMP</t>
  </si>
  <si>
    <t>Kathy</t>
  </si>
  <si>
    <t>Buxton</t>
  </si>
  <si>
    <t>Polk County</t>
  </si>
  <si>
    <t>Polk CSO</t>
  </si>
  <si>
    <t xml:space="preserve">Robert Adam </t>
  </si>
  <si>
    <t>Susan</t>
  </si>
  <si>
    <t xml:space="preserve">Sherri </t>
  </si>
  <si>
    <t>CTR</t>
  </si>
  <si>
    <t>Montgomery CO DIST CT</t>
  </si>
  <si>
    <t xml:space="preserve">CAN </t>
  </si>
  <si>
    <t>SWE</t>
  </si>
  <si>
    <t>DeKalb CO MAG CT CRIM DIV</t>
  </si>
  <si>
    <t>El Dorado CO SUP CT</t>
  </si>
  <si>
    <t>King CO CRIM DIV</t>
  </si>
  <si>
    <t>Logan CO COMPL</t>
  </si>
  <si>
    <t>Lucas CO CT COMPL</t>
  </si>
  <si>
    <t>Multnomah CO CT</t>
  </si>
  <si>
    <t>Scott CO CRIM DIV</t>
  </si>
  <si>
    <t>Summit CO CT COMPL</t>
  </si>
  <si>
    <t>Linn CO DIST CT</t>
  </si>
  <si>
    <t>Alameda CO SUP CT</t>
  </si>
  <si>
    <t>2018-06-00</t>
  </si>
  <si>
    <t>Montgomery CO 359th DIST CT</t>
  </si>
  <si>
    <t>Confidential (Dawn Beaudin/Lisa Jensen)</t>
  </si>
  <si>
    <t>Vance</t>
  </si>
  <si>
    <t>Rodriguez</t>
  </si>
  <si>
    <t>Ochopee</t>
  </si>
  <si>
    <t>Collier CSO</t>
  </si>
  <si>
    <t>Jolaine</t>
  </si>
  <si>
    <t>Hemmy</t>
  </si>
  <si>
    <t>Pecos</t>
  </si>
  <si>
    <t>Pecos PD</t>
  </si>
  <si>
    <t>Othram; Innovative Forensic</t>
  </si>
  <si>
    <t>Buckley</t>
  </si>
  <si>
    <t>Freund</t>
  </si>
  <si>
    <t>Sumter County</t>
  </si>
  <si>
    <t>Sumter CSO</t>
  </si>
  <si>
    <t>Drinnon</t>
  </si>
  <si>
    <t>Fort Myers</t>
  </si>
  <si>
    <t>Claretha</t>
  </si>
  <si>
    <t>Gibbs</t>
  </si>
  <si>
    <t>Fort Myers PD</t>
  </si>
  <si>
    <t>Wendy</t>
  </si>
  <si>
    <t>Stephens</t>
  </si>
  <si>
    <t xml:space="preserve">Gary </t>
  </si>
  <si>
    <t>Ridgeway</t>
  </si>
  <si>
    <t>Baker</t>
  </si>
  <si>
    <t>2005-00-00</t>
  </si>
  <si>
    <t>Cameron</t>
  </si>
  <si>
    <t>Harett CSO</t>
  </si>
  <si>
    <t>Leslie Kaufman</t>
  </si>
  <si>
    <t>2020-10-00</t>
  </si>
  <si>
    <t>Elizabeth City</t>
  </si>
  <si>
    <t>George</t>
  </si>
  <si>
    <t>Price</t>
  </si>
  <si>
    <t>Pasquotank CSO</t>
  </si>
  <si>
    <t>Pasquotank DIST CT</t>
  </si>
  <si>
    <t>23-40</t>
  </si>
  <si>
    <t>Houston</t>
  </si>
  <si>
    <t>Harris County Institute of Forensic Sciences</t>
  </si>
  <si>
    <t>MSA</t>
  </si>
  <si>
    <t>Maricopa</t>
  </si>
  <si>
    <t>Miami</t>
  </si>
  <si>
    <t>Santa Barbara</t>
  </si>
  <si>
    <t>Orange</t>
  </si>
  <si>
    <t>Tulare</t>
  </si>
  <si>
    <t>R</t>
  </si>
  <si>
    <t>Contra Costa</t>
  </si>
  <si>
    <t>Alameda</t>
  </si>
  <si>
    <t>Yolo</t>
  </si>
  <si>
    <t>Stanislaus</t>
  </si>
  <si>
    <t>San Joaquin</t>
  </si>
  <si>
    <t>Grays Harbor</t>
  </si>
  <si>
    <t>Pierce</t>
  </si>
  <si>
    <t>Snohomish</t>
  </si>
  <si>
    <t>Lake</t>
  </si>
  <si>
    <t>Brazos</t>
  </si>
  <si>
    <t>Lancaster</t>
  </si>
  <si>
    <t>Allen</t>
  </si>
  <si>
    <t>Providence</t>
  </si>
  <si>
    <t>Cumberland</t>
  </si>
  <si>
    <t xml:space="preserve">Montgomery </t>
  </si>
  <si>
    <t>Butte</t>
  </si>
  <si>
    <t>Solano</t>
  </si>
  <si>
    <t>Sonoma</t>
  </si>
  <si>
    <t>Pemiscot</t>
  </si>
  <si>
    <t>Dyer</t>
  </si>
  <si>
    <t>Shelby</t>
  </si>
  <si>
    <t>Elkhart</t>
  </si>
  <si>
    <t>Faulkner</t>
  </si>
  <si>
    <t>Anne Arundel</t>
  </si>
  <si>
    <t>Fulton</t>
  </si>
  <si>
    <t>Kennebec</t>
  </si>
  <si>
    <t>Linn</t>
  </si>
  <si>
    <t>Hernando</t>
  </si>
  <si>
    <t>Multnomah</t>
  </si>
  <si>
    <t>Kent</t>
  </si>
  <si>
    <t>Spartanburg</t>
  </si>
  <si>
    <t>Hennepin</t>
  </si>
  <si>
    <t>Gregg</t>
  </si>
  <si>
    <t>Alexandria City</t>
  </si>
  <si>
    <t>Rock County</t>
  </si>
  <si>
    <t>El Dorado</t>
  </si>
  <si>
    <t>Yellowstone</t>
  </si>
  <si>
    <t>Dale</t>
  </si>
  <si>
    <t>Butler</t>
  </si>
  <si>
    <t>Minnehaha</t>
  </si>
  <si>
    <t>Josephine</t>
  </si>
  <si>
    <t>Seminole</t>
  </si>
  <si>
    <t>Marinette</t>
  </si>
  <si>
    <t>Galveston</t>
  </si>
  <si>
    <t>Vigo</t>
  </si>
  <si>
    <t>Washoe</t>
  </si>
  <si>
    <t>Bonneville</t>
  </si>
  <si>
    <t>San Mateo</t>
  </si>
  <si>
    <t>Geauga</t>
  </si>
  <si>
    <t>Merrimack</t>
  </si>
  <si>
    <t>El Paso County</t>
  </si>
  <si>
    <t>Pennington</t>
  </si>
  <si>
    <t>Steuben</t>
  </si>
  <si>
    <t>Lawrence</t>
  </si>
  <si>
    <t>Bristol</t>
  </si>
  <si>
    <t>Williamson</t>
  </si>
  <si>
    <t>Logan</t>
  </si>
  <si>
    <t>Jefferson</t>
  </si>
  <si>
    <t>Los Angeles</t>
  </si>
  <si>
    <t xml:space="preserve">Arapahoe </t>
  </si>
  <si>
    <t>Volusia</t>
  </si>
  <si>
    <t>Palm Beach</t>
  </si>
  <si>
    <t>Albany</t>
  </si>
  <si>
    <t>Weber</t>
  </si>
  <si>
    <t>Sweetwater</t>
  </si>
  <si>
    <t>New Castle</t>
  </si>
  <si>
    <t>Ozaukee</t>
  </si>
  <si>
    <t>Larimer</t>
  </si>
  <si>
    <t>Racine</t>
  </si>
  <si>
    <t>D.C.</t>
  </si>
  <si>
    <t>Van Buren</t>
  </si>
  <si>
    <t>Rowan</t>
  </si>
  <si>
    <t>Tarrant</t>
  </si>
  <si>
    <t>Pinellas</t>
  </si>
  <si>
    <t>Polk</t>
  </si>
  <si>
    <t>DuPage</t>
  </si>
  <si>
    <t>Arapahoe, Adams, Douglas</t>
  </si>
  <si>
    <t>DeKalb</t>
  </si>
  <si>
    <t>Uinta</t>
  </si>
  <si>
    <t>Oklahoma</t>
  </si>
  <si>
    <t>Lucas</t>
  </si>
  <si>
    <t>Allegan</t>
  </si>
  <si>
    <t>Hamilton</t>
  </si>
  <si>
    <t>Horry</t>
  </si>
  <si>
    <t>Pueblo</t>
  </si>
  <si>
    <t>Pinal</t>
  </si>
  <si>
    <t>Summit</t>
  </si>
  <si>
    <t>Escambia</t>
  </si>
  <si>
    <t>Troup</t>
  </si>
  <si>
    <t>Madison</t>
  </si>
  <si>
    <t>Mississippi</t>
  </si>
  <si>
    <t>Douglas</t>
  </si>
  <si>
    <t>Franklin</t>
  </si>
  <si>
    <t>Maury</t>
  </si>
  <si>
    <t>Suffolk</t>
  </si>
  <si>
    <t>Tolland</t>
  </si>
  <si>
    <t>Hartford</t>
  </si>
  <si>
    <t>Harris</t>
  </si>
  <si>
    <t>Muskogee</t>
  </si>
  <si>
    <t>Monroe</t>
  </si>
  <si>
    <t>Northampton</t>
  </si>
  <si>
    <t>Duval</t>
  </si>
  <si>
    <t>St. Louis</t>
  </si>
  <si>
    <t>El Paso</t>
  </si>
  <si>
    <t>Caddo Parish</t>
  </si>
  <si>
    <t>Okaloosa</t>
  </si>
  <si>
    <t>Salt Lake</t>
  </si>
  <si>
    <t>Huron</t>
  </si>
  <si>
    <t>Park</t>
  </si>
  <si>
    <t>Hood River</t>
  </si>
  <si>
    <t>McHenry</t>
  </si>
  <si>
    <t>Middlesex</t>
  </si>
  <si>
    <t>Wayne</t>
  </si>
  <si>
    <t>Mesa</t>
  </si>
  <si>
    <t>Hillsborough</t>
  </si>
  <si>
    <t>Rock Island County</t>
  </si>
  <si>
    <t>Tulsa CO DIST CT</t>
  </si>
  <si>
    <t>Tulsa CO DISt CT</t>
  </si>
  <si>
    <t>Asher</t>
  </si>
  <si>
    <t>Oregon State Police MEO; Multnomah CSO; Portland PB</t>
  </si>
  <si>
    <t>20-35</t>
  </si>
  <si>
    <t>Multnomah Falls</t>
  </si>
  <si>
    <t>Erica</t>
  </si>
  <si>
    <t>Hunt</t>
  </si>
  <si>
    <t>Ville Platte</t>
  </si>
  <si>
    <t>Evangeline Parish</t>
  </si>
  <si>
    <t>Louisiana SP</t>
  </si>
  <si>
    <t>Jaime</t>
  </si>
  <si>
    <t>Zamora</t>
  </si>
  <si>
    <t>Greeley</t>
  </si>
  <si>
    <t>Greeley PD</t>
  </si>
  <si>
    <t>Weld</t>
  </si>
  <si>
    <t>St. Peters</t>
  </si>
  <si>
    <t xml:space="preserve">Montgomery CSO; Montgomery CO Forensic Services </t>
  </si>
  <si>
    <t>The Woodlands</t>
  </si>
  <si>
    <t>CSA</t>
  </si>
  <si>
    <t>San Mateo SUP CT</t>
  </si>
  <si>
    <t>San Mateo PD</t>
  </si>
  <si>
    <t>Sylvia</t>
  </si>
  <si>
    <t>Quayle</t>
  </si>
  <si>
    <t>Cherry Hills Village</t>
  </si>
  <si>
    <t>Cherry Hills Village PD</t>
  </si>
  <si>
    <t>Arapahoe</t>
  </si>
  <si>
    <t>Arapahoe CO DIST CT</t>
  </si>
  <si>
    <t>Mecklenburg</t>
  </si>
  <si>
    <t>Oktibbeha</t>
  </si>
  <si>
    <t>Eaton</t>
  </si>
  <si>
    <t>Coconino</t>
  </si>
  <si>
    <t>Coconino CSO</t>
  </si>
  <si>
    <t xml:space="preserve">Williams </t>
  </si>
  <si>
    <t>Phillips</t>
  </si>
  <si>
    <t>Annette</t>
  </si>
  <si>
    <t>Schnee</t>
  </si>
  <si>
    <t>Oberholtzer</t>
  </si>
  <si>
    <t>Breckenridge</t>
  </si>
  <si>
    <t>Park CSO; CBI; FBI</t>
  </si>
  <si>
    <t>Park Co Comb Ct</t>
  </si>
  <si>
    <t>Denton</t>
  </si>
  <si>
    <t>Morocco</t>
  </si>
  <si>
    <t>Newton</t>
  </si>
  <si>
    <t>Newton CO IN CO</t>
  </si>
  <si>
    <t>Jenifer</t>
  </si>
  <si>
    <t>Todd</t>
  </si>
  <si>
    <t>Bensalem Township</t>
  </si>
  <si>
    <t>Othram; Bode</t>
  </si>
  <si>
    <t>Bucks</t>
  </si>
  <si>
    <t>Warren</t>
  </si>
  <si>
    <t>King CO SUP CT</t>
  </si>
  <si>
    <t>DNA Solutions</t>
  </si>
  <si>
    <t>Heiser</t>
  </si>
  <si>
    <t>Townsend</t>
  </si>
  <si>
    <t>New Castle CO PD</t>
  </si>
  <si>
    <t>McConn</t>
  </si>
  <si>
    <t>Knapp Township</t>
  </si>
  <si>
    <t>Jackson CSO; Wisconsin DCI</t>
  </si>
  <si>
    <t>Shawna</t>
  </si>
  <si>
    <t>Garber</t>
  </si>
  <si>
    <t>2020-09-00</t>
  </si>
  <si>
    <t>McDonald</t>
  </si>
  <si>
    <t>Othram; SMSU</t>
  </si>
  <si>
    <t>McDonald CSO</t>
  </si>
  <si>
    <t>McDonald CO</t>
  </si>
  <si>
    <t>Evelyn</t>
  </si>
  <si>
    <t>Colon</t>
  </si>
  <si>
    <t>Luis</t>
  </si>
  <si>
    <t>Sierra</t>
  </si>
  <si>
    <t>Carbon CO</t>
  </si>
  <si>
    <t>Carbon</t>
  </si>
  <si>
    <t>Carbon CO CT COM PL</t>
  </si>
  <si>
    <t>Pennsylvania ST; Carbon CPD</t>
  </si>
  <si>
    <t>Douglas CSO; Colorado BI</t>
  </si>
  <si>
    <t>HR</t>
  </si>
  <si>
    <t>Lone Tree</t>
  </si>
  <si>
    <t>ADV</t>
  </si>
  <si>
    <t>EU;MDE</t>
  </si>
  <si>
    <t>MDE</t>
  </si>
  <si>
    <t>WRT</t>
  </si>
  <si>
    <t>Howard</t>
  </si>
  <si>
    <t>Duffey</t>
  </si>
  <si>
    <t xml:space="preserve">William </t>
  </si>
  <si>
    <t>Lane</t>
  </si>
  <si>
    <t>Ludlow</t>
  </si>
  <si>
    <t>San Bernardino CO SUP CT</t>
  </si>
  <si>
    <t>San Bernardino CSO; San Bernardino CCO</t>
  </si>
  <si>
    <t>Shirley</t>
  </si>
  <si>
    <t>Soosay</t>
  </si>
  <si>
    <t>25-35</t>
  </si>
  <si>
    <t>Chouest</t>
  </si>
  <si>
    <t>Kern</t>
  </si>
  <si>
    <t>Ventura CO SUP CT</t>
  </si>
  <si>
    <t>McFarland</t>
  </si>
  <si>
    <t>Kern CSO; Kern CCO</t>
  </si>
  <si>
    <t>Brandenburg</t>
  </si>
  <si>
    <t>Eyler</t>
  </si>
  <si>
    <t>Newton CO</t>
  </si>
  <si>
    <t>Andre</t>
  </si>
  <si>
    <t>Lepere</t>
  </si>
  <si>
    <t>Viola</t>
  </si>
  <si>
    <t>Hagenkord</t>
  </si>
  <si>
    <t>Anaheim PD; FBI Orange CO</t>
  </si>
  <si>
    <t>Foreman</t>
  </si>
  <si>
    <t>2020-04-00</t>
  </si>
  <si>
    <t>Beaumont</t>
  </si>
  <si>
    <t>Beaumont PD</t>
  </si>
  <si>
    <t>Nance</t>
  </si>
  <si>
    <t>2021-00-00</t>
  </si>
  <si>
    <t>Laurie</t>
  </si>
  <si>
    <t>Potter</t>
  </si>
  <si>
    <t>2020-06-00</t>
  </si>
  <si>
    <t>TTH</t>
  </si>
  <si>
    <t>Darnell</t>
  </si>
  <si>
    <t>Montgomery CO</t>
  </si>
  <si>
    <t>WCN2</t>
  </si>
  <si>
    <t>Laura</t>
  </si>
  <si>
    <t>Purchase</t>
  </si>
  <si>
    <t>2019-10-00</t>
  </si>
  <si>
    <t>Montgomery CSO</t>
  </si>
  <si>
    <t xml:space="preserve">Vincent </t>
  </si>
  <si>
    <t>Trapp</t>
  </si>
  <si>
    <t>Sand Canyon</t>
  </si>
  <si>
    <t>Lyon</t>
  </si>
  <si>
    <t>Lyon CSO; Nevada DI</t>
  </si>
  <si>
    <t>2015-03-00</t>
  </si>
  <si>
    <t>2016-00-00</t>
  </si>
  <si>
    <t>2017-07-00</t>
  </si>
  <si>
    <t>Barry</t>
  </si>
  <si>
    <t>Whelpley</t>
  </si>
  <si>
    <t>Naperville PD</t>
  </si>
  <si>
    <t>Hanson</t>
  </si>
  <si>
    <t>2010-11-00</t>
  </si>
  <si>
    <t>Naperville</t>
  </si>
  <si>
    <t>DuPage CO DIS CT</t>
  </si>
  <si>
    <t>10-10-1984</t>
  </si>
  <si>
    <t>2020-03-00</t>
  </si>
  <si>
    <t>Cape Lookout</t>
  </si>
  <si>
    <t>Tilamook</t>
  </si>
  <si>
    <t>Tilamook CSO; Oregon SMEO</t>
  </si>
  <si>
    <t>2021-02-00</t>
  </si>
  <si>
    <t>Gerald</t>
  </si>
  <si>
    <t>Lombard</t>
  </si>
  <si>
    <t xml:space="preserve">Daniel </t>
  </si>
  <si>
    <t>Conahan</t>
  </si>
  <si>
    <t>Port Charlotte</t>
  </si>
  <si>
    <t>Charlotte CSO</t>
  </si>
  <si>
    <t>Kimberly</t>
  </si>
  <si>
    <t>Funk</t>
  </si>
  <si>
    <t>Vancleave</t>
  </si>
  <si>
    <t>Jackson CSO</t>
  </si>
  <si>
    <t>Lloyd</t>
  </si>
  <si>
    <t>Bogle</t>
  </si>
  <si>
    <t xml:space="preserve">Patricia </t>
  </si>
  <si>
    <t>Kalitzke</t>
  </si>
  <si>
    <t>Cascade</t>
  </si>
  <si>
    <t>Great Falls</t>
  </si>
  <si>
    <t>Gould</t>
  </si>
  <si>
    <t>Cascade CSO</t>
  </si>
  <si>
    <t>Plympton</t>
  </si>
  <si>
    <t>Gresham</t>
  </si>
  <si>
    <t>Tucker</t>
  </si>
  <si>
    <t>Gresham PD</t>
  </si>
  <si>
    <t>2020-12-00</t>
  </si>
  <si>
    <t>2003-03-00</t>
  </si>
  <si>
    <t>Bieker</t>
  </si>
  <si>
    <t>McCleary</t>
  </si>
  <si>
    <t>Grays Harbor CSO</t>
  </si>
  <si>
    <t>Grays Habor Co Ct</t>
  </si>
  <si>
    <t>Honolulu</t>
  </si>
  <si>
    <t>HI</t>
  </si>
  <si>
    <t xml:space="preserve">Supreme Court </t>
  </si>
  <si>
    <t>Hicks</t>
  </si>
  <si>
    <t>Jared</t>
  </si>
  <si>
    <t>Vaughn</t>
  </si>
  <si>
    <t>Tampa PD;FDLE</t>
  </si>
  <si>
    <t>Gordon</t>
  </si>
  <si>
    <t>Sanderson</t>
  </si>
  <si>
    <t>Tofield</t>
  </si>
  <si>
    <t>AB</t>
  </si>
  <si>
    <t>Alberta</t>
  </si>
  <si>
    <t>RCMP</t>
  </si>
  <si>
    <t>Orthram</t>
  </si>
  <si>
    <t>Stevie</t>
  </si>
  <si>
    <t>Crawford</t>
  </si>
  <si>
    <t>Jackson CSO; FBI; Oregon SP; Oregon SP MEO</t>
  </si>
  <si>
    <t>Nathan</t>
  </si>
  <si>
    <t>Hine</t>
  </si>
  <si>
    <t>EU; IND</t>
  </si>
  <si>
    <t>Lake Laberge</t>
  </si>
  <si>
    <t>Yukon</t>
  </si>
  <si>
    <t>RCMP; Yukon Coroner's Service</t>
  </si>
  <si>
    <t>Ashland</t>
  </si>
  <si>
    <t>Baby Mary Anne</t>
  </si>
  <si>
    <t>Tara</t>
  </si>
  <si>
    <t>Brazzle</t>
  </si>
  <si>
    <t>Lancaster City BP; Lancaster CCO</t>
  </si>
  <si>
    <t>Bart</t>
  </si>
  <si>
    <t>Mercurio</t>
  </si>
  <si>
    <t>Ohio BCI</t>
  </si>
  <si>
    <t>Cuyahoga</t>
  </si>
  <si>
    <t>Cuyahoga CT COM PL</t>
  </si>
  <si>
    <t>Colorado Springs PD; Army CID</t>
  </si>
  <si>
    <t>Garden Grove PD</t>
  </si>
  <si>
    <t>Garden Grove</t>
  </si>
  <si>
    <t>Stallcup</t>
  </si>
  <si>
    <t>Lake Oswego</t>
  </si>
  <si>
    <t>Lake Oswego PD</t>
  </si>
  <si>
    <t>Clackamas</t>
  </si>
  <si>
    <t>Clackamas CO JUV CT</t>
  </si>
  <si>
    <t>Joan</t>
  </si>
  <si>
    <t>Koss</t>
  </si>
  <si>
    <t>Dwight</t>
  </si>
  <si>
    <t>Orange CSO; Orlando PD</t>
  </si>
  <si>
    <t>Darren</t>
  </si>
  <si>
    <t>Marchand</t>
  </si>
  <si>
    <t>Las Vegas</t>
  </si>
  <si>
    <t>Isaacson</t>
  </si>
  <si>
    <t>Las Vegas Metro PD</t>
  </si>
  <si>
    <t>2021-01-00</t>
  </si>
  <si>
    <t>Stephanie</t>
  </si>
  <si>
    <t>Nanette</t>
  </si>
  <si>
    <t>Vanderburg</t>
  </si>
  <si>
    <t>Hunter</t>
  </si>
  <si>
    <t>Escondido</t>
  </si>
  <si>
    <t>Escondido PD</t>
  </si>
  <si>
    <t xml:space="preserve">FBI </t>
  </si>
  <si>
    <t>Speelman</t>
  </si>
  <si>
    <t>Oxford Township</t>
  </si>
  <si>
    <t>Adams</t>
  </si>
  <si>
    <t>Edna</t>
  </si>
  <si>
    <t>Laughman</t>
  </si>
  <si>
    <t>Pennsylvania ST</t>
  </si>
  <si>
    <t>Adams CO SUP CT</t>
  </si>
  <si>
    <t>Veronica</t>
  </si>
  <si>
    <t>Wiederhold</t>
  </si>
  <si>
    <t>Mount Vernon</t>
  </si>
  <si>
    <t>Westchester</t>
  </si>
  <si>
    <t>Mount Vernon PD</t>
  </si>
  <si>
    <t>Dawn</t>
  </si>
  <si>
    <t>Wilkerson</t>
  </si>
  <si>
    <t>2020-08-00</t>
  </si>
  <si>
    <t>Simpson County</t>
  </si>
  <si>
    <t>KY</t>
  </si>
  <si>
    <t>Simpson</t>
  </si>
  <si>
    <t>Kentucky SP</t>
  </si>
  <si>
    <t>Snohomish CMEO</t>
  </si>
  <si>
    <t>Knox</t>
  </si>
  <si>
    <t>Wyatt</t>
  </si>
  <si>
    <t>Hogan</t>
  </si>
  <si>
    <t>Santee</t>
  </si>
  <si>
    <t>San Diego CSO</t>
  </si>
  <si>
    <t>Marks</t>
  </si>
  <si>
    <t>Judith</t>
  </si>
  <si>
    <t>Nesbitt</t>
  </si>
  <si>
    <t>Dolan Springs</t>
  </si>
  <si>
    <t>Mohave</t>
  </si>
  <si>
    <t>Mohave CSO SIU</t>
  </si>
  <si>
    <t>PLA</t>
  </si>
  <si>
    <t>Kirov</t>
  </si>
  <si>
    <t>Regina</t>
  </si>
  <si>
    <t>SK</t>
  </si>
  <si>
    <t>Regina PS; Saskachewan CS</t>
  </si>
  <si>
    <t>Jordan</t>
  </si>
  <si>
    <t>44-70</t>
  </si>
  <si>
    <t>Phoenix PD; Maricopa CMEO</t>
  </si>
  <si>
    <t>Milek</t>
  </si>
  <si>
    <t>Granite CO</t>
  </si>
  <si>
    <t>Granite</t>
  </si>
  <si>
    <t>Granite CSO</t>
  </si>
  <si>
    <t>Cymanski</t>
  </si>
  <si>
    <t>Sayreville</t>
  </si>
  <si>
    <t>NJ</t>
  </si>
  <si>
    <t>Middelsex</t>
  </si>
  <si>
    <t>Noga</t>
  </si>
  <si>
    <t>Middelsex CO SUP CT</t>
  </si>
  <si>
    <t>Sayreville PD</t>
  </si>
  <si>
    <t>Theodore</t>
  </si>
  <si>
    <t>Kampf</t>
  </si>
  <si>
    <t>2020-0-10-00</t>
  </si>
  <si>
    <t>Dawson City</t>
  </si>
  <si>
    <t xml:space="preserve">Clifton </t>
  </si>
  <si>
    <t>Fetterolf</t>
  </si>
  <si>
    <t>Woodlawn</t>
  </si>
  <si>
    <t>Baltimore</t>
  </si>
  <si>
    <t>Bode; Othram</t>
  </si>
  <si>
    <t>Baltimore CO PD</t>
  </si>
  <si>
    <t>Marlene</t>
  </si>
  <si>
    <t>Standridge</t>
  </si>
  <si>
    <t>2021-03-00</t>
  </si>
  <si>
    <t>Gwinnett CO</t>
  </si>
  <si>
    <t>Gwinnett</t>
  </si>
  <si>
    <t>Gwinnett CO PD</t>
  </si>
  <si>
    <t>Avis</t>
  </si>
  <si>
    <t>2021-07-00</t>
  </si>
  <si>
    <t>Brigantine</t>
  </si>
  <si>
    <t>Atlantic</t>
  </si>
  <si>
    <t>Atlantic CO CRIM CT</t>
  </si>
  <si>
    <t>Brigantine PD;NJ ST P</t>
  </si>
  <si>
    <t>Carlin</t>
  </si>
  <si>
    <t>Cornett</t>
  </si>
  <si>
    <t>National City</t>
  </si>
  <si>
    <t>Bryant</t>
  </si>
  <si>
    <t>National City PD</t>
  </si>
  <si>
    <t>San Diego CO DA</t>
  </si>
  <si>
    <t>Clara</t>
  </si>
  <si>
    <t>Birdlong</t>
  </si>
  <si>
    <t>Samuel</t>
  </si>
  <si>
    <t>Little</t>
  </si>
  <si>
    <t>Crowder</t>
  </si>
  <si>
    <t>Raleigh</t>
  </si>
  <si>
    <t>Wake</t>
  </si>
  <si>
    <t>Alma</t>
  </si>
  <si>
    <t>Raleigh PD</t>
  </si>
  <si>
    <t>Kyle</t>
  </si>
  <si>
    <t>Bonneville CSO</t>
  </si>
  <si>
    <t>2021-04-00</t>
  </si>
  <si>
    <t>Bonneville CO</t>
  </si>
  <si>
    <t>Jackson CO</t>
  </si>
  <si>
    <t>Lane CSO</t>
  </si>
  <si>
    <t>Ronald</t>
  </si>
  <si>
    <t>Shroy</t>
  </si>
  <si>
    <t>Liliana</t>
  </si>
  <si>
    <t>Adank</t>
  </si>
  <si>
    <t xml:space="preserve">Eric </t>
  </si>
  <si>
    <t>Goldstrand</t>
  </si>
  <si>
    <t>Bolls</t>
  </si>
  <si>
    <t>Hinds</t>
  </si>
  <si>
    <t>Hinds CCO; Mississippi SMEO</t>
  </si>
  <si>
    <t>Nicole</t>
  </si>
  <si>
    <t>Weis</t>
  </si>
  <si>
    <t>&gt;18</t>
  </si>
  <si>
    <t>Leopoldo</t>
  </si>
  <si>
    <t>Torres</t>
  </si>
  <si>
    <t>Lake CSO</t>
  </si>
  <si>
    <t>Lower Lake</t>
  </si>
  <si>
    <t>State College</t>
  </si>
  <si>
    <t>Center</t>
  </si>
  <si>
    <t>Center College PD</t>
  </si>
  <si>
    <t>Center CO CT COMM PL</t>
  </si>
  <si>
    <t>Maureen</t>
  </si>
  <si>
    <t>Farley</t>
  </si>
  <si>
    <t>Robinson</t>
  </si>
  <si>
    <t>2021-06-00</t>
  </si>
  <si>
    <t>Fort Sumter</t>
  </si>
  <si>
    <t>Charleston CCO</t>
  </si>
  <si>
    <t>Timothy</t>
  </si>
  <si>
    <t>Gomez</t>
  </si>
  <si>
    <t>22-35</t>
  </si>
  <si>
    <t>Ector County</t>
  </si>
  <si>
    <t>Ector</t>
  </si>
  <si>
    <t>Ector CSO; Tarrant CMEO</t>
  </si>
  <si>
    <t>Kraicinsky</t>
  </si>
  <si>
    <t>Marion CSO</t>
  </si>
  <si>
    <t>Caledonia</t>
  </si>
  <si>
    <t>Darrell</t>
  </si>
  <si>
    <t>Splett</t>
  </si>
  <si>
    <t>Pelkey</t>
  </si>
  <si>
    <t>Hansen</t>
  </si>
  <si>
    <t>Alaska BI CCIU</t>
  </si>
  <si>
    <t>CCIU</t>
  </si>
  <si>
    <t>Cold Case Investigation Unit</t>
  </si>
  <si>
    <t>Maxey</t>
  </si>
  <si>
    <t>2021-05-00</t>
  </si>
  <si>
    <t>Coos Bay</t>
  </si>
  <si>
    <t>Coos</t>
  </si>
  <si>
    <t>Coos CSO</t>
  </si>
  <si>
    <t xml:space="preserve">Francis </t>
  </si>
  <si>
    <t>Cook CSO</t>
  </si>
  <si>
    <t>Gacy</t>
  </si>
  <si>
    <t>Norwood Park</t>
  </si>
  <si>
    <t>Sheridan PD; Colorado BI</t>
  </si>
  <si>
    <t>Akram</t>
  </si>
  <si>
    <t>Bada'an</t>
  </si>
  <si>
    <t>Nags Head Baby Doe</t>
  </si>
  <si>
    <t>Poole</t>
  </si>
  <si>
    <t>Byrum</t>
  </si>
  <si>
    <t>Nags Head</t>
  </si>
  <si>
    <t>Dare</t>
  </si>
  <si>
    <t>Dare CO CRIM DIV</t>
  </si>
  <si>
    <t>Nags Head PD</t>
  </si>
  <si>
    <t>2020-11-00</t>
  </si>
  <si>
    <t>Wilton</t>
  </si>
  <si>
    <t xml:space="preserve">Bibb </t>
  </si>
  <si>
    <t>Bibb CCO</t>
  </si>
  <si>
    <t>Armantrout</t>
  </si>
  <si>
    <t>Othram; NYC FBI</t>
  </si>
  <si>
    <t>NYPD (Queens South Homicide)</t>
  </si>
  <si>
    <t>Seitz</t>
  </si>
  <si>
    <t>Motta</t>
  </si>
  <si>
    <t>Queens</t>
  </si>
  <si>
    <t>Queens CO CRIM CT</t>
  </si>
  <si>
    <t xml:space="preserve">Queens </t>
  </si>
  <si>
    <t>Stough</t>
  </si>
  <si>
    <t>Paquette</t>
  </si>
  <si>
    <t>Orange CSO; FDLE</t>
  </si>
  <si>
    <t>Karen</t>
  </si>
  <si>
    <t>Roche</t>
  </si>
  <si>
    <t>Meriden</t>
  </si>
  <si>
    <t>New Haven</t>
  </si>
  <si>
    <t>Meriden PD</t>
  </si>
  <si>
    <t>Sherri</t>
  </si>
  <si>
    <t>Jarvis</t>
  </si>
  <si>
    <t>Walker County</t>
  </si>
  <si>
    <t>Walker CSO; FBI Houston; Texas Rangers</t>
  </si>
  <si>
    <t xml:space="preserve">Patrick </t>
  </si>
  <si>
    <t>CHK</t>
  </si>
  <si>
    <t>Calgary</t>
  </si>
  <si>
    <t>Calgary PD</t>
  </si>
  <si>
    <t>Convergence</t>
  </si>
  <si>
    <t>Alta CT Queen's Bench</t>
  </si>
  <si>
    <t>Choking</t>
  </si>
  <si>
    <t>Aaron</t>
  </si>
  <si>
    <t>McGraw</t>
  </si>
  <si>
    <t>Moss Point</t>
  </si>
  <si>
    <t>Delafield</t>
  </si>
  <si>
    <t>Waukesha</t>
  </si>
  <si>
    <t>Waukesha CSO; Waukesha CMEO</t>
  </si>
  <si>
    <t>Bunts/Bunce</t>
  </si>
  <si>
    <t>Hudson</t>
  </si>
  <si>
    <t>Hudson PD; Summit CME</t>
  </si>
  <si>
    <t>Chapa</t>
  </si>
  <si>
    <t>Bedford</t>
  </si>
  <si>
    <t>Love</t>
  </si>
  <si>
    <t>Bedford PD</t>
  </si>
  <si>
    <t>JD</t>
  </si>
  <si>
    <t>Simien</t>
  </si>
  <si>
    <t>J. Doe</t>
  </si>
  <si>
    <t>H. Doe</t>
  </si>
  <si>
    <t>1850; 2019-08-16</t>
  </si>
  <si>
    <t>Hoff</t>
  </si>
  <si>
    <t>Candace</t>
  </si>
  <si>
    <t>Rogers</t>
  </si>
  <si>
    <t>New Jersey SP CCU</t>
  </si>
  <si>
    <t>Knowlton Township</t>
  </si>
  <si>
    <t>Amy</t>
  </si>
  <si>
    <t>Yeary</t>
  </si>
  <si>
    <t>Ashford</t>
  </si>
  <si>
    <t>Fond du Lac</t>
  </si>
  <si>
    <t>Fond du Lac CSO; Fond du Lac CMEO</t>
  </si>
  <si>
    <t>Johnny</t>
  </si>
  <si>
    <t>2021-08-00</t>
  </si>
  <si>
    <t xml:space="preserve">Kim </t>
  </si>
  <si>
    <t>Oregon SP; Oregon State MEO</t>
  </si>
  <si>
    <t>Haley</t>
  </si>
  <si>
    <t>Coblentz</t>
  </si>
  <si>
    <t>Browning</t>
  </si>
  <si>
    <t>Lauren</t>
  </si>
  <si>
    <t>Harrison</t>
  </si>
  <si>
    <t>Lincoln County</t>
  </si>
  <si>
    <t>Lincoln</t>
  </si>
  <si>
    <t>Lincoln Co Cir Ct</t>
  </si>
  <si>
    <t>Beavers</t>
  </si>
  <si>
    <t>Alaska BI CCIU; Alaska SMEO</t>
  </si>
  <si>
    <t>Tammy</t>
  </si>
  <si>
    <t>Terrell</t>
  </si>
  <si>
    <t>Henderson</t>
  </si>
  <si>
    <t>Henderson PD</t>
  </si>
  <si>
    <t>Peterson</t>
  </si>
  <si>
    <t>Diana</t>
  </si>
  <si>
    <t>Lewis</t>
  </si>
  <si>
    <t>Redgrave Research</t>
  </si>
  <si>
    <t>Rensslaer</t>
  </si>
  <si>
    <t>Jasper</t>
  </si>
  <si>
    <t>Jasper CCO</t>
  </si>
  <si>
    <t>Petrecca</t>
  </si>
  <si>
    <t>Halethorpe</t>
  </si>
  <si>
    <t>Heather</t>
  </si>
  <si>
    <t>Roland</t>
  </si>
  <si>
    <t>Winnebago CSO; Winnebago CCO</t>
  </si>
  <si>
    <t>Vinland</t>
  </si>
  <si>
    <t>Winnebago</t>
  </si>
  <si>
    <t>Moudy</t>
  </si>
  <si>
    <t>Davie</t>
  </si>
  <si>
    <t>Broward</t>
  </si>
  <si>
    <t>Davie PD; Broward CMEO</t>
  </si>
  <si>
    <t>Klug</t>
  </si>
  <si>
    <t>Doran</t>
  </si>
  <si>
    <t>Stephen</t>
  </si>
  <si>
    <t>Archer</t>
  </si>
  <si>
    <t>Rohnert Park</t>
  </si>
  <si>
    <t xml:space="preserve">Edward </t>
  </si>
  <si>
    <t>Evans</t>
  </si>
  <si>
    <t xml:space="preserve"> ~ 86</t>
  </si>
  <si>
    <t>Garysburg</t>
  </si>
  <si>
    <t>Northampton CSO</t>
  </si>
  <si>
    <t>Ailes</t>
  </si>
  <si>
    <t xml:space="preserve">Oxford  </t>
  </si>
  <si>
    <t>Butler CO CT COMM PL</t>
  </si>
  <si>
    <t>Butler CSO</t>
  </si>
  <si>
    <t>Confidential (Mariposa County Jane Doe)</t>
  </si>
  <si>
    <t>National Park Service Investigative Services Branch</t>
  </si>
  <si>
    <t>16-30</t>
  </si>
  <si>
    <t>Henry</t>
  </si>
  <si>
    <t>Yosemite National Park</t>
  </si>
  <si>
    <t>Mariposa</t>
  </si>
  <si>
    <t>Twinsburg</t>
  </si>
  <si>
    <t>Twinsburg PD; Summit CMEO</t>
  </si>
  <si>
    <t>Casey</t>
  </si>
  <si>
    <t>Tyler PD</t>
  </si>
  <si>
    <t>Swindon</t>
  </si>
  <si>
    <t>202-00-00</t>
  </si>
  <si>
    <t>Hazel Dell</t>
  </si>
  <si>
    <t>Clark CSO; Clark CMEO</t>
  </si>
  <si>
    <t>Meresa</t>
  </si>
  <si>
    <t>Hammonds</t>
  </si>
  <si>
    <t>Schulman</t>
  </si>
  <si>
    <t>Yonkers</t>
  </si>
  <si>
    <t>Yonkers PD</t>
  </si>
  <si>
    <t>Bensalem Township PD</t>
  </si>
  <si>
    <t>Merrybeth</t>
  </si>
  <si>
    <t>Hodgkinson</t>
  </si>
  <si>
    <t>Brodie</t>
  </si>
  <si>
    <t>Queens Bench</t>
  </si>
  <si>
    <t>DG</t>
  </si>
  <si>
    <t>Duran</t>
  </si>
  <si>
    <t>Albuquerque PD</t>
  </si>
  <si>
    <t>Bernalillo</t>
  </si>
  <si>
    <t>Collier</t>
  </si>
  <si>
    <t>Reeves</t>
  </si>
  <si>
    <t>Pasquotank</t>
  </si>
  <si>
    <t>ADMAPP</t>
  </si>
  <si>
    <t>PCR</t>
  </si>
  <si>
    <t>Southgate</t>
  </si>
  <si>
    <t>Campbell</t>
  </si>
  <si>
    <t>Campbell CO CIR CT</t>
  </si>
  <si>
    <t>Adult</t>
  </si>
  <si>
    <t>INC</t>
  </si>
  <si>
    <t>Acquitted</t>
  </si>
  <si>
    <t>Galloway Township</t>
  </si>
  <si>
    <t>AID</t>
  </si>
  <si>
    <t>Leo</t>
  </si>
  <si>
    <t>Cuyahoha CO GOLD; SAK TF</t>
  </si>
  <si>
    <t>Rayshawn</t>
  </si>
  <si>
    <t>Hundley</t>
  </si>
  <si>
    <t>BCA</t>
  </si>
  <si>
    <t>Bureau of Criminal Apprehension</t>
  </si>
  <si>
    <t>Miguel</t>
  </si>
  <si>
    <t>Salguero-Olivares</t>
  </si>
  <si>
    <t>CSA;IND</t>
  </si>
  <si>
    <t>Chapel Hill</t>
  </si>
  <si>
    <t>Durham</t>
  </si>
  <si>
    <t>Durham CO SUP CT</t>
  </si>
  <si>
    <t>Faith</t>
  </si>
  <si>
    <t>Hedgepeth</t>
  </si>
  <si>
    <t>SEM;TCH</t>
  </si>
  <si>
    <t>Chapel Hill PD; NC SBI</t>
  </si>
  <si>
    <t>MOTIV</t>
  </si>
  <si>
    <t>BC</t>
  </si>
  <si>
    <t>Thomson</t>
  </si>
  <si>
    <t>Morgan</t>
  </si>
  <si>
    <t>Charles</t>
  </si>
  <si>
    <t>Fields</t>
  </si>
  <si>
    <t>Centre</t>
  </si>
  <si>
    <t>Centre CO CT</t>
  </si>
  <si>
    <t>State College PD</t>
  </si>
  <si>
    <t>SAL</t>
  </si>
  <si>
    <t>BLD;SAK</t>
  </si>
  <si>
    <t>DOM</t>
  </si>
  <si>
    <t>FPT</t>
  </si>
  <si>
    <t>EU;AS</t>
  </si>
  <si>
    <t>Fremont PD</t>
  </si>
  <si>
    <t>CSA;EU</t>
  </si>
  <si>
    <t>Vista</t>
  </si>
  <si>
    <t>Teresa</t>
  </si>
  <si>
    <t>Solecki</t>
  </si>
  <si>
    <t>San Diego CSO; Barbara Rae-Venter</t>
  </si>
  <si>
    <t>YK</t>
  </si>
  <si>
    <t>COUNTY</t>
  </si>
  <si>
    <t>OTH</t>
  </si>
  <si>
    <t>ARG</t>
  </si>
  <si>
    <t>ORG</t>
  </si>
  <si>
    <t>Idaho</t>
  </si>
  <si>
    <t>CON (Alfred Jake Fuller)</t>
  </si>
  <si>
    <t>CON (Camp Fire Doe 53)</t>
  </si>
  <si>
    <t>CON (Dawn Beaudin/Lisa Jensen)</t>
  </si>
  <si>
    <t>CON (Harper Jane Doe)</t>
  </si>
  <si>
    <t>CON (Live Oak Doe)</t>
  </si>
  <si>
    <t>CON (Lyle Stevik)</t>
  </si>
  <si>
    <t>CON (Mariposa County Jane Doe)</t>
  </si>
  <si>
    <t>CON (Philadelphia Jane Doe)</t>
  </si>
  <si>
    <t>CON (Pillar Point Doe)</t>
  </si>
  <si>
    <t>CON (Riverside John Doe)</t>
  </si>
  <si>
    <t>CON (John Clinton Doe)</t>
  </si>
  <si>
    <t>CON (Harry Doe)</t>
  </si>
  <si>
    <t xml:space="preserve">CON </t>
  </si>
  <si>
    <t>CON (Tilamook John Doe)</t>
  </si>
  <si>
    <t>Abbreviation</t>
  </si>
  <si>
    <t>Meaning</t>
  </si>
  <si>
    <t>African American Ancestry</t>
  </si>
  <si>
    <t>Acquaintance</t>
  </si>
  <si>
    <t>Evidence Admitted by Court</t>
  </si>
  <si>
    <t>FGG Evidence Admitted by Appellate Court</t>
  </si>
  <si>
    <t>Adverse Admission of DNA Evidence by Accused</t>
  </si>
  <si>
    <t>Sub-Saharan African Ancestry</t>
  </si>
  <si>
    <t>Aggravated Assault</t>
  </si>
  <si>
    <t>Alaska</t>
  </si>
  <si>
    <t>Alabama</t>
  </si>
  <si>
    <t>ANC</t>
  </si>
  <si>
    <t>Ancestry.com</t>
  </si>
  <si>
    <t>FGG Evidence Admitted, Being Appealed</t>
  </si>
  <si>
    <t>Arkansas</t>
  </si>
  <si>
    <t>Offence Motivated by Argument</t>
  </si>
  <si>
    <t>East Asian Ancestry</t>
  </si>
  <si>
    <t>Assault</t>
  </si>
  <si>
    <t>Attempted Murder</t>
  </si>
  <si>
    <t>Autopsy Sample</t>
  </si>
  <si>
    <t>Arizona</t>
  </si>
  <si>
    <t>BGA</t>
  </si>
  <si>
    <t>Biogeographical Ancestry</t>
  </si>
  <si>
    <t>BI</t>
  </si>
  <si>
    <t>Bureau of Investigation</t>
  </si>
  <si>
    <t>Blood</t>
  </si>
  <si>
    <t>Bone</t>
  </si>
  <si>
    <t xml:space="preserve">CA </t>
  </si>
  <si>
    <t>California</t>
  </si>
  <si>
    <t>CAN</t>
  </si>
  <si>
    <t>Canada</t>
  </si>
  <si>
    <t>Case Identification Number</t>
  </si>
  <si>
    <t>CCO</t>
  </si>
  <si>
    <t>County Coroner's Office</t>
  </si>
  <si>
    <t>CCU</t>
  </si>
  <si>
    <t>Cold Case Unit</t>
  </si>
  <si>
    <t>CD</t>
  </si>
  <si>
    <t>County Detectives</t>
  </si>
  <si>
    <t>Case Cleared by Exception Due to Death of Suspect</t>
  </si>
  <si>
    <t>Most Serious Criminal Charge Laid</t>
  </si>
  <si>
    <t>Second Most Serious Criminal Charge Laid</t>
  </si>
  <si>
    <t>Child Abuse, Not Sexual (when criminal charge)</t>
  </si>
  <si>
    <t>CIR</t>
  </si>
  <si>
    <t>Circuit Court</t>
  </si>
  <si>
    <t>Date Case Cleared</t>
  </si>
  <si>
    <t>CMEO</t>
  </si>
  <si>
    <t>County Medical Examiner's Office</t>
  </si>
  <si>
    <t>County</t>
  </si>
  <si>
    <t>COMPL</t>
  </si>
  <si>
    <t>Court of Common Pleas</t>
  </si>
  <si>
    <t>DNA Sample Provided Consenually</t>
  </si>
  <si>
    <t>Confirmation of FGG Investigation</t>
  </si>
  <si>
    <t>CPD</t>
  </si>
  <si>
    <t>County Police Department</t>
  </si>
  <si>
    <t>Criminal Investigation</t>
  </si>
  <si>
    <t>Central/South American Ancestry, Including Mexico</t>
  </si>
  <si>
    <t>CSO</t>
  </si>
  <si>
    <t>County Sheriff's Office</t>
  </si>
  <si>
    <t>Connecticut (When Referring to U.S. State)</t>
  </si>
  <si>
    <t>Court</t>
  </si>
  <si>
    <t>Convicted at Trial</t>
  </si>
  <si>
    <t>Court Ruling on FGG Evidence</t>
  </si>
  <si>
    <t>District of Columbia</t>
  </si>
  <si>
    <t>DCI</t>
  </si>
  <si>
    <t>Department of Criminal Investigation</t>
  </si>
  <si>
    <t>Delaware</t>
  </si>
  <si>
    <t>Decedent</t>
  </si>
  <si>
    <t>Dental Records</t>
  </si>
  <si>
    <t>Desecration of Human Remains</t>
  </si>
  <si>
    <t>Charges Dismissed</t>
  </si>
  <si>
    <t>Disposition of Most Serious Charge</t>
  </si>
  <si>
    <t>Disposition of Second-Most Serious Charge</t>
  </si>
  <si>
    <t>DIST</t>
  </si>
  <si>
    <t>District Court</t>
  </si>
  <si>
    <t>DIV</t>
  </si>
  <si>
    <t>Division</t>
  </si>
  <si>
    <t>DNA Database Used in FGG Investigation</t>
  </si>
  <si>
    <t>DOJFDNA</t>
  </si>
  <si>
    <t>Department of Justice Familial DNA Search Team</t>
  </si>
  <si>
    <t>Offence Motivated by Domestic Violence</t>
  </si>
  <si>
    <t>Suspect Died During Trial</t>
  </si>
  <si>
    <t>European BGA</t>
  </si>
  <si>
    <t>Exhumation of Human Remains</t>
  </si>
  <si>
    <t>Female</t>
  </si>
  <si>
    <t>FBI</t>
  </si>
  <si>
    <t>Federal Bureau of Investigation</t>
  </si>
  <si>
    <t>Florida Department of Law Enforcement</t>
  </si>
  <si>
    <t>First Degree Murder</t>
  </si>
  <si>
    <t>FGG</t>
  </si>
  <si>
    <t>Forensic Genetic Genealogy</t>
  </si>
  <si>
    <t>Date FGG Investigation Opened</t>
  </si>
  <si>
    <t>Florida</t>
  </si>
  <si>
    <t>FLDO</t>
  </si>
  <si>
    <t xml:space="preserve">Forensic Laboratory for DNA Research </t>
  </si>
  <si>
    <t>Fingernal Scrapings</t>
  </si>
  <si>
    <t>Confirmation Made Through Fingerprint Match</t>
  </si>
  <si>
    <t>Family Tree DNA</t>
  </si>
  <si>
    <t>Georgia</t>
  </si>
  <si>
    <t>GEDmatch</t>
  </si>
  <si>
    <t>Guilty Plea</t>
  </si>
  <si>
    <t>Hair</t>
  </si>
  <si>
    <t>HTF</t>
  </si>
  <si>
    <t>Homicide Task Force</t>
  </si>
  <si>
    <t>Human Remains</t>
  </si>
  <si>
    <t>Iowa</t>
  </si>
  <si>
    <t>IGU</t>
  </si>
  <si>
    <t>Investigative Genealogy Unit</t>
  </si>
  <si>
    <t>Illinois</t>
  </si>
  <si>
    <t>Indiana</t>
  </si>
  <si>
    <t>Indigenous Ancestry</t>
  </si>
  <si>
    <t>Infant of Unknown Age</t>
  </si>
  <si>
    <t>Indian Subcontinent Ancestry</t>
  </si>
  <si>
    <t>Type of Investigation</t>
  </si>
  <si>
    <t>IP</t>
  </si>
  <si>
    <t>Innocence Project</t>
  </si>
  <si>
    <t>JUV</t>
  </si>
  <si>
    <t>Juvenile Court</t>
  </si>
  <si>
    <t>Kidnapping</t>
  </si>
  <si>
    <t>Kansas</t>
  </si>
  <si>
    <t>Louisiana</t>
  </si>
  <si>
    <t>Law Enforcement Sample</t>
  </si>
  <si>
    <t>Living Doe Investigation</t>
  </si>
  <si>
    <t xml:space="preserve">Living Doe </t>
  </si>
  <si>
    <t>LED</t>
  </si>
  <si>
    <t>Law Enforcement Division</t>
  </si>
  <si>
    <t>Sample Taken from Living Person</t>
  </si>
  <si>
    <t>Living Relative</t>
  </si>
  <si>
    <t>Male</t>
  </si>
  <si>
    <t>Massachusetts</t>
  </si>
  <si>
    <t>MAG</t>
  </si>
  <si>
    <t>Migistrate Court</t>
  </si>
  <si>
    <t>Non-Negligent Manslaughter</t>
  </si>
  <si>
    <t>Maryland</t>
  </si>
  <si>
    <t>Middle Eastern &amp; North African Ancestry</t>
  </si>
  <si>
    <t>Maine</t>
  </si>
  <si>
    <t>Medical Sample</t>
  </si>
  <si>
    <t>MEO</t>
  </si>
  <si>
    <t>Medical Examiner's Office</t>
  </si>
  <si>
    <t>Michigan</t>
  </si>
  <si>
    <t>MIL</t>
  </si>
  <si>
    <t>Military Records</t>
  </si>
  <si>
    <t>Multiple Murderer</t>
  </si>
  <si>
    <t>Multiple Murder Charges Pending</t>
  </si>
  <si>
    <t>Minnesota</t>
  </si>
  <si>
    <t>mo</t>
  </si>
  <si>
    <t>Months of Age</t>
  </si>
  <si>
    <t>Missouri</t>
  </si>
  <si>
    <t>MPS</t>
  </si>
  <si>
    <t>Ministry of Public Security</t>
  </si>
  <si>
    <t>Montana</t>
  </si>
  <si>
    <t>mtDNA</t>
  </si>
  <si>
    <t>Mitochondrial DNA Database</t>
  </si>
  <si>
    <t>No</t>
  </si>
  <si>
    <t>Not Applicable</t>
  </si>
  <si>
    <t>Newborn,  &lt;24 hours old</t>
  </si>
  <si>
    <t>North Carolina</t>
  </si>
  <si>
    <t>NCIS</t>
  </si>
  <si>
    <t>Naval Criminal Investigative Service</t>
  </si>
  <si>
    <t>No Charge, but More Serious Charge Laid</t>
  </si>
  <si>
    <t>No Data Available</t>
  </si>
  <si>
    <t>New Hampshire</t>
  </si>
  <si>
    <t>New Mexico</t>
  </si>
  <si>
    <t>NTCHI</t>
  </si>
  <si>
    <t>University of North Texas Center for Human Identification</t>
  </si>
  <si>
    <t>Nevada</t>
  </si>
  <si>
    <t>New York</t>
  </si>
  <si>
    <t>Other Family Member (Not Spouse, Parent, Child)</t>
  </si>
  <si>
    <t>Ohio</t>
  </si>
  <si>
    <t>Ontario</t>
  </si>
  <si>
    <t>Case Open</t>
  </si>
  <si>
    <t>Date Case Opened</t>
  </si>
  <si>
    <t>Oregon</t>
  </si>
  <si>
    <t>Offence Motivated by Organized Crime, Including Gang-Related Acitivites &amp; Drug Trafficking</t>
  </si>
  <si>
    <t>Criminal Offence Coded as 'Other' in the FBI UCR, Not Domestic Violence</t>
  </si>
  <si>
    <t>Pennsylvania</t>
  </si>
  <si>
    <t>Parent</t>
  </si>
  <si>
    <t>Accused Motioned for Post Conviction Review</t>
  </si>
  <si>
    <t>PD</t>
  </si>
  <si>
    <t>Police Department</t>
  </si>
  <si>
    <t>Pending Before a Court</t>
  </si>
  <si>
    <t>PERP</t>
  </si>
  <si>
    <t>Suspected Perpetrator of Criminal Offence</t>
  </si>
  <si>
    <t>Suspected Perpetrator Biogeographical Ancestry</t>
  </si>
  <si>
    <t>Suspected Perpetrator First Name</t>
  </si>
  <si>
    <t>Suspected Perpetrator Gender</t>
  </si>
  <si>
    <t>Suspected Perpetrator Last Name</t>
  </si>
  <si>
    <t>Placenta</t>
  </si>
  <si>
    <t>Person of Interest</t>
  </si>
  <si>
    <t>Person of Interest Age</t>
  </si>
  <si>
    <t>Person of Interest Biogeographical Ancestry</t>
  </si>
  <si>
    <t>Person of Interest First Name</t>
  </si>
  <si>
    <t>Person of Interest Gender</t>
  </si>
  <si>
    <t>Person of Interest Last Name</t>
  </si>
  <si>
    <t>Partner/Spouse</t>
  </si>
  <si>
    <t>PS</t>
  </si>
  <si>
    <t>Police Service</t>
  </si>
  <si>
    <t>Rhode Island</t>
  </si>
  <si>
    <t>Robbery</t>
  </si>
  <si>
    <t>Offence Motivated by Robbery/Burglary</t>
  </si>
  <si>
    <t>Sexual Assault Kit</t>
  </si>
  <si>
    <t>Saliva</t>
  </si>
  <si>
    <t>Source of DNA Sample Used in FGG Investigation</t>
  </si>
  <si>
    <t>South Carolina</t>
  </si>
  <si>
    <t>South Dakota</t>
  </si>
  <si>
    <t>SDCJ</t>
  </si>
  <si>
    <t>State Division of Criminal Justice</t>
  </si>
  <si>
    <t>Suspected Perpetrator Member of Public Security Forces</t>
  </si>
  <si>
    <t>Semen</t>
  </si>
  <si>
    <t>Several</t>
  </si>
  <si>
    <t>Sexual Assault</t>
  </si>
  <si>
    <t>Sexual Violence</t>
  </si>
  <si>
    <t>Charges Dismissed Due to Statute of Limitations</t>
  </si>
  <si>
    <t>Serial Murderer</t>
  </si>
  <si>
    <t>Serial Murder Charges Pending</t>
  </si>
  <si>
    <t>South Missouri State University</t>
  </si>
  <si>
    <t>SP</t>
  </si>
  <si>
    <t>State Police</t>
  </si>
  <si>
    <t>Serial Murder</t>
  </si>
  <si>
    <t>Serial Sexual Offender</t>
  </si>
  <si>
    <t>Serial Sexual Offender Charges Pending</t>
  </si>
  <si>
    <t>ST</t>
  </si>
  <si>
    <t>State</t>
  </si>
  <si>
    <t>State Troopers</t>
  </si>
  <si>
    <t>Stranger</t>
  </si>
  <si>
    <t>SU</t>
  </si>
  <si>
    <t>State University</t>
  </si>
  <si>
    <t>SUP</t>
  </si>
  <si>
    <t>Superior Court</t>
  </si>
  <si>
    <t>Surruptitious Sampling</t>
  </si>
  <si>
    <t>Touch DNA</t>
  </si>
  <si>
    <t>TDTF</t>
  </si>
  <si>
    <t>Trans Doe Task Force</t>
  </si>
  <si>
    <t>Trans Female</t>
  </si>
  <si>
    <t>TM</t>
  </si>
  <si>
    <t>Trans Male</t>
  </si>
  <si>
    <t>Tennessee</t>
  </si>
  <si>
    <t>Texas</t>
  </si>
  <si>
    <t>Unspecified Sample Source</t>
  </si>
  <si>
    <t>United States of America</t>
  </si>
  <si>
    <t>Utah</t>
  </si>
  <si>
    <t>Virginia</t>
  </si>
  <si>
    <t>Age of Victim</t>
  </si>
  <si>
    <t>Biogeographical Ancestry of Victim</t>
  </si>
  <si>
    <t>First Name of Victim</t>
  </si>
  <si>
    <t>Last Name of Victim</t>
  </si>
  <si>
    <t>Relationship of Victim to Perpetrator</t>
  </si>
  <si>
    <t>VIGC</t>
  </si>
  <si>
    <t>Gender of Victim</t>
  </si>
  <si>
    <t>VM</t>
  </si>
  <si>
    <t>Visible Minority</t>
  </si>
  <si>
    <t>Victim Especially Vulnerable</t>
  </si>
  <si>
    <t>Innocent Wrongfully Arrested</t>
  </si>
  <si>
    <t>Innocent Wrongfully Charged</t>
  </si>
  <si>
    <t>Innocent Wrongfully Convicted</t>
  </si>
  <si>
    <t>Wisconsin</t>
  </si>
  <si>
    <t>Using a Weapon in Commission of an Offence</t>
  </si>
  <si>
    <t>Wrongful Prosecution</t>
  </si>
  <si>
    <t xml:space="preserve">WRT </t>
  </si>
  <si>
    <t>DNA Warrant</t>
  </si>
  <si>
    <t>Wyoming</t>
  </si>
  <si>
    <t>Yes</t>
  </si>
  <si>
    <t>Y-STR</t>
  </si>
  <si>
    <t>Y-STR DNA Database</t>
  </si>
  <si>
    <t>British Columbia</t>
  </si>
  <si>
    <t>Aiding &amp; Abetting Intentional Homicide</t>
  </si>
  <si>
    <t>Child (When Victim Offender Relationship)</t>
  </si>
  <si>
    <t>Colorado (When Referring to U.S. State)</t>
  </si>
  <si>
    <t>Coroner's Office (When Investigating Organization)</t>
  </si>
  <si>
    <t>Disaster Victim Investigation</t>
  </si>
  <si>
    <t>Homicide, Not First Degree Murder or Manslaughter</t>
  </si>
  <si>
    <t>Human Remains Investigation</t>
  </si>
  <si>
    <t>Incompetent to Stand Trial</t>
  </si>
  <si>
    <t>U.S. Metropolitan Statistical Area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</si>
  <si>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</si>
  <si>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</si>
  <si>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</si>
  <si>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</si>
  <si>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</si>
  <si>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</si>
  <si>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</si>
  <si>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</si>
  <si>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</si>
  <si>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</si>
  <si>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</si>
  <si>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</si>
  <si>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</si>
  <si>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</si>
  <si>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</si>
  <si>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</si>
  <si>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</si>
  <si>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</si>
  <si>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</si>
  <si>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</si>
  <si>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</si>
  <si>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</si>
  <si>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</si>
  <si>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</si>
  <si>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</si>
  <si>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</si>
  <si>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</si>
  <si>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</si>
  <si>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</si>
  <si>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</si>
  <si>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</si>
  <si>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</si>
  <si>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</si>
  <si>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</si>
  <si>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</si>
  <si>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</si>
  <si>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</si>
  <si>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</si>
  <si>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</si>
  <si>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</si>
  <si>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</si>
  <si>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</si>
  <si>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</si>
  <si>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</si>
  <si>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</si>
  <si>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</si>
  <si>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</si>
  <si>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</si>
  <si>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</si>
  <si>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</si>
  <si>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</si>
  <si>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</si>
  <si>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</si>
  <si>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</si>
  <si>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</si>
  <si>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</si>
  <si>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</si>
  <si>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</si>
  <si>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</si>
  <si>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</si>
  <si>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</si>
  <si>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</si>
  <si>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</si>
  <si>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</si>
  <si>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</si>
  <si>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</si>
  <si>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</si>
  <si>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</si>
  <si>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</si>
  <si>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</si>
  <si>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</si>
  <si>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</si>
  <si>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</si>
  <si>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</si>
  <si>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</si>
  <si>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</si>
  <si>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</si>
  <si>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</si>
  <si>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</si>
  <si>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</si>
  <si>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</si>
  <si>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</si>
  <si>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</si>
  <si>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</si>
  <si>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</si>
  <si>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</si>
  <si>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</si>
  <si>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</si>
  <si>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</si>
  <si>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</si>
  <si>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</si>
  <si>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</si>
  <si>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</si>
  <si>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</si>
  <si>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</si>
  <si>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</si>
  <si>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</si>
  <si>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</si>
  <si>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</si>
  <si>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</si>
  <si>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</si>
  <si>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</si>
  <si>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</si>
  <si>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</si>
  <si>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</si>
  <si>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</si>
  <si>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</si>
  <si>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</si>
  <si>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</si>
  <si>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</si>
  <si>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</si>
  <si>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</si>
  <si>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</si>
  <si>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</si>
  <si>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</si>
  <si>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</si>
  <si>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</si>
  <si>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</si>
  <si>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</si>
  <si>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</si>
  <si>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</si>
  <si>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</si>
  <si>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</si>
  <si>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</si>
  <si>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</si>
  <si>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</si>
  <si>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</si>
  <si>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</si>
  <si>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</si>
  <si>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</si>
  <si>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</si>
  <si>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</si>
  <si>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</si>
  <si>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</si>
  <si>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</si>
  <si>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</si>
  <si>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</si>
  <si>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</si>
  <si>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</si>
  <si>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</si>
  <si>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</si>
  <si>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</si>
  <si>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</si>
  <si>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</si>
  <si>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</si>
  <si>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</si>
  <si>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</si>
  <si>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</si>
  <si>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</si>
  <si>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</si>
  <si>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</si>
  <si>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</si>
  <si>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</si>
  <si>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</si>
  <si>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</si>
  <si>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</si>
  <si>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</si>
  <si>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</si>
  <si>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</si>
  <si>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</si>
  <si>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</si>
  <si>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</si>
  <si>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</si>
  <si>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</si>
  <si>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</si>
  <si>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</si>
  <si>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</si>
  <si>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</si>
  <si>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</si>
  <si>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</si>
  <si>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</si>
  <si>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</si>
  <si>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</si>
  <si>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</si>
  <si>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</si>
  <si>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</si>
  <si>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</si>
  <si>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</si>
  <si>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</si>
  <si>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</si>
  <si>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</si>
  <si>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</si>
  <si>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</si>
  <si>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</si>
  <si>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</si>
  <si>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</si>
  <si>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</si>
  <si>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</si>
  <si>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</si>
  <si>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</si>
  <si>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</si>
  <si>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</si>
  <si>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</si>
  <si>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</si>
  <si>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</si>
  <si>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</si>
  <si>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</si>
  <si>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</si>
  <si>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</si>
  <si>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</si>
  <si>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</si>
  <si>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</si>
  <si>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</si>
  <si>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</si>
  <si>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</si>
  <si>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</si>
  <si>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</si>
  <si>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</si>
  <si>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</si>
  <si>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</si>
  <si>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</si>
  <si>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</si>
  <si>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</si>
  <si>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</si>
  <si>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</si>
  <si>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</si>
  <si>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</si>
  <si>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</si>
  <si>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</si>
  <si>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</si>
  <si>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</si>
  <si>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</si>
  <si>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</si>
  <si>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</si>
  <si>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</si>
  <si>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</si>
  <si>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</si>
  <si>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</si>
  <si>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</si>
  <si>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</si>
  <si>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</si>
  <si>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</si>
  <si>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</si>
  <si>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</si>
  <si>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</si>
  <si>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</si>
  <si>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</si>
  <si>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</si>
  <si>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</si>
  <si>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</si>
  <si>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</si>
  <si>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</si>
  <si>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</si>
  <si>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</si>
  <si>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</si>
  <si>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</si>
  <si>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</si>
  <si>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</si>
  <si>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</si>
  <si>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</si>
  <si>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</si>
  <si>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</si>
  <si>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</si>
  <si>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</si>
  <si>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</si>
  <si>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</si>
  <si>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</si>
  <si>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</si>
  <si>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</si>
  <si>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</si>
  <si>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</si>
  <si>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</si>
  <si>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</si>
  <si>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</si>
  <si>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</si>
  <si>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</si>
  <si>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</si>
  <si>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</si>
  <si>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</si>
  <si>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</si>
  <si>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</si>
  <si>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</si>
  <si>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</si>
  <si>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</si>
  <si>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</si>
  <si>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</si>
  <si>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</si>
  <si>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</si>
  <si>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</si>
  <si>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</si>
  <si>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</si>
  <si>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</si>
  <si>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</si>
  <si>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</si>
  <si>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</si>
  <si>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</si>
  <si>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</si>
  <si>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</si>
  <si>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</si>
  <si>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</si>
  <si>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</si>
  <si>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</si>
  <si>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</si>
  <si>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</si>
  <si>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</si>
  <si>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</si>
  <si>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</si>
  <si>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</si>
  <si>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</si>
  <si>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</si>
  <si>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</si>
  <si>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</si>
  <si>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</si>
  <si>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</si>
  <si>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</si>
  <si>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</si>
  <si>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</si>
  <si>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</si>
  <si>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</si>
  <si>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</si>
  <si>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</si>
  <si>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</si>
  <si>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</si>
  <si>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</si>
  <si>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</si>
  <si>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</si>
  <si>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</si>
  <si>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</si>
  <si>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</si>
  <si>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</si>
  <si>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</si>
  <si>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</si>
  <si>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</si>
  <si>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</si>
  <si>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</si>
  <si>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</si>
  <si>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</si>
  <si>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</si>
  <si>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</si>
  <si>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</si>
  <si>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</si>
  <si>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</si>
  <si>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</si>
  <si>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</si>
  <si>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</si>
  <si>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</si>
  <si>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</si>
  <si>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</si>
  <si>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</si>
  <si>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</si>
  <si>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</si>
  <si>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</si>
  <si>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</si>
  <si>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</si>
  <si>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</si>
  <si>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</si>
  <si>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</si>
  <si>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</si>
  <si>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</si>
  <si>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</si>
  <si>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</si>
  <si>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</si>
  <si>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</si>
  <si>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</si>
  <si>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</si>
  <si>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</si>
  <si>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</si>
  <si>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</si>
  <si>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</si>
  <si>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</si>
  <si>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</si>
  <si>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</si>
  <si>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</si>
  <si>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</si>
  <si>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</si>
  <si>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</si>
  <si>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</si>
  <si>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</si>
  <si>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</si>
  <si>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</si>
  <si>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</si>
  <si>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</si>
  <si>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</si>
  <si>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</si>
  <si>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</si>
  <si>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</si>
  <si>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</si>
  <si>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</si>
  <si>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</si>
  <si>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</si>
  <si>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</si>
  <si>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</si>
  <si>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</si>
  <si>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</si>
  <si>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</si>
  <si>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</si>
  <si>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</si>
  <si>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</si>
  <si>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</si>
  <si>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</si>
  <si>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</si>
  <si>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</si>
  <si>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</si>
  <si>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</si>
  <si>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</si>
  <si>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</si>
  <si>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</si>
  <si>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</si>
  <si>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</si>
  <si>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</si>
  <si>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</si>
  <si>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</si>
  <si>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</si>
  <si>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</si>
  <si>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</si>
  <si>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</si>
  <si>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</si>
  <si>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</si>
  <si>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</si>
  <si>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</si>
  <si>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</si>
  <si>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</si>
  <si>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</si>
  <si>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</si>
  <si>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</si>
  <si>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</si>
  <si>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</si>
  <si>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</si>
  <si>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</si>
  <si>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</si>
  <si>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</si>
  <si>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</si>
  <si>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</si>
  <si>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</si>
  <si>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</si>
  <si>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</si>
  <si>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</si>
  <si>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</si>
  <si>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</si>
  <si>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</si>
  <si>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</si>
  <si>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</si>
  <si>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</si>
  <si>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</si>
  <si>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</si>
  <si>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</si>
  <si>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</si>
  <si>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</si>
  <si>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</si>
  <si>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</si>
  <si>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</si>
  <si>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</si>
  <si>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</si>
  <si>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</si>
  <si>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</si>
  <si>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</si>
  <si>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</si>
  <si>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</si>
  <si>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</si>
  <si>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</si>
  <si>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</si>
  <si>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</si>
  <si>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</si>
  <si>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</si>
  <si>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</si>
  <si>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</si>
  <si>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</si>
  <si>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</si>
  <si>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</si>
  <si>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</si>
  <si>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</si>
  <si>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</si>
  <si>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</si>
  <si>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</si>
  <si>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</si>
  <si>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</si>
  <si>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</si>
  <si>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</si>
  <si>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</si>
  <si>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</si>
  <si>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</si>
  <si>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</si>
  <si>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</si>
  <si>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</si>
  <si>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</si>
  <si>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</si>
  <si>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</si>
  <si>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</si>
  <si>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</si>
  <si>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</si>
  <si>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</si>
  <si>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</si>
  <si>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</si>
  <si>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</si>
  <si>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</si>
  <si>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</si>
  <si>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</si>
  <si>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</si>
  <si>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</si>
  <si>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</si>
  <si>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</si>
  <si>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</si>
  <si>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</si>
  <si>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</si>
  <si>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</si>
  <si>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</si>
  <si>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</si>
  <si>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</si>
  <si>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</si>
  <si>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</si>
  <si>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</si>
  <si>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</si>
  <si>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</si>
  <si>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</si>
  <si>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</si>
  <si>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</si>
  <si>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</si>
  <si>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</si>
  <si>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</si>
  <si>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</si>
  <si>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</si>
  <si>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</si>
  <si>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</si>
  <si>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</si>
  <si>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</si>
  <si>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</si>
  <si>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</si>
  <si>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</si>
  <si>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</si>
  <si>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</si>
  <si>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</si>
  <si>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</si>
  <si>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</si>
  <si>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</si>
  <si>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</si>
  <si>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</si>
  <si>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</si>
  <si>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</si>
  <si>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</si>
  <si>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</si>
  <si>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</si>
  <si>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</si>
  <si>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</si>
  <si>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</si>
  <si>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</si>
  <si>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</si>
  <si>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</si>
  <si>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</si>
  <si>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</si>
  <si>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</si>
  <si>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</si>
  <si>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</si>
  <si>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</si>
  <si>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</si>
  <si>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</si>
  <si>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</si>
  <si>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</si>
  <si>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</si>
  <si>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</si>
  <si>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</si>
  <si>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</si>
  <si>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</si>
  <si>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</si>
  <si>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</si>
  <si>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</si>
  <si>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</si>
  <si>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</si>
  <si>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</si>
  <si>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</si>
  <si>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</si>
  <si>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</si>
  <si>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</si>
  <si>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</si>
  <si>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</si>
  <si>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</si>
  <si>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</si>
  <si>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</si>
  <si>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</si>
  <si>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</si>
  <si>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</si>
  <si>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</si>
  <si>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</si>
  <si>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</si>
  <si>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</si>
  <si>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</si>
  <si>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</si>
  <si>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</si>
  <si>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</si>
  <si>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</si>
  <si>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</si>
  <si>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</si>
  <si>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</si>
  <si>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</si>
  <si>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</si>
  <si>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</si>
  <si>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</si>
  <si>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</si>
  <si>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</si>
  <si>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</si>
  <si>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</si>
  <si>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</si>
  <si>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</si>
  <si>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</si>
  <si>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</si>
  <si>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</si>
  <si>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</si>
  <si>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</si>
  <si>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</si>
  <si>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</si>
  <si>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</si>
  <si>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</si>
  <si>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</si>
  <si>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</si>
  <si>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</si>
  <si>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</si>
  <si>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</si>
  <si>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</si>
  <si>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</si>
  <si>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</si>
  <si>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</si>
  <si>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</si>
  <si>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</si>
  <si>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</si>
  <si>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</si>
  <si>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</si>
  <si>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</si>
  <si>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</si>
  <si>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</si>
  <si>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</si>
  <si>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</si>
  <si>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</si>
  <si>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</si>
  <si>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</si>
  <si>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</si>
  <si>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</si>
  <si>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</si>
  <si>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</si>
  <si>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</si>
  <si>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</si>
  <si>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</si>
  <si>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</si>
  <si>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</si>
  <si>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</si>
  <si>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</si>
  <si>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</si>
  <si>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</si>
  <si>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</si>
  <si>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</si>
  <si>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</si>
  <si>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</si>
  <si>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</si>
  <si>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</si>
  <si>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</si>
  <si>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</si>
  <si>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</si>
  <si>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</si>
  <si>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</si>
  <si>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</si>
  <si>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</si>
  <si>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</si>
  <si>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</si>
  <si>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</si>
  <si>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</si>
  <si>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</si>
  <si>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</si>
  <si>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</si>
  <si>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</si>
  <si>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</si>
  <si>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</si>
  <si>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</si>
  <si>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</si>
  <si>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</si>
  <si>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</si>
  <si>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</si>
  <si>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</si>
  <si>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</si>
  <si>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</si>
  <si>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</si>
  <si>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</si>
  <si>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</si>
  <si>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</si>
  <si>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</si>
  <si>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</si>
  <si>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</si>
  <si>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</si>
  <si>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</si>
  <si>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</si>
  <si>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</si>
  <si>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</si>
  <si>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</si>
  <si>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</si>
  <si>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</si>
  <si>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</si>
  <si>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</si>
  <si>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</si>
  <si>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</si>
  <si>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</si>
  <si>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</si>
  <si>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</si>
  <si>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</si>
  <si>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</si>
  <si>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</si>
  <si>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</si>
  <si>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</si>
  <si>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</si>
  <si>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</si>
  <si>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</si>
  <si>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</si>
  <si>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</si>
  <si>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</si>
  <si>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</si>
  <si>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</si>
  <si>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</si>
  <si>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</si>
  <si>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</si>
  <si>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</si>
  <si>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</si>
  <si>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</si>
  <si>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</si>
  <si>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</si>
  <si>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</si>
  <si>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</si>
  <si>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</si>
  <si>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</si>
  <si>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</si>
  <si>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</si>
  <si>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</si>
  <si>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</si>
  <si>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</si>
  <si>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</si>
  <si>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</si>
  <si>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</si>
  <si>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</si>
  <si>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</si>
  <si>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</si>
  <si>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</si>
  <si>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</si>
  <si>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</si>
  <si>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</si>
  <si>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</si>
  <si>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</si>
  <si>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</si>
  <si>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</si>
  <si>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</si>
  <si>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</si>
  <si>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</si>
  <si>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</si>
  <si>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</si>
  <si>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</si>
  <si>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</si>
  <si>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</si>
  <si>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</si>
  <si>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</si>
  <si>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</si>
  <si>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</si>
  <si>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</si>
  <si>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</si>
  <si>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</si>
  <si>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</si>
  <si>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</si>
  <si>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</si>
  <si>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</si>
  <si>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</si>
  <si>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</si>
  <si>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</si>
  <si>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</si>
  <si>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</si>
  <si>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</si>
  <si>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</si>
  <si>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</si>
  <si>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</si>
  <si>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</si>
  <si>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</si>
  <si>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</si>
  <si>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</si>
  <si>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</si>
  <si>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</si>
  <si>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</si>
  <si>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</si>
  <si>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</si>
  <si>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</si>
  <si>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</si>
  <si>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</si>
  <si>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</si>
  <si>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</si>
  <si>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</si>
  <si>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</si>
  <si>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</si>
  <si>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</si>
  <si>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</si>
  <si>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</si>
  <si>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</si>
  <si>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</si>
  <si>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</si>
  <si>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</si>
  <si>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</si>
  <si>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</si>
  <si>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</si>
  <si>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</si>
  <si>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</si>
  <si>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</si>
  <si>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</si>
  <si>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</si>
  <si>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</si>
  <si>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</si>
  <si>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</si>
  <si>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</si>
  <si>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</si>
  <si>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</si>
  <si>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</si>
  <si>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</si>
  <si>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</si>
  <si>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</si>
  <si>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</si>
  <si>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</si>
  <si>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</si>
  <si>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</si>
  <si>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</si>
  <si>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</si>
  <si>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</si>
  <si>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</si>
  <si>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</si>
  <si>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</si>
  <si>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</si>
  <si>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</si>
  <si>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</si>
  <si>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</si>
  <si>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</si>
  <si>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</si>
  <si>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</si>
  <si>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</si>
  <si>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</si>
  <si>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</si>
  <si>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</si>
  <si>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</si>
  <si>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</si>
  <si>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</si>
  <si>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</si>
  <si>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</si>
  <si>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</si>
  <si>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</si>
  <si>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</si>
  <si>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</si>
  <si>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</si>
  <si>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</si>
  <si>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</si>
  <si>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</si>
  <si>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</si>
  <si>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</si>
  <si>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</si>
  <si>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</si>
  <si>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</si>
  <si>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</si>
  <si>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</si>
  <si>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</si>
  <si>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</si>
  <si>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</si>
  <si>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</si>
  <si>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</si>
  <si>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</si>
  <si>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</si>
  <si>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</si>
  <si>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</si>
  <si>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</si>
  <si>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</si>
  <si>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</si>
  <si>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</si>
  <si>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</si>
  <si>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</si>
  <si>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</si>
  <si>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</si>
  <si>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</si>
  <si>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</si>
  <si>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</si>
  <si>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</si>
  <si>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</si>
  <si>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</si>
  <si>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</si>
  <si>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</si>
  <si>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</si>
  <si>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</si>
  <si>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</si>
  <si>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</si>
  <si>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</si>
  <si>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</si>
  <si>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</si>
  <si>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</si>
  <si>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</si>
  <si>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</si>
  <si>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</si>
  <si>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</si>
  <si>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</si>
  <si>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</si>
  <si>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</si>
  <si>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</si>
  <si>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</si>
  <si>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</si>
  <si>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</si>
  <si>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</si>
  <si>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</si>
  <si>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</si>
  <si>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</si>
  <si>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</si>
  <si>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</si>
  <si>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</si>
  <si>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</si>
  <si>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</si>
  <si>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</si>
  <si>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</si>
  <si>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</si>
  <si>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</si>
  <si>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</si>
  <si>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</si>
  <si>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</si>
  <si>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</si>
  <si>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</si>
  <si>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</si>
  <si>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</si>
  <si>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</si>
  <si>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</si>
  <si>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</si>
  <si>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</si>
  <si>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</si>
  <si>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</si>
  <si>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</si>
  <si>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</si>
  <si>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</si>
  <si>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</si>
  <si>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</si>
  <si>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</si>
  <si>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</si>
  <si>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</si>
  <si>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</si>
  <si>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</si>
  <si>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</si>
  <si>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</si>
  <si>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</si>
  <si>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</si>
  <si>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</si>
  <si>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</si>
  <si>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</si>
  <si>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</si>
  <si>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</si>
  <si>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</si>
  <si>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</si>
  <si>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</si>
  <si>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</si>
  <si>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</si>
  <si>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</si>
  <si>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</si>
  <si>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</si>
  <si>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</si>
  <si>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</si>
  <si>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</si>
  <si>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</si>
  <si>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</si>
  <si>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</si>
  <si>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</si>
  <si>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</si>
  <si>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</si>
  <si>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</si>
  <si>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</si>
  <si>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</si>
  <si>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</si>
  <si>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</si>
  <si>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</si>
  <si>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</si>
  <si>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</si>
  <si>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</si>
  <si>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</si>
  <si>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</si>
  <si>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</si>
  <si>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</si>
  <si>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</si>
  <si>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</si>
  <si>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</si>
  <si>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</si>
  <si>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</si>
  <si>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</si>
  <si>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</si>
  <si>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</si>
  <si>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</si>
  <si>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</si>
  <si>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</si>
  <si>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</si>
  <si>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</si>
  <si>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</si>
  <si>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</si>
  <si>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</si>
  <si>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</si>
  <si>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</si>
  <si>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</si>
  <si>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</si>
  <si>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</si>
  <si>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</si>
  <si>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</si>
  <si>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</si>
  <si>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</si>
  <si>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</si>
  <si>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</si>
  <si>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</si>
  <si>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</si>
  <si>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</si>
  <si>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</si>
  <si>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</si>
  <si>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</si>
  <si>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</si>
  <si>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</si>
  <si>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</si>
  <si>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</si>
  <si>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</si>
  <si>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</si>
  <si>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</si>
  <si>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</si>
  <si>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</si>
  <si>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</si>
  <si>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</si>
  <si>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</si>
  <si>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</si>
  <si>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</si>
  <si>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</si>
  <si>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</si>
  <si>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</si>
  <si>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</si>
  <si>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</si>
  <si>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</si>
  <si>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</si>
  <si>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</si>
  <si>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</si>
  <si>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</si>
  <si>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</si>
  <si>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</si>
  <si>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</si>
  <si>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</si>
  <si>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</si>
  <si>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</si>
  <si>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</si>
  <si>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</si>
  <si>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</si>
  <si>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</si>
  <si>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</si>
  <si>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</si>
  <si>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</si>
  <si>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</si>
  <si>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</si>
  <si>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</si>
  <si>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</si>
  <si>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</si>
  <si>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</si>
  <si>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</si>
  <si>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</si>
  <si>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</si>
  <si>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</si>
  <si>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</si>
  <si>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</si>
  <si>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</si>
  <si>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</si>
  <si>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</si>
  <si>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</si>
  <si>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</si>
  <si>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</si>
  <si>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</si>
  <si>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</si>
  <si>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</si>
  <si>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</si>
  <si>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</si>
  <si>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</si>
  <si>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</si>
  <si>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</si>
  <si>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</si>
  <si>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</si>
  <si>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</si>
  <si>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</si>
  <si>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</si>
  <si>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</si>
  <si>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</si>
  <si>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</si>
  <si>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</si>
  <si>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</si>
  <si>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</si>
  <si>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</si>
  <si>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</si>
  <si>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</si>
  <si>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</si>
  <si>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</si>
  <si>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</si>
  <si>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</si>
  <si>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</si>
  <si>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</si>
  <si>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</si>
  <si>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</si>
  <si>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</si>
  <si>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</si>
  <si>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</si>
  <si>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</si>
  <si>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</si>
  <si>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</si>
  <si>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</si>
  <si>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</si>
  <si>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</si>
  <si>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</si>
  <si>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</si>
  <si>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</si>
  <si>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</si>
  <si>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</si>
  <si>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</si>
  <si>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</si>
  <si>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</si>
  <si>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</si>
  <si>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</si>
  <si>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</si>
  <si>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</si>
  <si>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</si>
  <si>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</si>
  <si>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</si>
  <si>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</si>
  <si>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</si>
  <si>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</si>
  <si>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</si>
  <si>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</si>
  <si>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</si>
  <si>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</si>
  <si>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</si>
  <si>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</si>
  <si>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</si>
  <si>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</si>
  <si>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</si>
  <si>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</si>
  <si>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</si>
  <si>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</si>
  <si>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</si>
  <si>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</si>
  <si>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</si>
  <si>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</si>
  <si>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</si>
  <si>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</si>
  <si>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</si>
  <si>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</si>
  <si>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</si>
  <si>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</si>
  <si>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</si>
  <si>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</si>
  <si>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</si>
  <si>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</si>
  <si>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</si>
  <si>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</si>
  <si>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</si>
  <si>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</si>
  <si>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</si>
  <si>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</si>
  <si>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</si>
  <si>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</si>
  <si>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</si>
  <si>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</si>
  <si>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</si>
  <si>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</si>
  <si>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</si>
  <si>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</si>
  <si>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</si>
  <si>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</si>
  <si>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</si>
  <si>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</si>
  <si>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</si>
  <si>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</si>
  <si>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</si>
  <si>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</si>
  <si>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</si>
  <si>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</si>
  <si>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</si>
  <si>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</si>
  <si>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</si>
  <si>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</si>
  <si>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</si>
  <si>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</si>
  <si>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</si>
  <si>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</si>
  <si>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</si>
  <si>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</si>
  <si>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</si>
  <si>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</si>
  <si>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</si>
  <si>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</si>
  <si>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</si>
  <si>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</si>
  <si>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</si>
  <si>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</si>
  <si>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</si>
  <si>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</si>
  <si>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</si>
  <si>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</si>
  <si>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</si>
  <si>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</si>
  <si>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</si>
  <si>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</si>
  <si>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</si>
  <si>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</si>
  <si>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</si>
  <si>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</si>
  <si>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</si>
  <si>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</si>
  <si>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</si>
  <si>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</si>
  <si>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</si>
  <si>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</si>
  <si>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</si>
  <si>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</si>
  <si>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</si>
  <si>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</si>
  <si>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</si>
  <si>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</si>
  <si>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</si>
  <si>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</si>
  <si>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</si>
  <si>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</si>
  <si>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</si>
  <si>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</si>
  <si>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</si>
  <si>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</si>
  <si>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</si>
  <si>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</si>
  <si>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</si>
  <si>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</si>
  <si>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</si>
  <si>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</si>
  <si>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</si>
  <si>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</si>
  <si>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</si>
  <si>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</si>
  <si>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</si>
  <si>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</si>
  <si>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</si>
  <si>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</si>
  <si>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</si>
  <si>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</si>
  <si>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</si>
  <si>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</si>
  <si>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</si>
  <si>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</si>
  <si>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</si>
  <si>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</si>
  <si>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</si>
  <si>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</si>
  <si>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</si>
  <si>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</si>
  <si>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</si>
  <si>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</si>
  <si>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</si>
  <si>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</si>
  <si>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</si>
  <si>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</si>
  <si>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</si>
  <si>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</si>
  <si>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</si>
  <si>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</si>
  <si>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</si>
  <si>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</si>
  <si>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</si>
  <si>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</si>
  <si>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</si>
  <si>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</si>
  <si>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</si>
  <si>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</si>
  <si>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</si>
  <si>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</si>
  <si>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</si>
  <si>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</si>
  <si>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</si>
  <si>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</si>
  <si>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</si>
  <si>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</si>
  <si>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</si>
  <si>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</si>
  <si>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</si>
  <si>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</si>
  <si>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</si>
  <si>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</si>
  <si>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</si>
  <si>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</si>
  <si>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</si>
  <si>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</si>
  <si>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</si>
  <si>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</si>
  <si>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</si>
  <si>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</si>
  <si>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</si>
  <si>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</si>
  <si>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</si>
  <si>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</si>
  <si>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</si>
  <si>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</si>
  <si>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</si>
  <si>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</si>
  <si>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</si>
  <si>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</si>
  <si>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</si>
  <si>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</si>
  <si>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</si>
  <si>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</si>
  <si>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</si>
  <si>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</si>
  <si>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</si>
  <si>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</si>
  <si>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</si>
  <si>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</si>
  <si>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</si>
  <si>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</si>
  <si>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</si>
  <si>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</si>
  <si>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</si>
  <si>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</si>
  <si>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</si>
  <si>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</si>
  <si>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</si>
  <si>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</si>
  <si>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</si>
  <si>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</si>
  <si>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</si>
  <si>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</si>
  <si>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</si>
  <si>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</si>
  <si>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</si>
  <si>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</si>
  <si>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</si>
  <si>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</si>
  <si>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</si>
  <si>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</si>
  <si>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</si>
  <si>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</si>
  <si>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</si>
  <si>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</si>
  <si>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</si>
  <si>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</si>
  <si>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</si>
  <si>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</si>
  <si>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</si>
  <si>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</si>
  <si>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</si>
  <si>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</si>
  <si>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</si>
  <si>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</si>
  <si>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</si>
  <si>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</si>
  <si>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</si>
  <si>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</si>
  <si>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</si>
  <si>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</si>
  <si>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</si>
  <si>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</si>
  <si>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</si>
  <si>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</si>
  <si>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</si>
  <si>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</si>
  <si>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</si>
  <si>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</si>
  <si>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</si>
  <si>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</si>
  <si>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</si>
  <si>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</si>
  <si>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</si>
  <si>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</si>
  <si>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</si>
  <si>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</si>
  <si>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</si>
  <si>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</si>
  <si>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</si>
  <si>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</si>
  <si>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</si>
  <si>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</si>
  <si>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</si>
  <si>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</si>
  <si>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</si>
  <si>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</si>
  <si>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</si>
  <si>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</si>
  <si>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</si>
  <si>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</si>
  <si>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</si>
  <si>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</si>
  <si>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</si>
  <si>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</si>
  <si>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</si>
  <si>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</si>
  <si>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</si>
  <si>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</si>
  <si>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</si>
  <si>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</si>
  <si>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</si>
  <si>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</si>
  <si>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</si>
  <si>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</si>
  <si>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</si>
  <si>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</si>
  <si>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</si>
  <si>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</si>
  <si>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</si>
  <si>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</si>
  <si>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</si>
  <si>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</si>
  <si>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</si>
  <si>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</si>
  <si>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</si>
  <si>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</si>
  <si>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</si>
  <si>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</si>
  <si>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</si>
  <si>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</si>
  <si>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</si>
  <si>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</si>
  <si>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</si>
  <si>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</si>
  <si>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</si>
  <si>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</si>
  <si>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</si>
  <si>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</si>
  <si>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</si>
  <si>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</si>
  <si>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</si>
  <si>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</si>
  <si>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</si>
  <si>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</si>
  <si>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</si>
  <si>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</si>
  <si>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</si>
  <si>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</si>
  <si>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</si>
  <si>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</si>
  <si>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</si>
  <si>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</si>
  <si>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</si>
  <si>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</si>
  <si>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</si>
  <si>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</si>
  <si>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</si>
  <si>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</si>
  <si>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</si>
  <si>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</si>
  <si>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</si>
  <si>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</si>
  <si>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</si>
  <si>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</si>
  <si>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</si>
  <si>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</si>
  <si>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</si>
  <si>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</si>
  <si>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</si>
  <si>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</si>
  <si>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</si>
  <si>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</si>
  <si>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</si>
  <si>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</si>
  <si>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</si>
  <si>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</si>
  <si>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</si>
  <si>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</si>
  <si>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</si>
  <si>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</si>
  <si>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</si>
  <si>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</si>
  <si>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</si>
  <si>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</si>
  <si>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</si>
  <si>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</si>
  <si>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</si>
  <si>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</si>
  <si>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</si>
  <si>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</si>
  <si>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</si>
  <si>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</si>
  <si>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</si>
  <si>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</si>
  <si>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</si>
  <si>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</si>
  <si>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</si>
  <si>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</si>
  <si>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</si>
  <si>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</si>
  <si>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</si>
  <si>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</si>
  <si>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</si>
  <si>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</si>
  <si>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</si>
  <si>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</si>
  <si>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</si>
  <si>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</si>
  <si>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</si>
  <si>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</si>
  <si>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</si>
  <si>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</si>
  <si>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</si>
  <si>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</si>
  <si>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</si>
  <si>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</si>
  <si>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</si>
  <si>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</si>
  <si>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</si>
  <si>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</si>
  <si>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</si>
  <si>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</si>
  <si>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</si>
  <si>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</si>
  <si>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</si>
  <si>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</si>
  <si>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</si>
  <si>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</si>
  <si>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</si>
  <si>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</si>
  <si>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</si>
  <si>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</si>
  <si>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</si>
  <si>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</si>
  <si>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</si>
  <si>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</si>
  <si>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</si>
  <si>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</si>
  <si>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</si>
  <si>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</si>
  <si>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</si>
  <si>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</si>
  <si>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</si>
  <si>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</si>
  <si>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</si>
  <si>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</si>
  <si>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</si>
  <si>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</si>
  <si>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</si>
  <si>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</si>
  <si>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</si>
  <si>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</si>
  <si>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</si>
  <si>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</si>
  <si>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</si>
  <si>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</si>
  <si>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</si>
  <si>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</si>
  <si>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</si>
  <si>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</si>
  <si>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</si>
  <si>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</si>
  <si>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</si>
  <si>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</si>
  <si>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</si>
  <si>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</si>
  <si>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</si>
  <si>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</si>
  <si>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</si>
  <si>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</si>
  <si>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</si>
  <si>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</si>
  <si>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</si>
  <si>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</si>
  <si>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</si>
  <si>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</si>
  <si>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</si>
  <si>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</si>
  <si>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</si>
  <si>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</si>
  <si>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</si>
  <si>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</si>
  <si>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</si>
  <si>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</si>
  <si>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</si>
  <si>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</si>
  <si>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</si>
  <si>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</si>
  <si>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</si>
  <si>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</si>
  <si>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</si>
  <si>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</si>
  <si>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</si>
  <si>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</si>
  <si>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</si>
  <si>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</si>
  <si>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</si>
  <si>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</si>
  <si>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</si>
  <si>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</si>
  <si>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</si>
  <si>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</si>
  <si>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</si>
  <si>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</si>
  <si>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</si>
  <si>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</si>
  <si>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</si>
  <si>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</si>
  <si>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</si>
  <si>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</si>
  <si>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</si>
  <si>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</si>
  <si>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</si>
  <si>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</si>
  <si>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</si>
  <si>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</si>
  <si>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</si>
  <si>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</si>
  <si>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</si>
  <si>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</si>
  <si>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</si>
  <si>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</si>
  <si>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</si>
  <si>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</si>
  <si>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</si>
  <si>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</si>
  <si>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</si>
  <si>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</si>
  <si>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</si>
  <si>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</si>
  <si>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</si>
  <si>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</si>
  <si>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</si>
  <si>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</si>
  <si>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</si>
  <si>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</si>
  <si>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</si>
  <si>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</si>
  <si>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</si>
  <si>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</si>
  <si>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</si>
  <si>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</si>
  <si>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</si>
  <si>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</si>
  <si>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</si>
  <si>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</si>
  <si>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</si>
  <si>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</si>
  <si>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</si>
  <si>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</si>
  <si>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</si>
  <si>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</si>
  <si>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</si>
  <si>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</si>
  <si>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</si>
  <si>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</si>
  <si>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</si>
  <si>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</si>
  <si>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</si>
  <si>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</si>
  <si>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</si>
  <si>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</si>
  <si>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</si>
  <si>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</si>
  <si>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</si>
  <si>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</si>
  <si>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</si>
  <si>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</si>
  <si>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</si>
  <si>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</si>
  <si>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</si>
  <si>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</si>
  <si>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</si>
  <si>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</si>
  <si>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</si>
  <si>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</si>
  <si>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</si>
  <si>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</si>
  <si>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</si>
  <si>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</si>
  <si>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</si>
  <si>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</si>
  <si>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</si>
  <si>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</si>
  <si>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</si>
  <si>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</si>
  <si>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</si>
  <si>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</si>
  <si>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</si>
  <si>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</si>
  <si>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</si>
  <si>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</si>
  <si>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</si>
  <si>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</si>
  <si>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</si>
  <si>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</si>
  <si>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</si>
  <si>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</si>
  <si>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</si>
  <si>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</si>
  <si>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</si>
  <si>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</si>
  <si>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</si>
  <si>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</si>
  <si>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</si>
  <si>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</si>
  <si>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</si>
  <si>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</si>
  <si>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</si>
  <si>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</si>
  <si>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</si>
  <si>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</si>
  <si>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</si>
  <si>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</si>
  <si>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</si>
  <si>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</si>
  <si>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</si>
  <si>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</si>
  <si>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</si>
  <si>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</si>
  <si>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</si>
  <si>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</si>
  <si>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</si>
  <si>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</si>
  <si>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</si>
  <si>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</si>
  <si>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</si>
  <si>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</si>
  <si>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</si>
  <si>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</si>
  <si>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</si>
  <si>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</si>
  <si>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</si>
  <si>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</si>
  <si>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</si>
  <si>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</si>
  <si>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</si>
  <si>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</si>
  <si>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</si>
  <si>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</si>
  <si>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</si>
  <si>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</si>
  <si>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</si>
  <si>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</si>
  <si>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</si>
  <si>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</si>
  <si>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</si>
  <si>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</si>
  <si>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</si>
  <si>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</si>
  <si>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</si>
  <si>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</si>
  <si>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</si>
  <si>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</si>
  <si>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</si>
  <si>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</si>
  <si>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</si>
  <si>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</si>
  <si>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</si>
  <si>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</si>
  <si>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</si>
  <si>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</si>
  <si>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</si>
  <si>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</si>
  <si>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</si>
  <si>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</si>
  <si>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</si>
  <si>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</si>
  <si>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</si>
  <si>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</si>
  <si>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</si>
  <si>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</si>
  <si>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</si>
  <si>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</si>
  <si>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</si>
  <si>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</si>
  <si>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</si>
  <si>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</si>
  <si>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</si>
  <si>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</si>
  <si>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</si>
  <si>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</si>
  <si>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</si>
  <si>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</si>
  <si>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</si>
  <si>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</si>
  <si>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</si>
  <si>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</si>
  <si>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</si>
  <si>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</si>
  <si>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</si>
  <si>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</si>
  <si>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</si>
  <si>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</si>
  <si>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</si>
  <si>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</si>
  <si>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</si>
  <si>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</si>
  <si>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</si>
  <si>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</si>
  <si>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</si>
  <si>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</si>
  <si>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</si>
  <si>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</si>
  <si>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</si>
  <si>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</si>
  <si>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</si>
  <si>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</si>
  <si>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</si>
  <si>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</si>
  <si>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</si>
  <si>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</si>
  <si>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</si>
  <si>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</si>
  <si>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</si>
  <si>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</si>
  <si>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</si>
  <si>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</si>
  <si>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</si>
  <si>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</si>
  <si>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</si>
  <si>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</si>
  <si>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</si>
  <si>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</si>
  <si>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</si>
  <si>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</si>
  <si>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</si>
  <si>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</si>
  <si>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</si>
  <si>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</si>
  <si>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</si>
  <si>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</si>
  <si>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</si>
  <si>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</si>
  <si>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</si>
  <si>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</si>
  <si>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</si>
  <si>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</si>
  <si>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</si>
  <si>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</si>
  <si>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</si>
  <si>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</si>
  <si>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</si>
  <si>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</si>
  <si>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</si>
  <si>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</si>
  <si>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</si>
  <si>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</si>
  <si>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</si>
  <si>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</si>
  <si>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</si>
  <si>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</si>
  <si>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</si>
  <si>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</si>
  <si>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</si>
  <si>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</si>
  <si>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</si>
  <si>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</si>
  <si>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</si>
  <si>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</si>
  <si>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</si>
  <si>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</si>
  <si>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</si>
  <si>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</si>
  <si>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</si>
  <si>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</si>
  <si>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</si>
  <si>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</si>
  <si>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</si>
  <si>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</si>
  <si>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</si>
  <si>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</si>
  <si>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</si>
  <si>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</si>
  <si>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</si>
  <si>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</si>
  <si>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</si>
  <si>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</si>
  <si>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</si>
  <si>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</si>
  <si>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</si>
  <si>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</si>
  <si>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</si>
  <si>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</si>
  <si>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</si>
  <si>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</si>
  <si>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</si>
  <si>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</si>
  <si>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</si>
  <si>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</si>
  <si>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</si>
  <si>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</si>
  <si>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</si>
  <si>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</si>
  <si>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</si>
  <si>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</si>
  <si>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</si>
  <si>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</si>
  <si>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</si>
  <si>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</si>
  <si>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</si>
  <si>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</si>
  <si>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</si>
  <si>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</si>
  <si>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</si>
  <si>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</si>
  <si>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</si>
  <si>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</si>
  <si>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</si>
  <si>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</si>
  <si>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</si>
  <si>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</si>
  <si>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</si>
  <si>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</si>
  <si>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</si>
  <si>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</si>
  <si>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</si>
  <si>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</si>
  <si>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</si>
  <si>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</si>
  <si>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</si>
  <si>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</si>
  <si>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</si>
  <si>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</si>
  <si>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</si>
  <si>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</si>
  <si>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</si>
  <si>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</si>
  <si>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</si>
  <si>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</si>
  <si>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</si>
  <si>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</si>
  <si>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</si>
  <si>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</si>
  <si>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</si>
  <si>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</si>
  <si>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</si>
  <si>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</si>
  <si>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</si>
  <si>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</si>
  <si>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</si>
  <si>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</si>
  <si>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</si>
  <si>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</si>
  <si>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</si>
  <si>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</si>
  <si>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</si>
  <si>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</si>
  <si>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</si>
  <si>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</si>
  <si>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</si>
  <si>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</si>
  <si>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</si>
  <si>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</si>
  <si>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</si>
  <si>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</si>
  <si>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</si>
  <si>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</si>
  <si>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</si>
  <si>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</si>
  <si>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</si>
  <si>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</si>
  <si>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</si>
  <si>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</si>
  <si>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</si>
  <si>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</si>
  <si>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</si>
  <si>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</si>
  <si>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</si>
  <si>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</si>
  <si>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</si>
  <si>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</si>
  <si>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</si>
  <si>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</si>
  <si>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</si>
  <si>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</si>
  <si>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</si>
  <si>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</si>
  <si>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</si>
  <si>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</si>
  <si>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</si>
  <si>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</si>
  <si>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</si>
  <si>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</si>
  <si>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</si>
  <si>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</si>
  <si>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</si>
  <si>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</si>
  <si>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</si>
  <si>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</si>
  <si>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</si>
  <si>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</si>
  <si>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</si>
  <si>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</si>
  <si>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</si>
  <si>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</si>
  <si>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</si>
  <si>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</si>
  <si>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</si>
  <si>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</si>
  <si>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</si>
  <si>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</si>
  <si>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</si>
  <si>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</si>
  <si>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</si>
  <si>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</si>
  <si>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</si>
  <si>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</si>
  <si>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</si>
  <si>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</si>
  <si>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</si>
  <si>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</si>
  <si>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</si>
  <si>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</si>
  <si>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</si>
  <si>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</si>
  <si>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</si>
  <si>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</si>
  <si>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</si>
  <si>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</si>
  <si>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</si>
  <si>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</si>
  <si>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</si>
  <si>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</si>
  <si>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</si>
  <si>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</si>
  <si>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</si>
  <si>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</si>
  <si>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</si>
  <si>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</si>
  <si>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</si>
  <si>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</si>
  <si>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</si>
  <si>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</si>
  <si>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</si>
  <si>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</si>
  <si>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</si>
  <si>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</si>
  <si>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</si>
  <si>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</si>
  <si>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</si>
  <si>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</si>
  <si>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</si>
  <si>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</si>
  <si>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</si>
  <si>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</si>
  <si>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</si>
  <si>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</si>
  <si>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</si>
  <si>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</si>
  <si>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</si>
  <si>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</si>
  <si>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</si>
  <si>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</si>
  <si>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</si>
  <si>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</si>
  <si>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</si>
  <si>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</si>
  <si>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</si>
  <si>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</si>
  <si>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</si>
  <si>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</si>
  <si>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</si>
  <si>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</si>
  <si>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</si>
  <si>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</si>
  <si>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</si>
  <si>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</si>
  <si>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</si>
  <si>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</si>
  <si>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</si>
  <si>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</si>
  <si>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</si>
  <si>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</si>
  <si>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</si>
  <si>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</si>
  <si>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</si>
  <si>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</si>
  <si>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</si>
  <si>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</si>
  <si>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</si>
  <si>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</si>
  <si>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</si>
  <si>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</si>
  <si>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</si>
  <si>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</si>
  <si>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</si>
  <si>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</si>
  <si>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</si>
  <si>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</si>
  <si>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</si>
  <si>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</si>
  <si>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</si>
  <si>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</si>
  <si>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</si>
  <si>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</si>
  <si>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</si>
  <si>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</si>
  <si>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</si>
  <si>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</si>
  <si>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</si>
  <si>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</si>
  <si>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</si>
  <si>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</si>
  <si>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</si>
  <si>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</si>
  <si>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</si>
  <si>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</si>
  <si>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</si>
  <si>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</si>
  <si>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</si>
  <si>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</si>
  <si>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</si>
  <si>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</si>
  <si>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</si>
  <si>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</si>
  <si>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</si>
  <si>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</si>
  <si>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</si>
  <si>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</si>
  <si>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</si>
  <si>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</si>
  <si>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</si>
  <si>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</si>
  <si>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</si>
  <si>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</si>
  <si>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</si>
  <si>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</si>
  <si>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</si>
  <si>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</si>
  <si>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</si>
  <si>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</si>
  <si>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</si>
  <si>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</si>
  <si>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</si>
  <si>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</si>
  <si>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</si>
  <si>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</si>
  <si>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</si>
  <si>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</si>
  <si>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</si>
  <si>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</si>
  <si>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</si>
  <si>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</si>
  <si>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</si>
  <si>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</si>
  <si>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</si>
  <si>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</si>
  <si>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</si>
  <si>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</si>
  <si>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</si>
  <si>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</si>
  <si>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</si>
  <si>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</si>
  <si>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</si>
  <si>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</si>
  <si>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</si>
  <si>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</si>
  <si>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</si>
  <si>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</si>
  <si>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</si>
  <si>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</si>
  <si>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</si>
  <si>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</si>
  <si>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</si>
  <si>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</si>
  <si>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</si>
  <si>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</si>
  <si>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</si>
  <si>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</si>
  <si>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</si>
  <si>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</si>
  <si>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</si>
  <si>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</si>
  <si>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</si>
  <si>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</si>
  <si>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</si>
  <si>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</si>
  <si>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</si>
  <si>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</si>
  <si>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</si>
  <si>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</si>
  <si>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</si>
  <si>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</si>
  <si>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</si>
  <si>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</si>
  <si>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</si>
  <si>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</si>
  <si>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</si>
  <si>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</si>
  <si>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</si>
  <si>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</si>
  <si>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</si>
  <si>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</si>
  <si>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</si>
  <si>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</si>
  <si>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</si>
  <si>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</si>
  <si>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</si>
  <si>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</si>
  <si>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</si>
  <si>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</si>
  <si>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</si>
  <si>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</si>
  <si>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</si>
  <si>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</si>
  <si>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</si>
  <si>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</si>
  <si>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</si>
  <si>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</si>
  <si>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</si>
  <si>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</si>
  <si>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</si>
  <si>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</si>
  <si>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</si>
  <si>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</si>
  <si>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</si>
  <si>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</si>
  <si>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</si>
  <si>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</si>
  <si>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</si>
  <si>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</si>
  <si>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</si>
  <si>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</si>
  <si>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</si>
  <si>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</si>
  <si>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</si>
  <si>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</si>
  <si>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</si>
  <si>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</si>
  <si>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</si>
  <si>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</si>
  <si>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</si>
  <si>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</si>
  <si>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</si>
  <si>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</si>
  <si>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</si>
  <si>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</si>
  <si>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</si>
  <si>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</si>
  <si>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</si>
  <si>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</si>
  <si>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</si>
  <si>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</si>
  <si>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</si>
  <si>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</si>
  <si>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</si>
  <si>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</si>
  <si>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</si>
  <si>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</si>
  <si>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</si>
  <si>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</si>
  <si>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</si>
  <si>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</si>
  <si>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</si>
  <si>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</si>
  <si>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</si>
  <si>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</si>
  <si>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</si>
  <si>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</si>
  <si>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</si>
  <si>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</si>
  <si>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</si>
  <si>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</si>
  <si>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</si>
  <si>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</si>
  <si>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</si>
  <si>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</si>
  <si>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</si>
  <si>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</si>
  <si>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</si>
  <si>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</si>
  <si>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</si>
  <si>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</si>
  <si>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</si>
  <si>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</si>
  <si>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</si>
  <si>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</si>
  <si>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</si>
  <si>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</si>
  <si>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</si>
  <si>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</si>
  <si>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</si>
  <si>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</si>
  <si>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</si>
  <si>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</si>
  <si>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</si>
  <si>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</si>
  <si>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</si>
  <si>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</si>
  <si>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</si>
  <si>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</si>
  <si>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</si>
  <si>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</si>
  <si>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</si>
  <si>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</si>
  <si>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</si>
  <si>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</si>
  <si>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</si>
  <si>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</si>
  <si>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</si>
  <si>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</si>
  <si>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</si>
  <si>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</si>
  <si>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</si>
  <si>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</si>
  <si>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</si>
  <si>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</si>
  <si>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</si>
  <si>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</si>
  <si>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</si>
  <si>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</si>
  <si>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</si>
  <si>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</si>
  <si>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</si>
  <si>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</si>
  <si>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</si>
  <si>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</si>
  <si>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</si>
  <si>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</si>
  <si>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</si>
  <si>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</si>
  <si>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</si>
  <si>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</si>
  <si>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</si>
  <si>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</si>
  <si>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</si>
  <si>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</si>
  <si>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</si>
  <si>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</si>
  <si>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</si>
  <si>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</si>
  <si>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</si>
  <si>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</si>
  <si>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</si>
  <si>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</si>
  <si>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</si>
  <si>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</si>
  <si>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</si>
  <si>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</si>
  <si>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</si>
  <si>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</si>
  <si>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</si>
  <si>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</si>
  <si>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</si>
  <si>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</si>
  <si>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</si>
  <si>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</si>
  <si>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</si>
  <si>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</si>
  <si>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</si>
  <si>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</si>
  <si>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</si>
  <si>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</si>
  <si>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</si>
  <si>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</si>
  <si>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</si>
  <si>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</si>
  <si>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</si>
  <si>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</si>
  <si>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</si>
  <si>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</si>
  <si>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</si>
  <si>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</si>
  <si>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</si>
  <si>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</si>
  <si>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</si>
  <si>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</si>
  <si>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</si>
  <si>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</si>
  <si>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</si>
  <si>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</si>
  <si>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</si>
  <si>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</si>
  <si>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</si>
  <si>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</si>
  <si>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</si>
  <si>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</si>
  <si>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</si>
  <si>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</si>
  <si>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</si>
  <si>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</si>
  <si>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</si>
  <si>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</si>
  <si>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</si>
  <si>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</si>
  <si>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</si>
  <si>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</si>
  <si>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</si>
  <si>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</si>
  <si>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</si>
  <si>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</si>
  <si>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</si>
  <si>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</si>
  <si>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</si>
  <si>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</si>
  <si>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</si>
  <si>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</si>
  <si>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</si>
  <si>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</si>
  <si>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</si>
  <si>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</si>
  <si>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</si>
  <si>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</si>
  <si>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</si>
  <si>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</si>
  <si>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</si>
  <si>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</si>
  <si>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</si>
  <si>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</si>
  <si>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</si>
  <si>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</si>
  <si>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</si>
  <si>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</si>
  <si>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</si>
  <si>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</si>
  <si>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</si>
  <si>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</si>
  <si>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</si>
  <si>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</si>
  <si>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</si>
  <si>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</si>
  <si>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</si>
  <si>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</si>
  <si>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</si>
  <si>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</si>
  <si>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</si>
  <si>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</si>
  <si>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</si>
  <si>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</si>
  <si>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</si>
  <si>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</si>
  <si>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</si>
  <si>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</si>
  <si>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</si>
  <si>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</si>
  <si>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</si>
  <si>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</si>
  <si>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</si>
  <si>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</si>
  <si>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</si>
  <si>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</si>
  <si>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</si>
  <si>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</si>
  <si>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</si>
  <si>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</si>
  <si>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</si>
  <si>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</si>
  <si>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</si>
  <si>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</si>
  <si>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</si>
  <si>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</si>
  <si>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</si>
  <si>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</si>
  <si>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</si>
  <si>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</si>
  <si>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</si>
  <si>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</si>
  <si>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</si>
  <si>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</si>
  <si>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</si>
  <si>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</si>
  <si>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</si>
  <si>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</si>
  <si>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</si>
  <si>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</si>
  <si>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</si>
  <si>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</si>
  <si>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</si>
  <si>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</si>
  <si>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</si>
  <si>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</si>
  <si>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</si>
  <si>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</si>
  <si>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</si>
  <si>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</si>
  <si>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</si>
  <si>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</si>
  <si>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</si>
  <si>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</si>
  <si>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</si>
  <si>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</si>
  <si>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</si>
  <si>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</si>
  <si>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</si>
  <si>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</si>
  <si>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</si>
  <si>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</si>
  <si>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</si>
  <si>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</si>
  <si>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</si>
  <si>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</si>
  <si>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</si>
  <si>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</si>
  <si>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</si>
  <si>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</si>
  <si>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</si>
  <si>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</si>
  <si>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</si>
  <si>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</si>
  <si>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</si>
  <si>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</si>
  <si>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</si>
  <si>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</si>
  <si>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</si>
  <si>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</si>
  <si>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</si>
  <si>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</si>
  <si>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</si>
  <si>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</si>
  <si>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</si>
  <si>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</si>
  <si>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</si>
  <si>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</si>
  <si>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</si>
  <si>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</si>
  <si>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</si>
  <si>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</si>
  <si>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</si>
  <si>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</si>
  <si>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</si>
  <si>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</si>
  <si>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</si>
  <si>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</si>
  <si>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</si>
  <si>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</si>
  <si>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</si>
  <si>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</si>
  <si>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</si>
  <si>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</si>
  <si>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</si>
  <si>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</si>
  <si>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</si>
  <si>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</si>
  <si>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</si>
  <si>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</si>
  <si>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</si>
  <si>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</si>
  <si>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</si>
  <si>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</si>
  <si>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</si>
  <si>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</si>
  <si>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</si>
  <si>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</si>
  <si>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</si>
  <si>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</si>
  <si>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</si>
  <si>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</si>
  <si>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</si>
  <si>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</si>
  <si>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</si>
  <si>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</si>
  <si>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</si>
  <si>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</si>
  <si>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</si>
  <si>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</si>
  <si>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</si>
  <si>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</si>
  <si>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</si>
  <si>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</si>
  <si>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</si>
  <si>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</si>
  <si>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</si>
  <si>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</si>
  <si>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</si>
  <si>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</si>
  <si>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</si>
  <si>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</si>
  <si>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</si>
  <si>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</si>
  <si>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</si>
  <si>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</si>
  <si>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</si>
  <si>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</si>
  <si>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</si>
  <si>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</si>
  <si>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</si>
  <si>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</si>
  <si>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</si>
  <si>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</si>
  <si>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</si>
  <si>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</si>
  <si>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</si>
  <si>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</si>
  <si>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</si>
  <si>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</si>
  <si>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</si>
  <si>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</si>
  <si>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</si>
  <si>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</si>
  <si>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</si>
  <si>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</si>
  <si>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</si>
  <si>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</si>
  <si>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</si>
  <si>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</si>
  <si>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</si>
  <si>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</si>
  <si>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</si>
  <si>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</si>
  <si>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</si>
  <si>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</si>
  <si>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</si>
  <si>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</si>
  <si>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</si>
  <si>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</si>
  <si>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</si>
  <si>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</si>
  <si>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</si>
  <si>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</si>
  <si>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</si>
  <si>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</si>
  <si>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</si>
  <si>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</si>
  <si>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</si>
  <si>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</si>
  <si>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</si>
  <si>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</si>
  <si>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</si>
  <si>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</si>
  <si>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</si>
  <si>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</si>
  <si>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</si>
  <si>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</si>
  <si>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</si>
  <si>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</si>
  <si>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</si>
  <si>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</si>
  <si>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</si>
  <si>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</si>
  <si>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</si>
  <si>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</si>
  <si>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</si>
  <si>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</si>
  <si>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</si>
  <si>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</si>
  <si>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</si>
  <si>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</si>
  <si>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</si>
  <si>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</si>
  <si>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</si>
  <si>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</si>
  <si>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</si>
  <si>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</si>
  <si>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</si>
  <si>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</si>
  <si>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</si>
  <si>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</si>
  <si>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</si>
  <si>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</si>
  <si>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</si>
  <si>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</si>
  <si>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</si>
  <si>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</si>
  <si>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</si>
  <si>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</si>
  <si>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</si>
  <si>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</si>
  <si>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</si>
  <si>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</si>
  <si>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</si>
  <si>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</si>
  <si>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</si>
  <si>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</si>
  <si>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</si>
  <si>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</si>
  <si>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</si>
  <si>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</si>
  <si>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</si>
  <si>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</si>
  <si>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</si>
  <si>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</si>
  <si>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</si>
  <si>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</si>
  <si>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</si>
  <si>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</si>
  <si>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</si>
  <si>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</si>
  <si>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</si>
  <si>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</si>
  <si>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</si>
  <si>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</si>
  <si>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</si>
  <si>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</si>
  <si>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</si>
  <si>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</si>
  <si>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</si>
  <si>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</si>
  <si>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</si>
  <si>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</si>
  <si>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</si>
  <si>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</si>
  <si>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</si>
  <si>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</si>
  <si>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</si>
  <si>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</si>
  <si>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</si>
  <si>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</si>
  <si>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</si>
  <si>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</si>
  <si>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</si>
  <si>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</si>
  <si>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</si>
  <si>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</si>
  <si>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</si>
  <si>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</si>
  <si>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</si>
  <si>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</si>
  <si>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</si>
  <si>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</si>
  <si>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</si>
  <si>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</si>
  <si>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</si>
  <si>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</si>
  <si>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</si>
  <si>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</si>
  <si>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</si>
  <si>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</si>
  <si>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</si>
  <si>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</si>
  <si>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</si>
  <si>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</si>
  <si>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</si>
  <si>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</si>
  <si>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</si>
  <si>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</si>
  <si>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</si>
  <si>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</si>
  <si>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</si>
  <si>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</si>
  <si>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</si>
  <si>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</si>
  <si>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</si>
  <si>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</si>
  <si>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</si>
  <si>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</si>
  <si>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</si>
  <si>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</si>
  <si>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</si>
  <si>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</si>
  <si>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</si>
  <si>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</si>
  <si>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</si>
  <si>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</si>
  <si>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</si>
  <si>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</si>
  <si>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</si>
  <si>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</si>
  <si>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</si>
  <si>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</si>
  <si>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</si>
  <si>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</si>
  <si>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</si>
  <si>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</si>
  <si>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</si>
  <si>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</si>
  <si>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</si>
  <si>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</si>
  <si>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</si>
  <si>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</si>
  <si>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</si>
  <si>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</si>
  <si>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</si>
  <si>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</si>
  <si>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</si>
  <si>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</si>
  <si>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</si>
  <si>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</si>
  <si>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</si>
  <si>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</si>
  <si>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</si>
  <si>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</si>
  <si>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</si>
  <si>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</si>
  <si>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</si>
  <si>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</si>
  <si>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</si>
  <si>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</si>
  <si>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</si>
  <si>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</si>
  <si>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</si>
  <si>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</si>
  <si>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</si>
  <si>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</si>
  <si>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</si>
  <si>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</si>
  <si>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</si>
  <si>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</si>
  <si>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</si>
  <si>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</si>
  <si>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</si>
  <si>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</si>
  <si>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</si>
  <si>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</si>
  <si>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</si>
  <si>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</si>
  <si>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</si>
  <si>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</si>
  <si>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</si>
  <si>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</si>
  <si>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</si>
  <si>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</si>
  <si>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</si>
  <si>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</si>
  <si>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</si>
  <si>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</si>
  <si>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</si>
  <si>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</si>
  <si>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</si>
  <si>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</si>
  <si>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</si>
  <si>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</si>
  <si>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</si>
  <si>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</si>
  <si>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</si>
  <si>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</si>
  <si>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</si>
  <si>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</si>
  <si>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</si>
  <si>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</si>
  <si>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</si>
  <si>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</si>
  <si>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</si>
  <si>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</si>
  <si>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</si>
  <si>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</si>
  <si>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</si>
  <si>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</si>
  <si>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</si>
  <si>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</si>
  <si>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</si>
  <si>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</si>
  <si>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</si>
  <si>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</si>
  <si>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</si>
  <si>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</si>
  <si>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</si>
  <si>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</si>
  <si>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</si>
  <si>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</si>
  <si>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</si>
  <si>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</si>
  <si>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</si>
  <si>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</si>
  <si>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</si>
  <si>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</si>
  <si>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</si>
  <si>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</si>
  <si>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</si>
  <si>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</si>
  <si>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</si>
  <si>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</si>
  <si>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</si>
  <si>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</si>
  <si>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</si>
  <si>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</si>
  <si>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</si>
  <si>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</si>
  <si>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</si>
  <si>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</si>
  <si>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</si>
  <si>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</si>
  <si>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</si>
  <si>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</si>
  <si>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</si>
  <si>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</si>
  <si>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</si>
  <si>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</si>
  <si>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</si>
  <si>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</si>
  <si>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</si>
  <si>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</si>
  <si>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</si>
  <si>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</si>
  <si>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</si>
  <si>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</si>
  <si>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</si>
  <si>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</si>
  <si>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</si>
  <si>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</si>
  <si>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</si>
  <si>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</si>
  <si>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</si>
  <si>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</si>
  <si>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</si>
  <si>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</si>
  <si>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</si>
  <si>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</si>
  <si>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</si>
  <si>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</si>
  <si>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</si>
  <si>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</si>
  <si>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</si>
  <si>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</si>
  <si>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</si>
  <si>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</si>
  <si>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</si>
  <si>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</si>
  <si>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</si>
  <si>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</si>
  <si>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</si>
  <si>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</si>
  <si>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</si>
  <si>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</si>
  <si>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</si>
  <si>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</si>
  <si>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</si>
  <si>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</si>
  <si>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</si>
  <si>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</si>
  <si>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</si>
  <si>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</si>
  <si>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</si>
  <si>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</si>
  <si>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</si>
  <si>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</si>
  <si>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</si>
  <si>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</si>
  <si>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</si>
  <si>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</si>
  <si>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</si>
  <si>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</si>
  <si>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</si>
  <si>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</si>
  <si>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</si>
  <si>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</si>
  <si>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</si>
  <si>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</si>
  <si>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</si>
  <si>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</si>
  <si>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</si>
  <si>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</si>
  <si>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</si>
  <si>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</si>
  <si>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</si>
  <si>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</si>
  <si>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</si>
  <si>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</si>
  <si>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</si>
  <si>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</si>
  <si>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</si>
  <si>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</si>
  <si>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</si>
  <si>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</si>
  <si>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</si>
  <si>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</si>
  <si>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</si>
  <si>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</si>
  <si>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</si>
  <si>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</si>
  <si>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</si>
  <si>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</si>
  <si>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</si>
  <si>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</si>
  <si>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</si>
  <si>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</si>
  <si>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</si>
  <si>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</si>
  <si>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</si>
  <si>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</si>
  <si>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</si>
  <si>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</si>
  <si>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</si>
  <si>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</si>
  <si>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</si>
  <si>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</si>
  <si>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</si>
  <si>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</si>
  <si>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</si>
  <si>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</si>
  <si>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</si>
  <si>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</si>
  <si>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</si>
  <si>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</si>
  <si>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</si>
  <si>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</si>
  <si>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</si>
  <si>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</si>
  <si>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</si>
  <si>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</si>
  <si>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</si>
  <si>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</si>
  <si>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</si>
  <si>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</si>
  <si>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</si>
  <si>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</si>
  <si>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</si>
  <si>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</si>
  <si>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</si>
  <si>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</si>
  <si>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</si>
  <si>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</si>
  <si>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</si>
  <si>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</si>
  <si>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</si>
  <si>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</si>
  <si>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</si>
  <si>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</si>
  <si>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</si>
  <si>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</si>
  <si>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</si>
  <si>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</si>
  <si>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</si>
  <si>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</si>
  <si>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</si>
  <si>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</si>
  <si>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</si>
  <si>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</si>
  <si>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</si>
  <si>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</si>
  <si>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</si>
  <si>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</si>
  <si>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</si>
  <si>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</si>
  <si>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</si>
  <si>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</si>
  <si>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</si>
  <si>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</si>
  <si>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</si>
  <si>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</si>
  <si>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</si>
  <si>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</si>
  <si>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</si>
  <si>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</si>
  <si>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</si>
  <si>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</si>
  <si>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</si>
  <si>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</si>
  <si>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</si>
  <si>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</si>
  <si>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</si>
  <si>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</si>
  <si>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</si>
  <si>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</si>
  <si>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</si>
  <si>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</si>
  <si>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</si>
  <si>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</si>
  <si>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</si>
  <si>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</si>
  <si>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</si>
  <si>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</si>
  <si>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</si>
  <si>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</si>
  <si>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</si>
  <si>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</si>
  <si>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</si>
  <si>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</si>
  <si>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</si>
  <si>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</si>
  <si>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</si>
  <si>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</si>
  <si>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</si>
  <si>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</si>
  <si>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</si>
  <si>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</si>
  <si>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</si>
  <si>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</si>
  <si>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</si>
  <si>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</si>
  <si>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</si>
  <si>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</si>
  <si>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</si>
  <si>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</si>
  <si>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</si>
  <si>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</si>
  <si>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</si>
  <si>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</si>
  <si>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</si>
  <si>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</si>
  <si>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</si>
  <si>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</si>
  <si>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</si>
  <si>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</si>
  <si>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</si>
  <si>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</si>
  <si>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</si>
  <si>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</si>
  <si>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</si>
  <si>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</si>
  <si>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</si>
  <si>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</si>
  <si>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</si>
  <si>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</si>
  <si>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</si>
  <si>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</si>
  <si>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</si>
  <si>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</si>
  <si>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</si>
  <si>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</si>
  <si>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</si>
  <si>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</si>
  <si>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</si>
  <si>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</si>
  <si>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</si>
  <si>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</si>
  <si>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</si>
  <si>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</si>
  <si>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</si>
  <si>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</si>
  <si>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</si>
  <si>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</si>
  <si>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</si>
  <si>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</si>
  <si>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</si>
  <si>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</si>
  <si>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</si>
  <si>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</si>
  <si>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</si>
  <si>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</si>
  <si>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</si>
  <si>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</si>
  <si>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</si>
  <si>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</si>
  <si>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</si>
  <si>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</si>
  <si>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</si>
  <si>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</si>
  <si>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</si>
  <si>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</si>
  <si>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</si>
  <si>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</si>
  <si>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</si>
  <si>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</si>
  <si>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</si>
  <si>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</si>
  <si>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</si>
  <si>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</si>
  <si>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</si>
  <si>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</si>
  <si>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</si>
  <si>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</si>
  <si>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</si>
  <si>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</si>
  <si>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</si>
  <si>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</si>
  <si>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</si>
  <si>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</si>
  <si>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</si>
  <si>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</si>
  <si>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</si>
  <si>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</si>
  <si>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</si>
  <si>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</si>
  <si>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</si>
  <si>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</si>
  <si>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</si>
  <si>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</si>
  <si>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</si>
  <si>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</si>
  <si>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</si>
  <si>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</si>
  <si>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</si>
  <si>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</si>
  <si>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</si>
  <si>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</si>
  <si>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</si>
  <si>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</si>
  <si>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</si>
  <si>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</si>
  <si>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</si>
  <si>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</si>
  <si>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</si>
  <si>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</si>
  <si>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</si>
  <si>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</si>
  <si>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</si>
  <si>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</si>
  <si>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</si>
  <si>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</si>
  <si>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</si>
  <si>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</si>
  <si>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</si>
  <si>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</si>
  <si>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</si>
  <si>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</si>
  <si>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</si>
  <si>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</si>
  <si>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</si>
  <si>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</si>
  <si>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</si>
  <si>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</si>
  <si>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</si>
  <si>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</si>
  <si>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</si>
  <si>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</si>
  <si>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</si>
  <si>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</si>
  <si>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</si>
  <si>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</si>
  <si>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</si>
  <si>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</si>
  <si>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</si>
  <si>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</si>
  <si>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</si>
  <si>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</si>
  <si>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</si>
  <si>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</si>
  <si>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</si>
  <si>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</si>
  <si>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</si>
  <si>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</si>
  <si>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</si>
  <si>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</si>
  <si>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</si>
  <si>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</si>
  <si>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</si>
  <si>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</si>
  <si>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</si>
  <si>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</si>
  <si>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</si>
  <si>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</si>
  <si>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</si>
  <si>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</si>
  <si>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</si>
  <si>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</si>
  <si>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</si>
  <si>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</si>
  <si>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</si>
  <si>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</si>
  <si>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</si>
  <si>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</si>
  <si>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</si>
  <si>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</si>
  <si>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</si>
  <si>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</si>
  <si>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</si>
  <si>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</si>
  <si>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</si>
  <si>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</si>
  <si>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</si>
  <si>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</si>
  <si>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</si>
  <si>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</si>
  <si>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</si>
  <si>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</si>
  <si>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</si>
  <si>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</si>
  <si>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</si>
  <si>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</si>
  <si>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</si>
  <si>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</si>
  <si>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</si>
  <si>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</si>
  <si>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</si>
  <si>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</si>
  <si>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</si>
  <si>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</si>
  <si>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</si>
  <si>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</si>
  <si>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</si>
  <si>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</si>
  <si>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</si>
  <si>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</si>
  <si>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</si>
  <si>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</si>
  <si>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</si>
  <si>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</si>
  <si>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</si>
  <si>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</si>
  <si>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</si>
  <si>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</si>
  <si>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</si>
  <si>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</si>
  <si>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</si>
  <si>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</si>
  <si>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</si>
  <si>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</si>
  <si>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</si>
  <si>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</si>
  <si>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</si>
  <si>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</si>
  <si>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</si>
  <si>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</si>
  <si>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</si>
  <si>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</si>
  <si>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</si>
  <si>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</si>
  <si>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</si>
  <si>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</si>
  <si>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</si>
  <si>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</si>
  <si>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</si>
  <si>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</si>
  <si>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</si>
  <si>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</si>
  <si>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</si>
  <si>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</si>
  <si>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</si>
  <si>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</si>
  <si>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</si>
  <si>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</si>
  <si>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</si>
  <si>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</si>
  <si>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</si>
  <si>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</si>
  <si>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</si>
  <si>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</si>
  <si>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</si>
  <si>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</si>
  <si>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</si>
  <si>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</si>
  <si>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</si>
  <si>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</si>
  <si>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</si>
  <si>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</si>
  <si>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</si>
  <si>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</si>
  <si>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</si>
  <si>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</si>
  <si>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</si>
  <si>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</si>
  <si>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</si>
  <si>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</si>
  <si>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</si>
  <si>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</si>
  <si>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</si>
  <si>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</si>
  <si>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</si>
  <si>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</si>
  <si>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</si>
  <si>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</si>
  <si>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</si>
  <si>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</si>
  <si>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</si>
  <si>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</si>
  <si>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</si>
  <si>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</si>
  <si>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</si>
  <si>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</si>
  <si>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</si>
  <si>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</si>
  <si>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</si>
  <si>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</si>
  <si>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</si>
  <si>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</si>
  <si>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</si>
  <si>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</si>
  <si>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</si>
  <si>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</si>
  <si>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</si>
  <si>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</si>
  <si>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</si>
  <si>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</si>
  <si>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</si>
  <si>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</si>
  <si>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</si>
  <si>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</si>
  <si>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</si>
  <si>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</si>
  <si>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</si>
  <si>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</si>
  <si>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</si>
  <si>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</si>
  <si>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</si>
  <si>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</si>
  <si>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</si>
  <si>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</si>
  <si>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</si>
  <si>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</si>
  <si>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</si>
  <si>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</si>
  <si>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</si>
  <si>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</si>
  <si>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</si>
  <si>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</si>
  <si>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</si>
  <si>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</si>
  <si>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</si>
  <si>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</si>
  <si>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</si>
  <si>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</si>
  <si>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</si>
  <si>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</si>
  <si>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</si>
  <si>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</si>
  <si>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</si>
  <si>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</si>
  <si>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</si>
  <si>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</si>
  <si>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</si>
  <si>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</si>
  <si>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</si>
  <si>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</si>
  <si>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</si>
  <si>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</si>
  <si>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</si>
  <si>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</si>
  <si>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</si>
  <si>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</si>
  <si>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</si>
  <si>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</si>
  <si>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</si>
  <si>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</si>
  <si>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</si>
  <si>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</si>
  <si>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</si>
  <si>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</si>
  <si>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</si>
  <si>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</si>
  <si>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</si>
  <si>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</si>
  <si>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</si>
  <si>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</si>
  <si>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</si>
  <si>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</si>
  <si>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</si>
  <si>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</si>
  <si>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</si>
  <si>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</si>
  <si>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</si>
  <si>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</si>
  <si>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</si>
  <si>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</si>
  <si>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</si>
  <si>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</si>
  <si>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</si>
  <si>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</si>
  <si>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</si>
  <si>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</si>
  <si>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</si>
  <si>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</si>
  <si>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</si>
  <si>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</si>
  <si>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</si>
  <si>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</si>
  <si>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</si>
  <si>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</si>
  <si>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</si>
  <si>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</si>
  <si>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</si>
  <si>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</si>
  <si>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</si>
  <si>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</si>
  <si>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</si>
  <si>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</si>
  <si>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</si>
  <si>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</si>
  <si>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</si>
  <si>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</si>
  <si>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</si>
  <si>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</si>
  <si>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</si>
  <si>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</si>
  <si>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</si>
  <si>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</si>
  <si>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</si>
  <si>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</si>
  <si>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</si>
  <si>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</si>
  <si>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</si>
  <si>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</si>
  <si>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</si>
  <si>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</si>
  <si>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</si>
  <si>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</si>
  <si>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</si>
  <si>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</si>
  <si>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</si>
  <si>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</si>
  <si>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</si>
  <si>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</si>
  <si>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</si>
  <si>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</si>
  <si>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</si>
  <si>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</si>
  <si>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</si>
  <si>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</si>
  <si>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</si>
  <si>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</si>
  <si>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</si>
  <si>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</si>
  <si>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</si>
  <si>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</si>
  <si>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</si>
  <si>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</si>
  <si>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</si>
  <si>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</si>
  <si>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</si>
  <si>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</si>
  <si>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</si>
  <si>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</si>
  <si>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</si>
  <si>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</si>
  <si>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</si>
  <si>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</si>
  <si>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</si>
  <si>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</si>
  <si>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</si>
  <si>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</si>
  <si>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</si>
  <si>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</si>
  <si>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</si>
  <si>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</si>
  <si>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</si>
  <si>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</si>
  <si>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</si>
  <si>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</si>
  <si>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</si>
  <si>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</si>
  <si>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</si>
  <si>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</si>
  <si>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</si>
  <si>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</si>
  <si>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</si>
  <si>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</si>
  <si>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</si>
  <si>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</si>
  <si>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</si>
  <si>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</si>
  <si>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</si>
  <si>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</si>
  <si>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</si>
  <si>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</si>
  <si>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</si>
  <si>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</si>
  <si>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</si>
  <si>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</si>
  <si>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</si>
  <si>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</si>
  <si>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</si>
  <si>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</si>
  <si>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</si>
  <si>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</si>
  <si>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</si>
  <si>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</si>
  <si>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</si>
  <si>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</si>
  <si>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</si>
  <si>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</si>
  <si>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</si>
  <si>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</si>
  <si>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</si>
  <si>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</si>
  <si>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</si>
  <si>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</si>
  <si>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</si>
  <si>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</si>
  <si>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</si>
  <si>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</si>
  <si>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</si>
  <si>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</si>
  <si>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</si>
  <si>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</si>
  <si>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</si>
  <si>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</si>
  <si>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</si>
  <si>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</si>
  <si>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</si>
  <si>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</si>
  <si>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</si>
  <si>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</si>
  <si>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</si>
  <si>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</si>
  <si>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</si>
  <si>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</si>
  <si>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</si>
  <si>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</si>
  <si>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</si>
  <si>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</si>
  <si>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</si>
  <si>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</si>
  <si>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</si>
  <si>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</si>
  <si>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</si>
  <si>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</si>
  <si>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</si>
  <si>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</si>
  <si>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</si>
  <si>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</si>
  <si>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</si>
  <si>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</si>
  <si>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</si>
  <si>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</si>
  <si>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</si>
  <si>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</si>
  <si>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</si>
  <si>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</si>
  <si>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</si>
  <si>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</si>
  <si>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</si>
  <si>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</si>
  <si>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</si>
  <si>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</si>
  <si>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</si>
  <si>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</si>
  <si>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</si>
  <si>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</si>
  <si>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</si>
  <si>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</si>
  <si>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</si>
  <si>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</si>
  <si>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</si>
  <si>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</si>
  <si>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</si>
  <si>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</si>
  <si>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</si>
  <si>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</si>
  <si>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</si>
  <si>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</si>
  <si>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</si>
  <si>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</si>
  <si>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</si>
  <si>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</si>
  <si>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</si>
  <si>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</si>
  <si>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</si>
  <si>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</si>
  <si>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</si>
  <si>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</si>
  <si>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</si>
  <si>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</si>
  <si>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</si>
  <si>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</si>
  <si>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</si>
  <si>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</si>
  <si>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</si>
  <si>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</si>
  <si>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</si>
  <si>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</si>
  <si>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</si>
  <si>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</si>
  <si>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</si>
  <si>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</si>
  <si>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</si>
  <si>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</si>
  <si>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</si>
  <si>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</si>
  <si>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</si>
  <si>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</si>
  <si>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</si>
  <si>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</si>
  <si>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</si>
  <si>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</si>
  <si>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</si>
  <si>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</si>
  <si>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</si>
  <si>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</si>
  <si>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</si>
  <si>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</si>
  <si>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</si>
  <si>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</si>
  <si>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</si>
  <si>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</si>
  <si>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</si>
  <si>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</si>
  <si>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</si>
  <si>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</si>
  <si>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</si>
  <si>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</si>
  <si>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</si>
  <si>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</si>
  <si>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</si>
  <si>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</si>
  <si>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</si>
  <si>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</si>
  <si>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</si>
  <si>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</si>
  <si>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</si>
  <si>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</si>
  <si>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</si>
  <si>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</si>
  <si>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</si>
  <si>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</si>
  <si>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</si>
  <si>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</si>
  <si>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</si>
  <si>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</si>
  <si>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</si>
  <si>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</si>
  <si>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</si>
  <si>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</si>
  <si>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</si>
  <si>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</si>
  <si>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</si>
  <si>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</si>
  <si>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</si>
  <si>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</si>
  <si>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</si>
  <si>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</si>
  <si>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</si>
  <si>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</si>
  <si>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</si>
  <si>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</si>
  <si>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</si>
  <si>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</si>
  <si>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</si>
  <si>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</si>
  <si>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</si>
  <si>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</si>
  <si>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</si>
  <si>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</si>
  <si>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</si>
  <si>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</si>
  <si>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</si>
  <si>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</si>
  <si>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</si>
  <si>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</si>
  <si>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</si>
  <si>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</si>
  <si>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</si>
  <si>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</si>
  <si>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</si>
  <si>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</si>
  <si>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</si>
  <si>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</si>
  <si>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</si>
  <si>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</si>
  <si>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</si>
  <si>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</si>
  <si>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</si>
  <si>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</si>
  <si>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</si>
  <si>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</si>
  <si>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</si>
  <si>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</si>
  <si>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</si>
  <si>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</si>
  <si>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</si>
  <si>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</si>
  <si>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</si>
  <si>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</si>
  <si>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</si>
  <si>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</si>
  <si>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</si>
  <si>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</si>
  <si>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</si>
  <si>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</si>
  <si>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</si>
  <si>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</si>
  <si>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</si>
  <si>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</si>
  <si>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</si>
  <si>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</si>
  <si>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</si>
  <si>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</si>
  <si>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</si>
  <si>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</si>
  <si>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</si>
  <si>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</si>
  <si>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</si>
  <si>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</si>
  <si>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</si>
  <si>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</si>
  <si>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</si>
  <si>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</si>
  <si>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</si>
  <si>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</si>
  <si>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</si>
  <si>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</si>
  <si>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</si>
  <si>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</si>
  <si>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</si>
  <si>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</si>
  <si>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</si>
  <si>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</si>
  <si>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</si>
  <si>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</si>
  <si>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</si>
  <si>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</si>
  <si>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</si>
  <si>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</si>
  <si>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</si>
  <si>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</si>
  <si>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</si>
  <si>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</si>
  <si>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</si>
  <si>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</si>
  <si>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</si>
  <si>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</si>
  <si>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</si>
  <si>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</si>
  <si>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</si>
  <si>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</si>
  <si>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</si>
  <si>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</si>
  <si>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</si>
  <si>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</si>
  <si>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</si>
  <si>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</si>
  <si>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</si>
  <si>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</si>
  <si>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</si>
  <si>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</si>
  <si>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</si>
  <si>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</si>
  <si>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</si>
  <si>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</si>
  <si>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</si>
  <si>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</si>
  <si>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</si>
  <si>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</si>
  <si>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</si>
  <si>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</si>
  <si>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</si>
  <si>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</si>
  <si>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</si>
  <si>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</si>
  <si>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</si>
  <si>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</si>
  <si>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</si>
  <si>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</si>
  <si>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</si>
  <si>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</si>
  <si>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</si>
  <si>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</si>
  <si>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</si>
  <si>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</si>
  <si>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</si>
  <si>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</si>
  <si>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</si>
  <si>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</si>
  <si>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</si>
  <si>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</si>
  <si>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</si>
  <si>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</si>
  <si>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</si>
  <si>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</si>
  <si>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</si>
  <si>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</si>
  <si>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</si>
  <si>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</si>
  <si>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</si>
  <si>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</si>
  <si>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</si>
  <si>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</si>
  <si>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</si>
  <si>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</si>
  <si>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</si>
  <si>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</si>
  <si>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</si>
  <si>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</si>
  <si>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</si>
  <si>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</si>
  <si>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</si>
  <si>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</si>
  <si>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</si>
  <si>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</si>
  <si>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</si>
  <si>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</si>
  <si>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</si>
  <si>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</si>
  <si>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</si>
  <si>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</si>
  <si>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</si>
  <si>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</si>
  <si>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</si>
  <si>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</si>
  <si>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</si>
  <si>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</si>
  <si>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</si>
  <si>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</si>
  <si>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</si>
  <si>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</si>
  <si>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</si>
  <si>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</si>
  <si>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</si>
  <si>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</si>
  <si>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</si>
  <si>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</si>
  <si>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</si>
  <si>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</si>
  <si>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</si>
  <si>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</si>
  <si>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</si>
  <si>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</si>
  <si>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</si>
  <si>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</si>
  <si>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</si>
  <si>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</si>
  <si>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</si>
  <si>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</si>
  <si>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</si>
  <si>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</si>
  <si>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</si>
  <si>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</si>
  <si>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</si>
  <si>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</si>
  <si>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</si>
  <si>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</si>
  <si>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</si>
  <si>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</si>
  <si>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</si>
  <si>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</si>
  <si>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</si>
  <si>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</si>
  <si>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</si>
  <si>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</si>
  <si>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</si>
  <si>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</si>
  <si>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</si>
  <si>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</si>
  <si>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</si>
  <si>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</si>
  <si>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</si>
  <si>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</si>
  <si>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</si>
  <si>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</si>
  <si>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</si>
  <si>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</si>
  <si>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</si>
  <si>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</si>
  <si>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</si>
  <si>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</si>
  <si>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</si>
  <si>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</si>
  <si>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</si>
  <si>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</si>
  <si>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</si>
  <si>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</si>
  <si>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</si>
  <si>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</si>
  <si>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</si>
  <si>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</si>
  <si>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</si>
  <si>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</si>
  <si>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</si>
  <si>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</si>
  <si>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</si>
  <si>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</si>
  <si>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</si>
  <si>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</si>
  <si>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</si>
  <si>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</si>
  <si>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</si>
  <si>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</si>
  <si>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</si>
  <si>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</si>
  <si>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</si>
  <si>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</si>
  <si>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</si>
  <si>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</si>
  <si>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</si>
  <si>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</si>
  <si>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</si>
  <si>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</si>
  <si>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</si>
  <si>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</si>
  <si>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</si>
  <si>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</si>
  <si>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</si>
  <si>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</si>
  <si>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</si>
  <si>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</si>
  <si>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</si>
  <si>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</si>
  <si>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</si>
  <si>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</si>
  <si>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</si>
  <si>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</si>
  <si>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</si>
  <si>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</si>
  <si>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</si>
  <si>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</si>
  <si>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</si>
  <si>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</si>
  <si>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</si>
  <si>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</si>
  <si>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</si>
  <si>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</si>
  <si>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</si>
  <si>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</si>
  <si>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</si>
  <si>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</si>
  <si>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</si>
  <si>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</si>
  <si>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</si>
  <si>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</si>
  <si>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</si>
  <si>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</si>
  <si>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</si>
  <si>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</si>
  <si>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</si>
  <si>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</si>
  <si>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</si>
  <si>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</si>
  <si>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</si>
  <si>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</si>
  <si>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</si>
  <si>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</si>
  <si>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</si>
  <si>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</si>
  <si>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</si>
  <si>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</si>
  <si>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</si>
  <si>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</si>
  <si>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</si>
  <si>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</si>
  <si>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</si>
  <si>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</si>
  <si>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</si>
  <si>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</si>
  <si>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</si>
  <si>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</si>
  <si>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</si>
  <si>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</si>
  <si>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</si>
  <si>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</si>
  <si>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</si>
  <si>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</si>
  <si>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</si>
  <si>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</si>
  <si>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</si>
  <si>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</si>
  <si>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</si>
  <si>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</si>
  <si>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</si>
  <si>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</si>
  <si>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</si>
  <si>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</si>
  <si>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</si>
  <si>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</si>
  <si>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</si>
  <si>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</si>
  <si>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</si>
  <si>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</si>
  <si>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</si>
  <si>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</si>
  <si>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</si>
  <si>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</si>
  <si>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</si>
  <si>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</si>
  <si>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</si>
  <si>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</si>
  <si>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</si>
  <si>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</si>
  <si>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</si>
  <si>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</si>
  <si>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</si>
  <si>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</si>
  <si>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</si>
  <si>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</si>
  <si>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</si>
  <si>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</si>
  <si>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</si>
  <si>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</si>
  <si>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</si>
  <si>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</si>
  <si>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</si>
  <si>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</si>
  <si>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</si>
  <si>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</si>
  <si>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</si>
  <si>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</si>
  <si>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</si>
  <si>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</si>
  <si>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</si>
  <si>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</si>
  <si>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</si>
  <si>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</si>
  <si>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</si>
  <si>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</si>
  <si>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</si>
  <si>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</si>
  <si>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</si>
  <si>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</si>
  <si>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</si>
  <si>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</si>
  <si>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</si>
  <si>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</si>
  <si>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</si>
  <si>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</si>
  <si>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</si>
  <si>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</si>
  <si>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</si>
  <si>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</si>
  <si>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</si>
  <si>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</si>
  <si>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</si>
  <si>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</si>
  <si>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</si>
  <si>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</si>
  <si>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</si>
  <si>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</si>
  <si>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</si>
  <si>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</si>
  <si>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</si>
  <si>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</si>
  <si>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</si>
  <si>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</si>
  <si>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</si>
  <si>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</si>
  <si>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</si>
  <si>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</si>
  <si>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</si>
  <si>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</si>
  <si>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</si>
  <si>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</si>
  <si>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</si>
  <si>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</si>
  <si>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</si>
  <si>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</si>
  <si>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</si>
  <si>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</si>
  <si>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</si>
  <si>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</si>
  <si>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</si>
  <si>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</si>
  <si>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</si>
  <si>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</si>
  <si>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</si>
  <si>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</si>
  <si>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</si>
  <si>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</si>
  <si>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</si>
  <si>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</si>
  <si>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</si>
  <si>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</si>
  <si>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</si>
  <si>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</si>
  <si>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</si>
  <si>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</si>
  <si>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</si>
  <si>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</si>
  <si>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</si>
  <si>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</si>
  <si>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</si>
  <si>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</si>
  <si>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</si>
  <si>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</si>
  <si>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</si>
  <si>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</si>
  <si>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</si>
  <si>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</si>
  <si>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</si>
  <si>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</si>
  <si>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</si>
  <si>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</si>
  <si>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</si>
  <si>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</si>
  <si>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</si>
  <si>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</si>
  <si>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</si>
  <si>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</si>
  <si>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</si>
  <si>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</si>
  <si>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</si>
  <si>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</si>
  <si>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</si>
  <si>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</si>
  <si>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</si>
  <si>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</si>
  <si>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</si>
  <si>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</si>
  <si>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</si>
  <si>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</si>
  <si>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</si>
  <si>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</si>
  <si>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</si>
  <si>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</si>
  <si>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</si>
  <si>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</si>
  <si>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</si>
  <si>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</si>
  <si>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</si>
  <si>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</si>
  <si>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</si>
  <si>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</si>
  <si>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</si>
  <si>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</si>
  <si>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</si>
  <si>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</si>
  <si>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</si>
  <si>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</si>
  <si>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</si>
  <si>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</si>
  <si>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</si>
  <si>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</si>
  <si>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</si>
  <si>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</si>
  <si>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</si>
  <si>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</si>
  <si>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</si>
  <si>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</si>
  <si>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</si>
  <si>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</si>
  <si>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</si>
  <si>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</si>
  <si>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</si>
  <si>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</si>
  <si>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</si>
  <si>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</si>
  <si>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</si>
  <si>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</si>
  <si>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</si>
  <si>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</si>
  <si>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</si>
  <si>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</si>
  <si>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</si>
  <si>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</si>
  <si>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</si>
  <si>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</si>
  <si>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</si>
  <si>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</si>
  <si>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</si>
  <si>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</si>
  <si>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</si>
  <si>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</si>
  <si>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</si>
  <si>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</si>
  <si>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</si>
  <si>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</si>
  <si>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</si>
  <si>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</si>
  <si>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</si>
  <si>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</si>
  <si>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</si>
  <si>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</si>
  <si>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</si>
  <si>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</si>
  <si>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</si>
  <si>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</si>
  <si>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</si>
  <si>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</si>
  <si>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</si>
  <si>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</si>
  <si>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</si>
  <si>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</si>
  <si>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</si>
  <si>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</si>
  <si>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</si>
  <si>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</si>
  <si>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</si>
  <si>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</si>
  <si>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</si>
  <si>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</si>
  <si>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</si>
  <si>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</si>
  <si>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</si>
  <si>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</si>
  <si>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</si>
  <si>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</si>
  <si>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</si>
  <si>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</si>
  <si>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</si>
  <si>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</si>
  <si>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</si>
  <si>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</si>
  <si>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</si>
  <si>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</si>
  <si>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</si>
  <si>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</si>
  <si>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</si>
  <si>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</si>
  <si>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</si>
  <si>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</si>
  <si>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</si>
  <si>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</si>
  <si>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</si>
  <si>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</si>
  <si>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</si>
  <si>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</si>
  <si>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</si>
  <si>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</si>
  <si>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</si>
  <si>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</si>
  <si>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</si>
  <si>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</si>
  <si>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</si>
  <si>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</si>
  <si>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</si>
  <si>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</si>
  <si>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</si>
  <si>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</si>
  <si>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</si>
  <si>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</si>
  <si>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</si>
  <si>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</si>
  <si>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</si>
  <si>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</si>
  <si>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</si>
  <si>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</si>
  <si>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</si>
  <si>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</si>
  <si>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</si>
  <si>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</si>
  <si>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</si>
  <si>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</si>
  <si>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</si>
  <si>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</si>
  <si>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</si>
  <si>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</si>
  <si>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</si>
  <si>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</si>
  <si>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</si>
  <si>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</si>
  <si>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</si>
  <si>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</si>
  <si>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</si>
  <si>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</si>
  <si>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</si>
  <si>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</si>
  <si>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</si>
  <si>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</si>
  <si>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</si>
  <si>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</si>
  <si>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</si>
  <si>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</si>
  <si>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</si>
  <si>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</si>
  <si>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</si>
  <si>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</si>
  <si>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</si>
  <si>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</si>
  <si>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</si>
  <si>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</si>
  <si>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</si>
  <si>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</si>
  <si>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</si>
  <si>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</si>
  <si>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</si>
  <si>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</si>
  <si>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</si>
  <si>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</si>
  <si>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</si>
  <si>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</si>
  <si>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</si>
  <si>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</si>
  <si>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</si>
  <si>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</si>
  <si>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</si>
  <si>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</si>
  <si>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</si>
  <si>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</si>
  <si>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</si>
  <si>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</si>
  <si>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</si>
  <si>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</si>
  <si>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</si>
  <si>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</si>
  <si>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</si>
  <si>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</si>
  <si>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</si>
  <si>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</si>
  <si>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</si>
  <si>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</si>
  <si>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</si>
  <si>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</si>
  <si>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</si>
  <si>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</si>
  <si>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</si>
  <si>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</si>
  <si>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</si>
  <si>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</si>
  <si>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</si>
  <si>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</si>
  <si>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</si>
  <si>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</si>
  <si>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</si>
  <si>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</si>
  <si>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</si>
  <si>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</si>
  <si>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</si>
  <si>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</si>
  <si>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</si>
  <si>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</si>
  <si>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</si>
  <si>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</si>
  <si>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</si>
  <si>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</si>
  <si>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</si>
  <si>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</si>
  <si>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</si>
  <si>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</si>
  <si>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</si>
  <si>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</si>
  <si>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</si>
  <si>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</si>
  <si>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</si>
  <si>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</si>
  <si>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</si>
  <si>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</si>
  <si>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</si>
  <si>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</si>
  <si>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</si>
  <si>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</si>
  <si>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</si>
  <si>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</si>
  <si>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</si>
  <si>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</si>
  <si>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</si>
  <si>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</si>
  <si>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</si>
  <si>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</si>
  <si>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</si>
  <si>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</si>
  <si>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</si>
  <si>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</si>
  <si>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</si>
  <si>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</si>
  <si>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</si>
  <si>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</si>
  <si>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</si>
  <si>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</si>
  <si>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</si>
  <si>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</si>
  <si>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</si>
  <si>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</si>
  <si>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</si>
  <si>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</si>
  <si>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</si>
  <si>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</si>
  <si>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</si>
  <si>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</si>
  <si>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</si>
  <si>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</si>
  <si>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</si>
  <si>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</si>
  <si>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</si>
  <si>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</si>
  <si>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</si>
  <si>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</si>
  <si>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</si>
  <si>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</si>
  <si>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</si>
  <si>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</si>
  <si>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</si>
  <si>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</si>
  <si>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</si>
  <si>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</si>
  <si>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</si>
  <si>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</si>
  <si>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</si>
  <si>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</si>
  <si>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</si>
  <si>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</si>
  <si>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</si>
  <si>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</si>
  <si>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</si>
  <si>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</si>
  <si>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</si>
  <si>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</si>
  <si>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</si>
  <si>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</si>
  <si>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</si>
  <si>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</si>
  <si>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</si>
  <si>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</si>
  <si>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</si>
  <si>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</si>
  <si>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</si>
  <si>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</si>
  <si>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</si>
  <si>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</si>
  <si>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</si>
  <si>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</si>
  <si>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</si>
  <si>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</si>
  <si>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</si>
  <si>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</si>
  <si>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</si>
  <si>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</si>
  <si>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</si>
  <si>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</si>
  <si>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</si>
  <si>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</si>
  <si>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</si>
  <si>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</si>
  <si>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</si>
  <si>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</si>
  <si>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</si>
  <si>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</si>
  <si>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</si>
  <si>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</si>
  <si>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</si>
  <si>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</si>
  <si>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</si>
  <si>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</si>
  <si>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</si>
  <si>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</si>
  <si>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</si>
  <si>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</si>
  <si>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</si>
  <si>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</si>
  <si>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</si>
  <si>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</si>
  <si>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</si>
  <si>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</si>
  <si>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</si>
  <si>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</si>
  <si>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</si>
  <si>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</si>
  <si>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</si>
  <si>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</si>
  <si>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</si>
  <si>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</si>
  <si>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</si>
  <si>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</si>
  <si>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</si>
  <si>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</si>
  <si>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</si>
  <si>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</si>
  <si>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</si>
  <si>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</si>
  <si>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</si>
  <si>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</si>
  <si>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</si>
  <si>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</si>
  <si>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</si>
  <si>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</si>
  <si>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</si>
  <si>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</si>
  <si>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</si>
  <si>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</si>
  <si>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</si>
  <si>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</si>
  <si>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</si>
  <si>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</si>
  <si>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</si>
  <si>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</si>
  <si>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</si>
  <si>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</si>
  <si>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</si>
  <si>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</si>
  <si>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</si>
  <si>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</si>
  <si>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</si>
  <si>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</si>
  <si>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</si>
  <si>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</si>
  <si>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</si>
  <si>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</si>
  <si>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</si>
  <si>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</si>
  <si>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</si>
  <si>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</si>
  <si>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</si>
  <si>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</si>
  <si>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</si>
  <si>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</si>
  <si>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</si>
  <si>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</si>
  <si>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</si>
  <si>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</si>
  <si>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</si>
  <si>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</si>
  <si>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</si>
  <si>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</si>
  <si>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</si>
  <si>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</si>
  <si>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</si>
  <si>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</si>
  <si>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</si>
  <si>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</si>
  <si>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</si>
  <si>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</si>
  <si>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</si>
  <si>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</si>
  <si>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</si>
  <si>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</si>
  <si>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</si>
  <si>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</si>
  <si>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</si>
  <si>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</si>
  <si>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</si>
  <si>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</si>
  <si>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</si>
  <si>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</si>
  <si>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</si>
  <si>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</si>
  <si>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</si>
  <si>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</si>
  <si>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</si>
  <si>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</si>
  <si>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</si>
  <si>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</si>
  <si>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</si>
  <si>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</si>
  <si>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</si>
  <si>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</si>
  <si>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</si>
  <si>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</si>
  <si>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</si>
  <si>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</si>
  <si>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</si>
  <si>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</si>
  <si>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</si>
  <si>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</si>
  <si>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</si>
  <si>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</si>
  <si>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</si>
  <si>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</si>
  <si>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</si>
  <si>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</si>
  <si>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</si>
  <si>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</si>
  <si>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</si>
  <si>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</si>
  <si>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</si>
  <si>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</si>
  <si>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</si>
  <si>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</si>
  <si>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</si>
  <si>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</si>
  <si>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</si>
  <si>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</si>
  <si>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</si>
  <si>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</si>
  <si>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</si>
  <si>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</si>
  <si>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</si>
  <si>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</si>
  <si>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</si>
  <si>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</si>
  <si>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</si>
  <si>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</si>
  <si>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</si>
  <si>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</si>
  <si>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</si>
  <si>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</si>
  <si>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</si>
  <si>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</si>
  <si>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</si>
  <si>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</si>
  <si>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</si>
  <si>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</si>
  <si>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</si>
  <si>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</si>
  <si>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</si>
  <si>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</si>
  <si>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</si>
  <si>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</si>
  <si>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</si>
  <si>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</si>
  <si>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</si>
  <si>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</si>
  <si>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</si>
  <si>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</si>
  <si>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</si>
  <si>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</si>
  <si>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</si>
  <si>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</si>
  <si>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</si>
  <si>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</si>
  <si>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</si>
  <si>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</si>
  <si>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</si>
  <si>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</si>
  <si>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</si>
  <si>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</si>
  <si>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</si>
  <si>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</si>
  <si>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</si>
  <si>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</si>
  <si>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</si>
  <si>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</si>
  <si>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</si>
  <si>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</si>
  <si>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</si>
  <si>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</si>
  <si>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</si>
  <si>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</si>
  <si>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</si>
  <si>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</si>
  <si>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</si>
  <si>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</si>
  <si>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</si>
  <si>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</si>
  <si>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</si>
  <si>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</si>
  <si>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</si>
  <si>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</si>
  <si>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</si>
  <si>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</si>
  <si>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</si>
  <si>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</si>
  <si>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</si>
  <si>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</si>
  <si>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</si>
  <si>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</si>
  <si>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</si>
  <si>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</si>
  <si>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</si>
  <si>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</si>
  <si>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</si>
  <si>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</si>
  <si>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</si>
  <si>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</si>
  <si>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</si>
  <si>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</si>
  <si>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</si>
  <si>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</si>
  <si>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</si>
  <si>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</si>
  <si>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</si>
  <si>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</si>
  <si>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</si>
  <si>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</si>
  <si>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</si>
  <si>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</si>
  <si>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</si>
  <si>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</si>
  <si>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</si>
  <si>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</si>
  <si>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</si>
  <si>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</si>
  <si>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</si>
  <si>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</si>
  <si>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</si>
  <si>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</si>
  <si>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</si>
  <si>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</si>
  <si>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</si>
  <si>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</si>
  <si>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</si>
  <si>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</si>
  <si>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</si>
  <si>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</si>
  <si>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</si>
  <si>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</si>
  <si>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</si>
  <si>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</si>
  <si>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</si>
  <si>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</si>
  <si>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</si>
  <si>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</si>
  <si>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</si>
  <si>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</si>
  <si>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</si>
  <si>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</si>
  <si>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</si>
  <si>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</si>
  <si>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</si>
  <si>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</si>
  <si>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</si>
  <si>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</si>
  <si>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</si>
  <si>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</si>
  <si>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</si>
  <si>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</si>
  <si>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</si>
  <si>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</si>
  <si>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</si>
  <si>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</si>
  <si>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</si>
  <si>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</si>
  <si>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</si>
  <si>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</si>
  <si>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</si>
  <si>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</si>
  <si>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</si>
  <si>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</si>
  <si>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</si>
  <si>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</si>
  <si>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</si>
  <si>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</si>
  <si>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</si>
  <si>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</si>
  <si>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</si>
  <si>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</si>
  <si>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</si>
  <si>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</si>
  <si>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</si>
  <si>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</si>
  <si>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</si>
  <si>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</si>
  <si>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</si>
  <si>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</si>
  <si>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</si>
  <si>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</si>
  <si>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</si>
  <si>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</si>
  <si>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</si>
  <si>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</si>
  <si>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</si>
  <si>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</si>
  <si>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</si>
  <si>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</si>
  <si>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</si>
  <si>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</si>
  <si>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</si>
  <si>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</si>
  <si>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</si>
  <si>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</si>
  <si>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</si>
  <si>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</si>
  <si>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</si>
  <si>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</si>
  <si>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</si>
  <si>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</si>
  <si>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</si>
  <si>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</si>
  <si>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</si>
  <si>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</si>
  <si>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</si>
  <si>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</si>
  <si>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</si>
  <si>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</si>
  <si>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</si>
  <si>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</si>
  <si>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</si>
  <si>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</si>
  <si>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</si>
  <si>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</si>
  <si>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</si>
  <si>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</si>
  <si>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</si>
  <si>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</si>
  <si>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</si>
  <si>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</si>
  <si>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</si>
  <si>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</si>
  <si>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</si>
  <si>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</si>
  <si>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</si>
  <si>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</si>
  <si>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</si>
  <si>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</si>
  <si>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</si>
  <si>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</si>
  <si>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</si>
  <si>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</si>
  <si>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</si>
  <si>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</si>
  <si>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</si>
  <si>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</si>
  <si>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</si>
  <si>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</si>
  <si>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</si>
  <si>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</si>
  <si>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</si>
  <si>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</si>
  <si>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</si>
  <si>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</si>
  <si>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</si>
  <si>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</si>
  <si>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</si>
  <si>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</si>
  <si>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</si>
  <si>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</si>
  <si>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</si>
  <si>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</si>
  <si>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</si>
  <si>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</si>
  <si>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</si>
  <si>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</si>
  <si>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</si>
  <si>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</si>
  <si>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</si>
  <si>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</si>
  <si>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</si>
  <si>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</si>
  <si>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</si>
  <si>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</si>
  <si>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</si>
  <si>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</si>
  <si>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</si>
  <si>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</si>
  <si>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</si>
  <si>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</si>
  <si>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</si>
  <si>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</si>
  <si>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</si>
  <si>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</si>
  <si>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</si>
  <si>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</si>
  <si>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</si>
  <si>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</si>
  <si>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</si>
  <si>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</si>
  <si>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</si>
  <si>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</si>
  <si>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</si>
  <si>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</si>
  <si>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</si>
  <si>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</si>
  <si>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</si>
  <si>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</si>
  <si>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</si>
  <si>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</si>
  <si>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</si>
  <si>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</si>
  <si>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</si>
  <si>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</si>
  <si>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</si>
  <si>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</si>
  <si>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</si>
  <si>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</si>
  <si>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</si>
  <si>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</si>
  <si>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</si>
  <si>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</si>
  <si>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</si>
  <si>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</si>
  <si>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</si>
  <si>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</si>
  <si>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</si>
  <si>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</si>
  <si>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</si>
  <si>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</si>
  <si>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</si>
  <si>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</si>
  <si>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</si>
  <si>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</si>
  <si>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</si>
  <si>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</si>
  <si>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</si>
  <si>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</si>
  <si>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</si>
  <si>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</si>
  <si>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</si>
  <si>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</si>
  <si>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</si>
  <si>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</si>
  <si>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</si>
  <si>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</si>
  <si>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</si>
  <si>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</si>
  <si>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</si>
  <si>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</si>
  <si>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</si>
  <si>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</si>
  <si>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</si>
  <si>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</si>
  <si>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</si>
  <si>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</si>
  <si>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</si>
  <si>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</si>
  <si>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</si>
  <si>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</si>
  <si>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</si>
  <si>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</si>
  <si>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</si>
  <si>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</si>
  <si>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</si>
  <si>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</si>
  <si>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</si>
  <si>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</si>
  <si>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</si>
  <si>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</si>
  <si>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</si>
  <si>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</si>
  <si>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</si>
  <si>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</si>
  <si>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</si>
  <si>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</si>
  <si>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</si>
  <si>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</si>
  <si>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</si>
  <si>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</si>
  <si>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</si>
  <si>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</si>
  <si>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</si>
  <si>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</si>
  <si>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</si>
  <si>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</si>
  <si>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</si>
  <si>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</si>
  <si>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</si>
  <si>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</si>
  <si>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</si>
  <si>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</si>
  <si>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</si>
  <si>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</si>
  <si>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</si>
  <si>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</si>
  <si>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</si>
  <si>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</si>
  <si>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</si>
  <si>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</si>
  <si>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</si>
  <si>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</si>
  <si>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</si>
  <si>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</si>
  <si>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</si>
  <si>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</si>
  <si>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</si>
  <si>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</si>
  <si>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</si>
  <si>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</si>
  <si>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</si>
  <si>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</si>
  <si>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</si>
  <si>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</si>
  <si>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</si>
  <si>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</si>
  <si>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</si>
  <si>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</si>
  <si>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</si>
  <si>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</si>
  <si>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</si>
  <si>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</si>
  <si>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</si>
  <si>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</si>
  <si>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</si>
  <si>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</si>
  <si>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</si>
  <si>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</si>
  <si>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</si>
  <si>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</si>
  <si>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</si>
  <si>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</si>
  <si>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</si>
  <si>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</si>
  <si>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</si>
  <si>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</si>
  <si>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</si>
  <si>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</si>
  <si>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</si>
  <si>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</si>
  <si>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</si>
  <si>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</si>
  <si>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</si>
  <si>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</si>
  <si>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</si>
  <si>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</si>
  <si>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</si>
  <si>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</si>
  <si>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</si>
  <si>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</si>
  <si>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</si>
  <si>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</si>
  <si>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</si>
  <si>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</si>
  <si>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</si>
  <si>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</si>
  <si>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</si>
  <si>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</si>
  <si>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</si>
  <si>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</si>
  <si>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</si>
  <si>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</si>
  <si>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</si>
  <si>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</si>
  <si>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</si>
  <si>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</si>
  <si>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</si>
  <si>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</si>
  <si>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</si>
  <si>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</si>
  <si>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</si>
  <si>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</si>
  <si>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</si>
  <si>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</si>
  <si>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</si>
  <si>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</si>
  <si>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</si>
  <si>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</si>
  <si>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</si>
  <si>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</si>
  <si>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</si>
  <si>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</si>
  <si>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</si>
  <si>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</si>
  <si>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</si>
  <si>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</si>
  <si>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</si>
  <si>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</si>
  <si>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</si>
  <si>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</si>
  <si>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</si>
  <si>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</si>
  <si>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</si>
  <si>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</si>
  <si>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</si>
  <si>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</si>
  <si>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</si>
  <si>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</si>
  <si>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</si>
  <si>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</si>
  <si>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</si>
  <si>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</si>
  <si>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</si>
  <si>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</si>
  <si>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</si>
  <si>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</si>
  <si>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</si>
  <si>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</si>
  <si>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</si>
  <si>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</si>
  <si>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</si>
  <si>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</si>
  <si>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</si>
  <si>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</si>
  <si>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</si>
  <si>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</si>
  <si>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</si>
  <si>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</si>
  <si>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</si>
  <si>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</si>
  <si>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</si>
  <si>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</si>
  <si>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</si>
  <si>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</si>
  <si>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</si>
  <si>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</si>
  <si>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</si>
  <si>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</si>
  <si>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</si>
  <si>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</si>
  <si>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</si>
  <si>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</si>
  <si>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</si>
  <si>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</si>
  <si>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</si>
  <si>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</si>
  <si>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</si>
  <si>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</si>
  <si>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</si>
  <si>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</si>
  <si>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</si>
  <si>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</si>
  <si>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</si>
  <si>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</si>
  <si>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</si>
  <si>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</si>
  <si>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</si>
  <si>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</si>
  <si>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</si>
  <si>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</si>
  <si>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</si>
  <si>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</si>
  <si>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</si>
  <si>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</si>
  <si>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</si>
  <si>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</si>
  <si>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</si>
  <si>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</si>
  <si>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</si>
  <si>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</si>
  <si>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</si>
  <si>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</si>
  <si>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</si>
  <si>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</si>
  <si>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</si>
  <si>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</si>
  <si>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</si>
  <si>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</si>
  <si>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</si>
  <si>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</si>
  <si>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</si>
  <si>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</si>
  <si>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</si>
  <si>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</si>
  <si>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</si>
  <si>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</si>
  <si>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</si>
  <si>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</si>
  <si>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</si>
  <si>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</si>
  <si>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</si>
  <si>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</si>
  <si>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</si>
  <si>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</si>
  <si>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</si>
  <si>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</si>
  <si>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</si>
  <si>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</si>
  <si>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</si>
  <si>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</si>
  <si>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</si>
  <si>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</si>
  <si>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</si>
  <si>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</si>
  <si>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</si>
  <si>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</si>
  <si>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</si>
  <si>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</si>
  <si>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</si>
  <si>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</si>
  <si>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</si>
  <si>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</si>
  <si>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</si>
  <si>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</si>
  <si>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</si>
  <si>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</si>
  <si>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</si>
  <si>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</si>
  <si>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</si>
  <si>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</si>
  <si>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</si>
  <si>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</si>
  <si>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</si>
  <si>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</si>
  <si>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</si>
  <si>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</si>
  <si>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</si>
  <si>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</si>
  <si>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</si>
  <si>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</si>
  <si>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</si>
  <si>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</si>
  <si>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</si>
  <si>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</si>
  <si>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</si>
  <si>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</si>
  <si>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</si>
  <si>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</si>
  <si>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</si>
  <si>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</si>
  <si>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</si>
  <si>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</si>
  <si>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</si>
  <si>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</si>
  <si>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</si>
  <si>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</si>
  <si>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</si>
  <si>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</si>
  <si>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</si>
  <si>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</si>
  <si>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</si>
  <si>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</si>
  <si>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</si>
  <si>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</si>
  <si>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</si>
  <si>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</si>
  <si>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</si>
  <si>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</si>
  <si>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</si>
  <si>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</si>
  <si>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</si>
  <si>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</si>
  <si>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</si>
  <si>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</si>
  <si>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</si>
  <si>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</si>
  <si>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</si>
  <si>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</si>
  <si>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</si>
  <si>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</si>
  <si>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</si>
  <si>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</si>
  <si>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</si>
  <si>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</si>
  <si>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</si>
  <si>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</si>
  <si>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</si>
  <si>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</si>
  <si>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</si>
  <si>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</si>
  <si>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</si>
  <si>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</si>
  <si>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</si>
  <si>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</si>
  <si>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</si>
  <si>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</si>
  <si>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</si>
  <si>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</si>
  <si>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</si>
  <si>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</si>
  <si>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</si>
  <si>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</si>
  <si>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</si>
  <si>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</si>
  <si>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</si>
  <si>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</si>
  <si>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</si>
  <si>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</si>
  <si>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</si>
  <si>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</si>
  <si>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</si>
  <si>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</si>
  <si>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</si>
  <si>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</si>
  <si>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</si>
  <si>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</si>
  <si>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</si>
  <si>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</si>
  <si>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</si>
  <si>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</si>
  <si>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</si>
  <si>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</si>
  <si>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</si>
  <si>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</si>
  <si>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</si>
  <si>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</si>
  <si>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</si>
  <si>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</si>
  <si>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</si>
  <si>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</si>
  <si>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</si>
  <si>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</si>
  <si>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</si>
  <si>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</si>
  <si>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</si>
  <si>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</si>
  <si>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</si>
  <si>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</si>
  <si>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</si>
  <si>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</si>
  <si>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</si>
  <si>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</si>
  <si>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</si>
  <si>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</si>
  <si>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</si>
  <si>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</si>
  <si>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</si>
  <si>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</si>
  <si>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</si>
  <si>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</si>
  <si>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</si>
  <si>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</si>
  <si>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</si>
  <si>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</si>
  <si>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</si>
  <si>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</si>
  <si>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</si>
  <si>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</si>
  <si>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</si>
  <si>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</si>
  <si>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</si>
  <si>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</si>
  <si>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</si>
  <si>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</si>
  <si>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</si>
  <si>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</si>
  <si>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</si>
  <si>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</si>
  <si>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</si>
  <si>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</si>
  <si>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</si>
  <si>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</si>
  <si>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</si>
  <si>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</si>
  <si>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</si>
  <si>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</si>
  <si>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</si>
  <si>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</si>
  <si>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</si>
  <si>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</si>
  <si>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</si>
  <si>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</si>
  <si>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</si>
  <si>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</si>
  <si>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</si>
  <si>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</si>
  <si>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</si>
  <si>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</si>
  <si>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</si>
  <si>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</si>
  <si>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</si>
  <si>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</si>
  <si>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</si>
  <si>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</si>
  <si>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</si>
  <si>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</si>
  <si>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</si>
  <si>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</si>
  <si>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</si>
  <si>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</si>
  <si>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</si>
  <si>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</si>
  <si>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</si>
  <si>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</si>
  <si>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</si>
  <si>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</si>
  <si>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</si>
  <si>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</si>
  <si>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</si>
  <si>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</si>
  <si>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</si>
  <si>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</si>
  <si>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</si>
  <si>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</si>
  <si>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</si>
  <si>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</si>
  <si>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</si>
  <si>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</si>
  <si>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</si>
  <si>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</si>
  <si>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</si>
  <si>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</si>
  <si>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</si>
  <si>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</si>
  <si>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</si>
  <si>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</si>
  <si>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</si>
  <si>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</si>
  <si>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</si>
  <si>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</si>
  <si>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</si>
  <si>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</si>
  <si>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</si>
  <si>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</si>
  <si>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</si>
  <si>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</si>
  <si>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</si>
  <si>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</si>
  <si>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</si>
  <si>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</si>
  <si>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</si>
  <si>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</si>
  <si>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</si>
  <si>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</si>
  <si>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</si>
  <si>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</si>
  <si>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</si>
  <si>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</si>
  <si>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</si>
  <si>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</si>
  <si>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</si>
  <si>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</si>
  <si>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</si>
  <si>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</si>
  <si>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</si>
  <si>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</si>
  <si>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</si>
  <si>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</si>
  <si>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</si>
  <si>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</si>
  <si>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</si>
  <si>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</si>
  <si>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</si>
  <si>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</si>
  <si>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</si>
  <si>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</si>
  <si>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</si>
  <si>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</si>
  <si>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</si>
  <si>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</si>
  <si>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</si>
  <si>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</si>
  <si>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</si>
  <si>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</si>
  <si>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</si>
  <si>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</si>
  <si>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</si>
  <si>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</si>
  <si>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</si>
  <si>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</si>
  <si>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</si>
  <si>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</si>
  <si>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</si>
  <si>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</si>
  <si>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</si>
  <si>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</si>
  <si>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</si>
  <si>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</si>
  <si>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</si>
  <si>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</si>
  <si>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</si>
  <si>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</si>
  <si>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</si>
  <si>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</si>
  <si>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</si>
  <si>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</si>
  <si>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</si>
  <si>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</si>
  <si>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</si>
  <si>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</si>
  <si>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</si>
  <si>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</si>
  <si>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</si>
  <si>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</si>
  <si>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</si>
  <si>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</si>
  <si>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</si>
  <si>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</si>
  <si>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</si>
  <si>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</si>
  <si>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</si>
  <si>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</si>
  <si>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</si>
  <si>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</si>
  <si>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</si>
  <si>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</si>
  <si>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</si>
  <si>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</si>
  <si>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</si>
  <si>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</si>
  <si>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</si>
  <si>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</si>
  <si>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</si>
  <si>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</si>
  <si>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</si>
  <si>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</si>
  <si>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</si>
  <si>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</si>
  <si>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</si>
  <si>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</si>
  <si>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</si>
  <si>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</si>
  <si>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</si>
  <si>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</si>
  <si>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</si>
  <si>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</si>
  <si>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</si>
  <si>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</si>
  <si>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</si>
  <si>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</si>
  <si>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</si>
  <si>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</si>
  <si>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</si>
  <si>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</si>
  <si>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</si>
  <si>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</si>
  <si>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</si>
  <si>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</si>
  <si>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</si>
  <si>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</si>
  <si>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</si>
  <si>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</si>
  <si>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</si>
  <si>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</si>
  <si>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</si>
  <si>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</si>
  <si>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</si>
  <si>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</si>
  <si>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</si>
  <si>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</si>
  <si>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</si>
  <si>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</si>
  <si>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</si>
  <si>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</si>
  <si>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</si>
  <si>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</si>
  <si>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</si>
  <si>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</si>
  <si>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</si>
  <si>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</si>
  <si>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</si>
  <si>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</si>
  <si>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</si>
  <si>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</si>
  <si>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</si>
  <si>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</si>
  <si>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</si>
  <si>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</si>
  <si>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</si>
  <si>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</si>
  <si>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</si>
  <si>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</si>
  <si>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</si>
  <si>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</si>
  <si>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</si>
  <si>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</si>
  <si>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</si>
  <si>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</si>
  <si>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</si>
  <si>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</si>
  <si>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</si>
  <si>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</si>
  <si>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</si>
  <si>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</si>
  <si>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</si>
  <si>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</si>
  <si>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</si>
  <si>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</si>
  <si>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</si>
  <si>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</si>
  <si>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</si>
  <si>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</si>
  <si>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</si>
  <si>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</si>
  <si>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</si>
  <si>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</si>
  <si>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</si>
  <si>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</si>
  <si>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</si>
  <si>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</si>
  <si>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</si>
  <si>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</si>
  <si>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</si>
  <si>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</si>
  <si>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</si>
  <si>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</si>
  <si>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</si>
  <si>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</si>
  <si>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</si>
  <si>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</si>
  <si>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</si>
  <si>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</si>
  <si>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</si>
  <si>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</si>
  <si>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</si>
  <si>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</si>
  <si>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</si>
  <si>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</si>
  <si>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</si>
  <si>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</si>
  <si>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</si>
  <si>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</si>
  <si>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</si>
  <si>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</si>
  <si>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</si>
  <si>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</si>
  <si>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</si>
  <si>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</si>
  <si>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</si>
  <si>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</si>
  <si>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</si>
  <si>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</si>
  <si>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</si>
  <si>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</si>
  <si>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</si>
  <si>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</si>
  <si>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</si>
  <si>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</si>
  <si>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</si>
  <si>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</si>
  <si>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</si>
  <si>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</si>
  <si>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</si>
  <si>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</si>
  <si>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</si>
  <si>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</si>
  <si>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</si>
  <si>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</si>
  <si>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</si>
  <si>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</si>
  <si>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</si>
  <si>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</si>
  <si>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</si>
  <si>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</si>
  <si>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</si>
  <si>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</si>
  <si>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</si>
  <si>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</si>
  <si>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</si>
  <si>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</si>
  <si>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</si>
  <si>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</si>
  <si>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</si>
  <si>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</si>
  <si>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</si>
  <si>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</si>
  <si>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</si>
  <si>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</si>
  <si>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</si>
  <si>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</si>
  <si>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</si>
  <si>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</si>
  <si>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</si>
  <si>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</si>
  <si>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</si>
  <si>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</si>
  <si>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</si>
  <si>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</si>
  <si>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</si>
  <si>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</si>
  <si>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</si>
  <si>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</si>
  <si>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</si>
  <si>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</si>
  <si>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</si>
  <si>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</si>
  <si>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</si>
  <si>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</si>
  <si>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</si>
  <si>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</si>
  <si>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</si>
  <si>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</si>
  <si>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</si>
  <si>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</si>
  <si>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</si>
  <si>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</si>
  <si>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</si>
  <si>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</si>
  <si>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</si>
  <si>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</si>
  <si>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</si>
  <si>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</si>
  <si>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</si>
  <si>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</si>
  <si>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</si>
  <si>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</si>
  <si>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</si>
  <si>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</si>
  <si>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</si>
  <si>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</si>
  <si>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</si>
  <si>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</si>
  <si>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</si>
  <si>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</si>
  <si>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</si>
  <si>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</si>
  <si>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</si>
  <si>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</si>
  <si>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</si>
  <si>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</si>
  <si>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</si>
  <si>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</si>
  <si>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</si>
  <si>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</si>
  <si>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</si>
  <si>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</si>
  <si>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</si>
  <si>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</si>
  <si>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</si>
  <si>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</si>
  <si>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</si>
  <si>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</si>
  <si>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</si>
  <si>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</si>
  <si>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</si>
  <si>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</si>
  <si>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</si>
  <si>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</si>
  <si>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</si>
  <si>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</si>
  <si>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</si>
  <si>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</si>
  <si>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</si>
  <si>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</si>
  <si>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</si>
  <si>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</si>
  <si>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</si>
  <si>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</si>
  <si>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</si>
  <si>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</si>
  <si>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</si>
  <si>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</si>
  <si>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</si>
  <si>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</si>
  <si>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</si>
  <si>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</si>
  <si>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</si>
  <si>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</si>
  <si>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</si>
  <si>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</si>
  <si>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</si>
  <si>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</si>
  <si>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</si>
  <si>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</si>
  <si>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</si>
  <si>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</si>
  <si>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</si>
  <si>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</si>
  <si>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</si>
  <si>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</si>
  <si>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</si>
  <si>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</si>
  <si>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</si>
  <si>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</si>
  <si>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</si>
  <si>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</si>
  <si>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</si>
  <si>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</si>
  <si>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</si>
  <si>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</si>
  <si>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</si>
  <si>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</si>
  <si>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</si>
  <si>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</si>
  <si>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</si>
  <si>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</si>
  <si>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</si>
  <si>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</si>
  <si>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</si>
  <si>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</si>
  <si>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</si>
  <si>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</si>
  <si>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</si>
  <si>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</si>
  <si>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</si>
  <si>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</si>
  <si>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</si>
  <si>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</si>
  <si>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</si>
  <si>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</si>
  <si>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</si>
  <si>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</si>
  <si>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</si>
  <si>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</si>
  <si>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</si>
  <si>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</si>
  <si>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</si>
  <si>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</si>
  <si>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</si>
  <si>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</si>
  <si>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</si>
  <si>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</si>
  <si>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</si>
  <si>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</si>
  <si>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</si>
  <si>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</si>
  <si>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</si>
  <si>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</si>
  <si>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</si>
  <si>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</si>
  <si>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</si>
  <si>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</si>
  <si>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</si>
  <si>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</si>
  <si>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</si>
  <si>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</si>
  <si>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</si>
  <si>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</si>
  <si>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</si>
  <si>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</si>
  <si>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</si>
  <si>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</si>
  <si>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</si>
  <si>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</si>
  <si>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</si>
  <si>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</si>
  <si>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</si>
  <si>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</si>
  <si>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</si>
  <si>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</si>
  <si>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</si>
  <si>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</si>
  <si>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</si>
  <si>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</si>
  <si>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</si>
  <si>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</si>
  <si>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</si>
  <si>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</si>
  <si>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</si>
  <si>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</si>
  <si>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</si>
  <si>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</si>
  <si>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</si>
  <si>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</si>
  <si>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</si>
  <si>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</si>
  <si>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</si>
  <si>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</si>
  <si>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</si>
  <si>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</si>
  <si>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</si>
  <si>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</si>
  <si>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</si>
  <si>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</si>
  <si>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</si>
  <si>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</si>
  <si>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</si>
  <si>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</si>
  <si>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</si>
  <si>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</si>
  <si>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</si>
  <si>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</si>
  <si>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</si>
  <si>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</si>
  <si>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</si>
  <si>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</si>
  <si>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</si>
  <si>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</si>
  <si>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</si>
  <si>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</si>
  <si>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</si>
  <si>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</si>
  <si>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</si>
  <si>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</si>
  <si>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</si>
  <si>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</si>
  <si>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</si>
  <si>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</si>
  <si>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</si>
  <si>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</si>
  <si>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</si>
  <si>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</si>
  <si>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</si>
  <si>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</si>
  <si>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</si>
  <si>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</si>
  <si>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</si>
  <si>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</si>
  <si>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</si>
  <si>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</si>
  <si>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</si>
  <si>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</si>
  <si>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</si>
  <si>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</si>
  <si>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</si>
  <si>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</si>
  <si>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</si>
  <si>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</si>
  <si>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</si>
  <si>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</si>
  <si>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</si>
  <si>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</si>
  <si>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</si>
  <si>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</si>
  <si>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</si>
  <si>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</si>
  <si>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</si>
  <si>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</si>
  <si>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</si>
  <si>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</si>
  <si>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</si>
  <si>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</si>
  <si>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</si>
  <si>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</si>
  <si>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</si>
  <si>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</si>
  <si>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</si>
  <si>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</si>
  <si>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</si>
  <si>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</si>
  <si>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</si>
  <si>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</si>
  <si>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</si>
  <si>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</si>
  <si>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</si>
  <si>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</si>
  <si>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</si>
  <si>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</si>
  <si>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</si>
  <si>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</si>
  <si>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</si>
  <si>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</si>
  <si>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</si>
  <si>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</si>
  <si>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</si>
  <si>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</si>
  <si>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</si>
  <si>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</si>
  <si>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</si>
  <si>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</si>
  <si>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</si>
  <si>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</si>
  <si>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</si>
  <si>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</si>
  <si>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</si>
  <si>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</si>
  <si>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</si>
  <si>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</si>
  <si>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</si>
  <si>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</si>
  <si>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</si>
  <si>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</si>
  <si>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</si>
  <si>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</si>
  <si>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</si>
  <si>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</si>
  <si>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</si>
  <si>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</si>
  <si>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</si>
  <si>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</si>
  <si>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</si>
  <si>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</si>
  <si>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</si>
  <si>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</si>
  <si>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</si>
  <si>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</si>
  <si>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</si>
  <si>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</si>
  <si>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</si>
  <si>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</si>
  <si>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</si>
  <si>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</si>
  <si>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</si>
  <si>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</si>
  <si>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</si>
  <si>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</si>
  <si>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</si>
  <si>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</si>
  <si>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</si>
  <si>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</si>
  <si>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</si>
  <si>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</si>
  <si>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</si>
  <si>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</si>
  <si>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</si>
  <si>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</si>
  <si>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</si>
  <si>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</si>
  <si>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</si>
  <si>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</si>
  <si>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</si>
  <si>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</si>
  <si>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</si>
  <si>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</si>
  <si>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</si>
  <si>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</si>
  <si>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</si>
  <si>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</si>
  <si>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</si>
  <si>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</si>
  <si>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</si>
  <si>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</si>
  <si>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</si>
  <si>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</si>
  <si>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</si>
  <si>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</si>
  <si>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</si>
  <si>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</si>
  <si>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</si>
  <si>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</si>
  <si>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</si>
  <si>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</si>
  <si>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</si>
  <si>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</si>
  <si>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</si>
  <si>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</si>
  <si>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</si>
  <si>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</si>
  <si>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</si>
  <si>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</si>
  <si>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</si>
  <si>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</si>
  <si>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</si>
  <si>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</si>
  <si>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</si>
  <si>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</si>
  <si>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</si>
  <si>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</si>
  <si>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</si>
  <si>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</si>
  <si>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</si>
  <si>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</si>
  <si>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</si>
  <si>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</si>
  <si>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</si>
  <si>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</si>
  <si>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</si>
  <si>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</si>
  <si>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</si>
  <si>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</si>
  <si>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</si>
  <si>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</si>
  <si>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</si>
  <si>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</si>
  <si>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</si>
  <si>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</si>
  <si>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</si>
  <si>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</si>
  <si>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</si>
  <si>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</si>
  <si>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</si>
  <si>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</si>
  <si>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</si>
  <si>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</si>
  <si>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</si>
  <si>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</si>
  <si>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</si>
  <si>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</si>
  <si>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</si>
  <si>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</si>
  <si>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</si>
  <si>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</si>
  <si>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</si>
  <si>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</si>
  <si>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</si>
  <si>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</si>
  <si>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</si>
  <si>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</si>
  <si>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</si>
  <si>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</si>
  <si>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</si>
  <si>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</si>
  <si>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</si>
  <si>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</si>
  <si>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</si>
  <si>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</si>
  <si>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</si>
  <si>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</si>
  <si>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</si>
  <si>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</si>
  <si>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</si>
  <si>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</si>
  <si>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</si>
  <si>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</si>
  <si>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</si>
  <si>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</si>
  <si>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</si>
  <si>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</si>
  <si>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</si>
  <si>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</si>
  <si>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</si>
  <si>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</si>
  <si>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</si>
  <si>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</si>
  <si>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</si>
  <si>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</si>
  <si>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</si>
  <si>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</si>
  <si>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</si>
  <si>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</si>
  <si>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</si>
  <si>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</si>
  <si>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</si>
  <si>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</si>
  <si>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</si>
  <si>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</si>
  <si>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</si>
  <si>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</si>
  <si>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</si>
  <si>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</si>
  <si>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</si>
  <si>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</si>
  <si>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</si>
  <si>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</si>
  <si>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</si>
  <si>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</si>
  <si>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</si>
  <si>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</si>
  <si>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</si>
  <si>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</si>
  <si>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</si>
  <si>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</si>
  <si>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</si>
  <si>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</si>
  <si>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</si>
  <si>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</si>
  <si>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</si>
  <si>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</si>
  <si>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</si>
  <si>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</si>
  <si>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</si>
  <si>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</si>
  <si>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</si>
  <si>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</si>
  <si>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</si>
  <si>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</si>
  <si>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</si>
  <si>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</si>
  <si>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</si>
  <si>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</si>
  <si>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</si>
  <si>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</si>
  <si>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</si>
  <si>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</si>
  <si>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</si>
  <si>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</si>
  <si>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</si>
  <si>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</si>
  <si>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</si>
  <si>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</si>
  <si>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</si>
  <si>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</si>
  <si>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</si>
  <si>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</si>
  <si>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</si>
  <si>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</si>
  <si>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</si>
  <si>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</si>
  <si>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</si>
  <si>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</si>
  <si>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</si>
  <si>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</si>
  <si>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</si>
  <si>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</si>
  <si>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</si>
  <si>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</si>
  <si>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</si>
  <si>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</si>
  <si>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</si>
  <si>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</si>
  <si>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</si>
  <si>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</si>
  <si>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</si>
  <si>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</si>
  <si>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</si>
  <si>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</si>
  <si>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</si>
  <si>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</si>
  <si>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</si>
  <si>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</si>
  <si>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</si>
  <si>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</si>
  <si>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</si>
  <si>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</si>
  <si>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</si>
  <si>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</si>
  <si>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</si>
  <si>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</si>
  <si>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</si>
  <si>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</si>
  <si>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</si>
  <si>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</si>
  <si>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</si>
  <si>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</si>
  <si>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</si>
  <si>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</si>
  <si>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</si>
  <si>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</si>
  <si>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</si>
  <si>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</si>
  <si>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</si>
  <si>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</si>
  <si>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</si>
  <si>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</si>
  <si>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</si>
  <si>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</si>
  <si>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</si>
  <si>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</si>
  <si>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</si>
  <si>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</si>
  <si>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</si>
  <si>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</si>
  <si>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</si>
  <si>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</si>
  <si>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</si>
  <si>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</si>
  <si>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</si>
  <si>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</si>
  <si>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</si>
  <si>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</si>
  <si>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</si>
  <si>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</si>
  <si>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</si>
  <si>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</si>
  <si>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</si>
  <si>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</si>
  <si>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</si>
  <si>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</si>
  <si>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</si>
  <si>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</si>
  <si>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</si>
  <si>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</si>
  <si>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</si>
  <si>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</si>
  <si>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</si>
  <si>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</si>
  <si>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</si>
  <si>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</si>
  <si>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</si>
  <si>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</si>
  <si>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</si>
  <si>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</si>
  <si>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</si>
  <si>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</si>
  <si>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</si>
  <si>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</si>
  <si>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</si>
  <si>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</si>
  <si>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</si>
  <si>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</si>
  <si>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</si>
  <si>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</si>
  <si>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</si>
  <si>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</si>
  <si>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</si>
  <si>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</si>
  <si>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</si>
  <si>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</si>
  <si>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</si>
  <si>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</si>
  <si>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</si>
  <si>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</si>
  <si>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</si>
  <si>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</si>
  <si>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</si>
  <si>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</si>
  <si>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</si>
  <si>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</si>
  <si>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</si>
  <si>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</si>
  <si>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</si>
  <si>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</si>
  <si>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</si>
  <si>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</si>
  <si>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</si>
  <si>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</si>
  <si>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</si>
  <si>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</si>
  <si>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</si>
  <si>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</si>
  <si>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</si>
  <si>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</si>
  <si>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</si>
  <si>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</si>
  <si>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</si>
  <si>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</si>
  <si>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</si>
  <si>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</si>
  <si>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</si>
  <si>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</si>
  <si>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</si>
  <si>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</si>
  <si>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</si>
  <si>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</si>
  <si>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</si>
  <si>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</si>
  <si>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</si>
  <si>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</si>
  <si>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</si>
  <si>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</si>
  <si>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</si>
  <si>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</si>
  <si>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</si>
  <si>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</si>
  <si>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</si>
  <si>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</si>
  <si>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</si>
  <si>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</si>
  <si>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</si>
  <si>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</si>
  <si>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</si>
  <si>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</si>
  <si>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</si>
  <si>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</si>
  <si>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</si>
  <si>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</si>
  <si>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</si>
  <si>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</si>
  <si>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</si>
  <si>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</si>
  <si>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</si>
  <si>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</si>
  <si>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</si>
  <si>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</si>
  <si>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</si>
  <si>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</si>
  <si>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</si>
  <si>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</si>
  <si>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</si>
  <si>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</si>
  <si>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</si>
  <si>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</si>
  <si>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</si>
  <si>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</si>
  <si>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</si>
  <si>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</si>
  <si>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</si>
  <si>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</si>
  <si>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</si>
  <si>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</si>
  <si>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</si>
  <si>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</si>
  <si>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</si>
  <si>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</si>
  <si>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</si>
  <si>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</si>
  <si>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</si>
  <si>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</si>
  <si>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</si>
  <si>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</si>
  <si>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</si>
  <si>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</si>
  <si>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</si>
  <si>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</si>
  <si>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</si>
  <si>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</si>
  <si>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</si>
  <si>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</si>
  <si>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</si>
  <si>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</si>
  <si>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</si>
  <si>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</si>
  <si>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</si>
  <si>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</si>
  <si>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</si>
  <si>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</si>
  <si>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</si>
  <si>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</si>
  <si>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</si>
  <si>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</si>
  <si>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</si>
  <si>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</si>
  <si>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</si>
  <si>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</si>
  <si>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</si>
  <si>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</si>
  <si>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</si>
  <si>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</si>
  <si>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</si>
  <si>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</si>
  <si>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</si>
  <si>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</si>
  <si>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</si>
  <si>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</si>
  <si>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</si>
  <si>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</si>
  <si>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</si>
  <si>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</si>
  <si>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</si>
  <si>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</si>
  <si>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</si>
  <si>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</si>
  <si>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</si>
  <si>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</si>
  <si>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</si>
  <si>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</si>
  <si>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</si>
  <si>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</si>
  <si>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</si>
  <si>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</si>
  <si>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</si>
  <si>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</si>
  <si>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</si>
  <si>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</si>
  <si>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</si>
  <si>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</si>
  <si>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</si>
  <si>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</si>
  <si>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</si>
  <si>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</si>
  <si>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</si>
  <si>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</si>
  <si>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</si>
  <si>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</si>
  <si>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</si>
  <si>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</si>
  <si>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</si>
  <si>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</si>
  <si>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</si>
  <si>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</si>
  <si>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</si>
  <si>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</si>
  <si>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</si>
  <si>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</si>
  <si>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</si>
  <si>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</si>
  <si>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</si>
  <si>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</si>
  <si>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</si>
  <si>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</si>
  <si>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</si>
  <si>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</si>
  <si>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</si>
  <si>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</si>
  <si>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</si>
  <si>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</si>
  <si>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</si>
  <si>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</si>
  <si>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</si>
  <si>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</si>
  <si>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</si>
  <si>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</si>
  <si>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</si>
  <si>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</si>
  <si>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</si>
  <si>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</si>
  <si>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</si>
  <si>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</si>
  <si>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</si>
  <si>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</si>
  <si>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</si>
  <si>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</si>
  <si>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</si>
  <si>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</si>
  <si>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</si>
  <si>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</si>
  <si>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</si>
  <si>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</si>
  <si>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</si>
  <si>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</si>
  <si>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</si>
  <si>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</si>
  <si>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</si>
  <si>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</si>
  <si>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</si>
  <si>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</si>
  <si>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</si>
  <si>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</si>
  <si>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</si>
  <si>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</si>
  <si>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</si>
  <si>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</si>
  <si>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</si>
  <si>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</si>
  <si>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</si>
  <si>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</si>
  <si>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</si>
  <si>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</si>
  <si>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</si>
  <si>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</si>
  <si>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</si>
  <si>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</si>
  <si>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</si>
  <si>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</si>
  <si>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</si>
  <si>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</si>
  <si>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</si>
  <si>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</si>
  <si>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</si>
  <si>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</si>
  <si>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</si>
  <si>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</si>
  <si>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</si>
  <si>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</si>
  <si>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</si>
  <si>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</si>
  <si>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</si>
  <si>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</si>
  <si>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</si>
  <si>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</si>
  <si>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</si>
  <si>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</si>
  <si>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</si>
  <si>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</si>
  <si>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</si>
  <si>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</si>
  <si>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</si>
  <si>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</si>
  <si>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</si>
  <si>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</si>
  <si>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</si>
  <si>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</si>
  <si>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</si>
  <si>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</si>
  <si>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</si>
  <si>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</si>
  <si>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</si>
  <si>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</si>
  <si>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</si>
  <si>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</si>
  <si>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</si>
  <si>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</si>
  <si>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</si>
  <si>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</si>
  <si>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</si>
  <si>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</si>
  <si>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</si>
  <si>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</si>
  <si>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</si>
  <si>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</si>
  <si>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</si>
  <si>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</si>
  <si>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</si>
  <si>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</si>
  <si>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</si>
  <si>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</si>
  <si>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</si>
  <si>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</si>
  <si>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</si>
  <si>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</si>
  <si>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</si>
  <si>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</si>
  <si>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</si>
  <si>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</si>
  <si>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</si>
  <si>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</si>
  <si>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</si>
  <si>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</si>
  <si>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</si>
  <si>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</si>
  <si>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</si>
  <si>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</si>
  <si>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</si>
  <si>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</si>
  <si>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</si>
  <si>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</si>
  <si>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</si>
  <si>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</si>
  <si>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</si>
  <si>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</si>
  <si>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</si>
  <si>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</si>
  <si>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</si>
  <si>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</si>
  <si>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</si>
  <si>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</si>
  <si>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</si>
  <si>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</si>
  <si>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</si>
  <si>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</si>
  <si>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</si>
  <si>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</si>
  <si>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</si>
  <si>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</si>
  <si>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</si>
  <si>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</si>
  <si>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</si>
  <si>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</si>
  <si>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</si>
  <si>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</si>
  <si>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</si>
  <si>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</si>
  <si>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</si>
  <si>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</si>
  <si>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</si>
  <si>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</si>
  <si>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</si>
  <si>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</si>
  <si>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</si>
  <si>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</si>
  <si>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</si>
  <si>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</si>
  <si>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</si>
  <si>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</si>
  <si>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</si>
  <si>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</si>
  <si>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</si>
  <si>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</si>
  <si>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</si>
  <si>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</si>
  <si>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</si>
  <si>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</si>
  <si>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</si>
  <si>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</si>
  <si>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</si>
  <si>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</si>
  <si>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</si>
  <si>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</si>
  <si>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</si>
  <si>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</si>
  <si>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</si>
  <si>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</si>
  <si>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</si>
  <si>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</si>
  <si>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</si>
  <si>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</si>
  <si>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</si>
  <si>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</si>
  <si>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</si>
  <si>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</si>
  <si>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</si>
  <si>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</si>
  <si>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</si>
  <si>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</si>
  <si>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</si>
  <si>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</si>
  <si>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</si>
  <si>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</si>
  <si>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</si>
  <si>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</si>
  <si>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</si>
  <si>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</si>
  <si>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</si>
  <si>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</si>
  <si>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</si>
  <si>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</si>
  <si>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</si>
  <si>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</si>
  <si>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</si>
  <si>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</si>
  <si>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</si>
  <si>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</si>
  <si>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</si>
  <si>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</si>
  <si>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</si>
  <si>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</si>
  <si>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</si>
  <si>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</si>
  <si>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</si>
  <si>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</si>
  <si>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</si>
  <si>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</si>
  <si>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</si>
  <si>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</si>
  <si>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</si>
  <si>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</si>
  <si>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</si>
  <si>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</si>
  <si>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</si>
  <si>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</si>
  <si>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</si>
  <si>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</si>
  <si>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</si>
  <si>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</si>
  <si>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</si>
  <si>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</si>
  <si>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</si>
  <si>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</si>
  <si>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</si>
  <si>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</si>
  <si>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</si>
  <si>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</si>
  <si>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</si>
  <si>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</si>
  <si>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</si>
  <si>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</si>
  <si>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</si>
  <si>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</si>
  <si>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</si>
  <si>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</si>
  <si>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</si>
  <si>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</si>
  <si>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</si>
  <si>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</si>
  <si>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</si>
  <si>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</si>
  <si>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</si>
  <si>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</si>
  <si>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</si>
  <si>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</si>
  <si>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</si>
  <si>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</si>
  <si>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</si>
  <si>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</si>
  <si>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</si>
  <si>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</si>
  <si>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</si>
  <si>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</si>
  <si>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</si>
  <si>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</si>
  <si>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</si>
  <si>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</si>
  <si>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</si>
  <si>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</si>
  <si>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</si>
  <si>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</si>
  <si>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</si>
  <si>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</si>
  <si>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</si>
  <si>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</si>
  <si>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</si>
  <si>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</si>
  <si>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</si>
  <si>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</si>
  <si>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</si>
  <si>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</si>
  <si>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</si>
  <si>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</si>
  <si>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</si>
  <si>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</si>
  <si>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</si>
  <si>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</si>
  <si>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</si>
  <si>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</si>
  <si>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</si>
  <si>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</si>
  <si>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</si>
  <si>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</si>
  <si>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</si>
  <si>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</si>
  <si>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</si>
  <si>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</si>
  <si>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</si>
  <si>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</si>
  <si>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</si>
  <si>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</si>
  <si>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</si>
  <si>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</si>
  <si>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</si>
  <si>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</si>
  <si>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</si>
  <si>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</si>
  <si>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</si>
  <si>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</si>
  <si>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</si>
  <si>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</si>
  <si>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</si>
  <si>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</si>
  <si>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</si>
  <si>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</si>
  <si>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</si>
  <si>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</si>
  <si>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</si>
  <si>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</si>
  <si>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</si>
  <si>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</si>
  <si>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</si>
  <si>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</si>
  <si>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</si>
  <si>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</si>
  <si>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</si>
  <si>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</si>
  <si>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</si>
  <si>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</si>
  <si>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</si>
  <si>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</si>
  <si>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</si>
  <si>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</si>
  <si>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</si>
  <si>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</si>
  <si>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</si>
  <si>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</si>
  <si>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</si>
  <si>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</si>
  <si>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</si>
  <si>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</si>
  <si>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</si>
  <si>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</si>
  <si>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</si>
  <si>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</si>
  <si>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</si>
  <si>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</si>
  <si>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</si>
  <si>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</si>
  <si>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</si>
  <si>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</si>
  <si>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</si>
  <si>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</si>
  <si>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</si>
  <si>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</si>
  <si>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</si>
  <si>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</si>
  <si>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</si>
  <si>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</si>
  <si>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</si>
  <si>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</si>
  <si>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</si>
  <si>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</si>
  <si>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</si>
  <si>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</si>
  <si>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</si>
  <si>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</si>
  <si>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</si>
  <si>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</si>
  <si>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</si>
  <si>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</si>
  <si>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</si>
  <si>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</si>
  <si>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</si>
  <si>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</si>
  <si>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</si>
  <si>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</si>
  <si>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</si>
  <si>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</si>
  <si>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</si>
  <si>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</si>
  <si>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</si>
  <si>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</si>
  <si>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</si>
  <si>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</si>
  <si>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</si>
  <si>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</si>
  <si>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</si>
  <si>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</si>
  <si>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</si>
  <si>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</si>
  <si>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</si>
  <si>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</si>
  <si>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</si>
  <si>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</si>
  <si>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</si>
  <si>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</si>
  <si>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</si>
  <si>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</si>
  <si>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</si>
  <si>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</si>
  <si>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</si>
  <si>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</si>
  <si>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</si>
  <si>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</si>
  <si>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</si>
  <si>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</si>
  <si>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</si>
  <si>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</si>
  <si>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</si>
  <si>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</si>
  <si>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</si>
  <si>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</si>
  <si>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</si>
  <si>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</si>
  <si>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</si>
  <si>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</si>
  <si>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</si>
  <si>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</si>
  <si>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</si>
  <si>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</si>
  <si>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</si>
  <si>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</si>
  <si>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</si>
  <si>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</si>
  <si>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</si>
  <si>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</si>
  <si>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</si>
  <si>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</si>
  <si>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</si>
  <si>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</si>
  <si>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</si>
  <si>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</si>
  <si>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</si>
  <si>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</si>
  <si>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</si>
  <si>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</si>
  <si>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</si>
  <si>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</si>
  <si>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</si>
  <si>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</si>
  <si>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</si>
  <si>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</si>
  <si>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</si>
  <si>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</si>
  <si>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</si>
  <si>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</si>
  <si>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</si>
  <si>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</si>
  <si>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</si>
  <si>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</si>
  <si>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</si>
  <si>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</si>
  <si>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</si>
  <si>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</si>
  <si>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</si>
  <si>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</si>
  <si>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</si>
  <si>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</si>
  <si>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</si>
  <si>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</si>
  <si>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</si>
  <si>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</si>
  <si>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</si>
  <si>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</si>
  <si>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</si>
  <si>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</si>
  <si>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</si>
  <si>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</si>
  <si>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</si>
  <si>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</si>
  <si>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</si>
  <si>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</si>
  <si>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</si>
  <si>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</si>
  <si>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</si>
  <si>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</si>
  <si>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</si>
  <si>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</si>
  <si>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</si>
  <si>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</si>
  <si>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</si>
  <si>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</si>
  <si>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</si>
  <si>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</si>
  <si>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</si>
  <si>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</si>
  <si>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</si>
  <si>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</si>
  <si>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</si>
  <si>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</si>
  <si>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</si>
  <si>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</si>
  <si>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</si>
  <si>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</si>
  <si>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</si>
  <si>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</si>
  <si>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</si>
  <si>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</si>
  <si>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</si>
  <si>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</si>
  <si>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</si>
  <si>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</si>
  <si>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</si>
  <si>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</si>
  <si>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</si>
  <si>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</si>
  <si>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</si>
  <si>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</si>
  <si>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</si>
  <si>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</si>
  <si>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</si>
  <si>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</si>
  <si>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</si>
  <si>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</si>
  <si>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</si>
  <si>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</si>
  <si>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</si>
  <si>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</si>
  <si>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</si>
  <si>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</si>
  <si>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</si>
  <si>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</si>
  <si>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</si>
  <si>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</si>
  <si>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</si>
  <si>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</si>
  <si>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</si>
  <si>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</si>
  <si>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</si>
  <si>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</si>
  <si>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</si>
  <si>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</si>
  <si>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</si>
  <si>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</si>
  <si>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</si>
  <si>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</si>
  <si>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</si>
  <si>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</si>
  <si>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</si>
  <si>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</si>
  <si>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</si>
  <si>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</si>
  <si>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</si>
  <si>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</si>
  <si>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</si>
  <si>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</si>
  <si>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</si>
  <si>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</si>
  <si>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</si>
  <si>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</si>
  <si>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</si>
  <si>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</si>
  <si>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</si>
  <si>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</si>
  <si>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</si>
  <si>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</si>
  <si>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</si>
  <si>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</si>
  <si>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</si>
  <si>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</si>
  <si>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</si>
  <si>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</si>
  <si>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</si>
  <si>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</si>
  <si>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</si>
  <si>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</si>
  <si>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</si>
  <si>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</si>
  <si>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</si>
  <si>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</si>
  <si>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</si>
  <si>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</si>
  <si>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</si>
  <si>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</si>
  <si>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</si>
  <si>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</si>
  <si>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</si>
  <si>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</si>
  <si>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</si>
  <si>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</si>
  <si>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</si>
  <si>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</si>
  <si>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</si>
  <si>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</si>
  <si>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</si>
  <si>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</si>
  <si>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</si>
  <si>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</si>
  <si>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</si>
  <si>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</si>
  <si>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</si>
  <si>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</si>
  <si>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</si>
  <si>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</si>
  <si>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</si>
  <si>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</si>
  <si>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</si>
  <si>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</si>
  <si>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</si>
  <si>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</si>
  <si>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</si>
  <si>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</si>
  <si>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</si>
  <si>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</si>
  <si>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</si>
  <si>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</si>
  <si>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</si>
  <si>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</si>
  <si>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</si>
  <si>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</si>
  <si>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</si>
  <si>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</si>
  <si>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</si>
  <si>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</si>
  <si>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</si>
  <si>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</si>
  <si>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</si>
  <si>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</si>
  <si>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</si>
  <si>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</si>
  <si>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</si>
  <si>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</si>
  <si>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</si>
  <si>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</si>
  <si>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</si>
  <si>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</si>
  <si>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</si>
  <si>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</si>
  <si>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</si>
  <si>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</si>
  <si>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</si>
  <si>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</si>
  <si>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</si>
  <si>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</si>
  <si>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</si>
  <si>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</si>
  <si>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</si>
  <si>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</si>
  <si>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</si>
  <si>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</si>
  <si>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</si>
  <si>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</si>
  <si>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</si>
  <si>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</si>
  <si>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</si>
  <si>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</si>
  <si>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</si>
  <si>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</si>
  <si>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</si>
  <si>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</si>
  <si>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</si>
  <si>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</si>
  <si>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</si>
  <si>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</si>
  <si>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</si>
  <si>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</si>
  <si>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</si>
  <si>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</si>
  <si>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</si>
  <si>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</si>
  <si>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</si>
  <si>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</si>
  <si>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</si>
  <si>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</si>
  <si>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</si>
  <si>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</si>
  <si>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</si>
  <si>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</si>
  <si>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</si>
  <si>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</si>
  <si>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</si>
  <si>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</si>
  <si>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</si>
  <si>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</si>
  <si>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</si>
  <si>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</si>
  <si>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</si>
  <si>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</si>
  <si>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</si>
  <si>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</si>
  <si>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</si>
  <si>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</si>
  <si>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</si>
  <si>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</si>
  <si>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</si>
  <si>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</si>
  <si>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</si>
  <si>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</si>
  <si>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</si>
  <si>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</si>
  <si>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</si>
  <si>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</si>
  <si>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</si>
  <si>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</si>
  <si>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</si>
  <si>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</si>
  <si>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</si>
  <si>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</si>
  <si>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</si>
  <si>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</si>
  <si>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</si>
  <si>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</si>
  <si>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</si>
  <si>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</si>
  <si>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</si>
  <si>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</si>
  <si>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</si>
  <si>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</si>
  <si>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</si>
  <si>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</si>
  <si>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</si>
  <si>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</si>
  <si>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</si>
  <si>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</si>
  <si>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</si>
  <si>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</si>
  <si>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</si>
  <si>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</si>
  <si>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</si>
  <si>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</si>
  <si>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</si>
  <si>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</si>
  <si>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</si>
  <si>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</si>
  <si>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</si>
  <si>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</si>
  <si>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</si>
  <si>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</si>
  <si>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</si>
  <si>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</si>
  <si>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</si>
  <si>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</si>
  <si>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</si>
  <si>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</si>
  <si>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</si>
  <si>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</si>
  <si>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</si>
  <si>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</si>
  <si>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</si>
  <si>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</si>
  <si>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</si>
  <si>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</si>
  <si>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</si>
  <si>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</si>
  <si>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</si>
  <si>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</si>
  <si>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</si>
  <si>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</si>
  <si>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</si>
  <si>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</si>
  <si>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</si>
  <si>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</si>
  <si>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</si>
  <si>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</si>
  <si>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</si>
  <si>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</si>
  <si>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</si>
  <si>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</si>
  <si>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</si>
  <si>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</si>
  <si>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</si>
  <si>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</si>
  <si>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</si>
  <si>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</si>
  <si>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</si>
  <si>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</si>
  <si>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</si>
  <si>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</si>
  <si>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</si>
  <si>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</si>
  <si>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</si>
  <si>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</si>
  <si>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</si>
  <si>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</si>
  <si>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</si>
  <si>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</si>
  <si>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</si>
  <si>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</si>
  <si>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</si>
  <si>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</si>
  <si>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</si>
  <si>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</si>
  <si>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</si>
  <si>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</si>
  <si>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</si>
  <si>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</si>
  <si>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</si>
  <si>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</si>
  <si>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</si>
  <si>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</si>
  <si>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</si>
  <si>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</si>
  <si>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</si>
  <si>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</si>
  <si>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</si>
  <si>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</si>
  <si>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</si>
  <si>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</si>
  <si>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</si>
  <si>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</si>
  <si>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</si>
  <si>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</si>
  <si>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</si>
  <si>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</si>
  <si>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</si>
  <si>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</si>
  <si>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</si>
  <si>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</si>
  <si>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</si>
  <si>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</si>
  <si>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</si>
  <si>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</si>
  <si>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</si>
  <si>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</si>
  <si>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</si>
  <si>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</si>
  <si>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</si>
  <si>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</si>
  <si>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</si>
  <si>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</si>
  <si>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</si>
  <si>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</si>
  <si>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</si>
  <si>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</si>
  <si>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</si>
  <si>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</si>
  <si>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</si>
  <si>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</si>
  <si>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</si>
  <si>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</si>
  <si>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</si>
  <si>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</si>
  <si>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</si>
  <si>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</si>
  <si>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</si>
  <si>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</si>
  <si>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</si>
  <si>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</si>
  <si>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</si>
  <si>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</si>
  <si>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</si>
  <si>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</si>
  <si>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</si>
  <si>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</si>
  <si>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</si>
  <si>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</si>
  <si>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</si>
  <si>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</si>
  <si>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</si>
  <si>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</si>
  <si>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</si>
  <si>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</si>
  <si>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</si>
  <si>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</si>
  <si>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</si>
  <si>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</si>
  <si>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</si>
  <si>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</si>
  <si>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</si>
  <si>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</si>
  <si>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</si>
  <si>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</si>
  <si>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</si>
  <si>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</si>
  <si>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</si>
  <si>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</si>
  <si>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</si>
  <si>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</si>
  <si>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</si>
  <si>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</si>
  <si>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</si>
  <si>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</si>
  <si>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</si>
  <si>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</si>
  <si>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</si>
  <si>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</si>
  <si>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</si>
  <si>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</si>
  <si>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</si>
  <si>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</si>
  <si>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</si>
  <si>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</si>
  <si>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</si>
  <si>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</si>
  <si>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</si>
  <si>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</si>
  <si>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</si>
  <si>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</si>
  <si>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</si>
  <si>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</si>
  <si>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</si>
  <si>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</si>
  <si>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</si>
  <si>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</si>
  <si>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</si>
  <si>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</si>
  <si>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</si>
  <si>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</si>
  <si>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</si>
  <si>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</si>
  <si>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</si>
  <si>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</si>
  <si>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</si>
  <si>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</si>
  <si>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</si>
  <si>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</si>
  <si>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</si>
  <si>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</si>
  <si>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</si>
  <si>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</si>
  <si>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</si>
  <si>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</si>
  <si>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</si>
  <si>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</si>
  <si>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</si>
  <si>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</si>
  <si>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</si>
  <si>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</si>
  <si>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</si>
  <si>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</si>
  <si>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</si>
  <si>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</si>
  <si>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</si>
  <si>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</si>
  <si>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</si>
  <si>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</si>
  <si>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</si>
  <si>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</si>
  <si>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</si>
  <si>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</si>
  <si>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</si>
  <si>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</si>
  <si>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</si>
  <si>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</si>
  <si>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</si>
  <si>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</si>
  <si>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</si>
  <si>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</si>
  <si>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</si>
  <si>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</si>
  <si>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</si>
  <si>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</si>
  <si>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</si>
  <si>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</si>
  <si>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</si>
  <si>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</si>
  <si>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</si>
  <si>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</si>
  <si>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</si>
  <si>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</si>
  <si>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</si>
  <si>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</si>
  <si>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</si>
  <si>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</si>
  <si>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</si>
  <si>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</si>
  <si>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</si>
  <si>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</si>
  <si>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</si>
  <si>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</si>
  <si>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</si>
  <si>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</si>
  <si>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</si>
  <si>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</si>
  <si>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</si>
  <si>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</si>
  <si>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</si>
  <si>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</si>
  <si>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</si>
  <si>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</si>
  <si>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</si>
  <si>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</si>
  <si>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</si>
  <si>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</si>
  <si>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</si>
  <si>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</si>
  <si>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</si>
  <si>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</si>
  <si>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</si>
  <si>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</si>
  <si>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</si>
  <si>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</si>
  <si>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</si>
  <si>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</si>
  <si>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</si>
  <si>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</si>
  <si>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</si>
  <si>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</si>
  <si>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</si>
  <si>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</si>
  <si>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</si>
  <si>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</si>
  <si>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</si>
  <si>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</si>
  <si>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</si>
  <si>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</si>
  <si>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</si>
  <si>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</si>
  <si>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</si>
  <si>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</si>
  <si>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</si>
  <si>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</si>
  <si>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</si>
  <si>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</si>
  <si>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</si>
  <si>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</si>
  <si>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</si>
  <si>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</si>
  <si>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</si>
  <si>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</si>
  <si>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</si>
  <si>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</si>
  <si>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</si>
  <si>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</si>
  <si>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</si>
  <si>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</si>
  <si>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</si>
  <si>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</si>
  <si>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</si>
  <si>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</si>
  <si>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</si>
  <si>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</si>
  <si>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</si>
  <si>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</si>
  <si>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</si>
  <si>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</si>
  <si>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</si>
  <si>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</si>
  <si>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</si>
  <si>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</si>
  <si>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</si>
  <si>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</si>
  <si>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</si>
  <si>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</si>
  <si>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</si>
  <si>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</si>
  <si>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</si>
  <si>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</si>
  <si>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</si>
  <si>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</si>
  <si>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</si>
  <si>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</si>
  <si>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</si>
  <si>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</si>
  <si>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</si>
  <si>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</si>
  <si>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</si>
  <si>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</si>
  <si>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</si>
  <si>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</si>
  <si>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</si>
  <si>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</si>
  <si>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</si>
  <si>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</si>
  <si>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</si>
  <si>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</si>
  <si>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</si>
  <si>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</si>
  <si>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</si>
  <si>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</si>
  <si>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</si>
  <si>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</si>
  <si>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</si>
  <si>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</si>
  <si>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</si>
  <si>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</si>
  <si>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</si>
  <si>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</si>
  <si>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</si>
  <si>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</si>
  <si>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</si>
  <si>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</si>
  <si>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</si>
  <si>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</si>
  <si>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</si>
  <si>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</si>
  <si>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</si>
  <si>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</si>
  <si>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</si>
  <si>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</si>
  <si>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</si>
  <si>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</si>
  <si>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</si>
  <si>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</si>
  <si>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</si>
  <si>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</si>
  <si>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</si>
  <si>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</si>
  <si>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</si>
  <si>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</si>
  <si>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</si>
  <si>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</si>
  <si>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</si>
  <si>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</si>
  <si>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</si>
  <si>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</si>
  <si>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</si>
  <si>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</si>
  <si>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</si>
  <si>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</si>
  <si>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</si>
  <si>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</si>
  <si>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</si>
  <si>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</si>
  <si>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</si>
  <si>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</si>
  <si>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</si>
  <si>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</si>
  <si>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</si>
  <si>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</si>
  <si>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</si>
  <si>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</si>
  <si>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</si>
  <si>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</si>
  <si>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</si>
  <si>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</si>
  <si>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</si>
  <si>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</si>
  <si>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</si>
  <si>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</si>
  <si>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</si>
  <si>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</si>
  <si>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</si>
  <si>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</si>
  <si>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</si>
  <si>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</si>
  <si>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</si>
  <si>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</si>
  <si>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</si>
  <si>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</si>
  <si>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</si>
  <si>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</si>
  <si>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</si>
  <si>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</si>
  <si>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</si>
  <si>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</si>
  <si>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</si>
  <si>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</si>
  <si>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</si>
  <si>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</si>
  <si>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</si>
  <si>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</si>
  <si>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</si>
  <si>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</si>
  <si>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</si>
  <si>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</si>
  <si>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</si>
  <si>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</si>
  <si>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</si>
  <si>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</si>
  <si>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</si>
  <si>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</si>
  <si>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</si>
  <si>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</si>
  <si>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</si>
  <si>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</si>
  <si>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</si>
  <si>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</si>
  <si>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</si>
  <si>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</si>
  <si>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</si>
  <si>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</si>
  <si>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</si>
  <si>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</si>
  <si>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</si>
  <si>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</si>
  <si>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</si>
  <si>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</si>
  <si>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</si>
  <si>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</si>
  <si>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</si>
  <si>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</si>
  <si>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</si>
  <si>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</si>
  <si>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</si>
  <si>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</si>
  <si>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</si>
  <si>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</si>
  <si>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</si>
  <si>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</si>
  <si>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</si>
  <si>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</si>
  <si>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</si>
  <si>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</si>
  <si>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</si>
  <si>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</si>
  <si>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</si>
  <si>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</si>
  <si>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</si>
  <si>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</si>
  <si>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</si>
  <si>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</si>
  <si>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</si>
  <si>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</si>
  <si>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</si>
  <si>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</si>
  <si>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</si>
  <si>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</si>
  <si>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</si>
  <si>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</si>
  <si>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</si>
  <si>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</si>
  <si>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</si>
  <si>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</si>
  <si>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</si>
  <si>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</si>
  <si>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</si>
  <si>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</si>
  <si>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</si>
  <si>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</si>
  <si>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</si>
  <si>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</si>
  <si>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</si>
  <si>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</si>
  <si>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</si>
  <si>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</si>
  <si>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</si>
  <si>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</si>
  <si>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</si>
  <si>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</si>
  <si>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</si>
  <si>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</si>
  <si>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</si>
  <si>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</si>
  <si>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</si>
  <si>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</si>
  <si>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</si>
  <si>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</si>
  <si>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</si>
  <si>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</si>
  <si>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</si>
  <si>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</si>
  <si>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</si>
  <si>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</si>
  <si>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</si>
  <si>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</si>
  <si>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</si>
  <si>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</si>
  <si>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</si>
  <si>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</si>
  <si>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</si>
  <si>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</si>
  <si>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</si>
  <si>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</si>
  <si>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</si>
  <si>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</si>
  <si>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</si>
  <si>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</si>
  <si>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</si>
  <si>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</si>
  <si>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</si>
  <si>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</si>
  <si>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</si>
  <si>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</si>
  <si>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</si>
  <si>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</si>
  <si>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</si>
  <si>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</si>
  <si>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</si>
  <si>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</si>
  <si>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</si>
  <si>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</si>
  <si>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</si>
  <si>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</si>
  <si>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</si>
  <si>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</si>
  <si>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</si>
  <si>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</si>
  <si>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</si>
  <si>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</si>
  <si>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</si>
  <si>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</si>
  <si>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</si>
  <si>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</si>
  <si>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</si>
  <si>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</si>
  <si>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</si>
  <si>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</si>
  <si>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</si>
  <si>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</si>
  <si>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</si>
  <si>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</si>
  <si>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</si>
  <si>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</si>
  <si>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</si>
  <si>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</si>
  <si>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</si>
  <si>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</si>
  <si>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</si>
  <si>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</si>
  <si>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</si>
  <si>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</si>
  <si>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</si>
  <si>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</si>
  <si>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</si>
  <si>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</si>
  <si>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</si>
  <si>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</si>
  <si>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</si>
  <si>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</si>
  <si>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</si>
  <si>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</si>
  <si>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</si>
  <si>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</si>
  <si>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</si>
  <si>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</si>
  <si>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</si>
  <si>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</si>
  <si>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</si>
  <si>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</si>
  <si>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</si>
  <si>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</si>
  <si>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</si>
  <si>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</si>
  <si>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</si>
  <si>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</si>
  <si>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</si>
  <si>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</si>
  <si>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</si>
  <si>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</si>
  <si>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</si>
  <si>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</si>
  <si>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</si>
  <si>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</si>
  <si>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</si>
  <si>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</si>
  <si>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</si>
  <si>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</si>
  <si>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</si>
  <si>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</si>
  <si>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</si>
  <si>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</si>
  <si>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</si>
  <si>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</si>
  <si>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</si>
  <si>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</si>
  <si>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</si>
  <si>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</si>
  <si>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</si>
  <si>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</si>
  <si>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</si>
  <si>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</si>
  <si>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</si>
  <si>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</si>
  <si>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</si>
  <si>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</si>
  <si>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</si>
  <si>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</si>
  <si>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</si>
  <si>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</si>
  <si>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</si>
  <si>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</si>
  <si>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</si>
  <si>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</si>
  <si>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</si>
  <si>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</si>
  <si>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</si>
  <si>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</si>
  <si>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</si>
  <si>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</si>
  <si>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</si>
  <si>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</si>
  <si>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</si>
  <si>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</si>
  <si>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</si>
  <si>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</si>
  <si>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</si>
  <si>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</si>
  <si>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</si>
  <si>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</si>
  <si>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</si>
  <si>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</si>
  <si>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</si>
  <si>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</si>
  <si>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</si>
  <si>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</si>
  <si>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</si>
  <si>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</si>
  <si>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</si>
  <si>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</si>
  <si>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</si>
  <si>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</si>
  <si>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</si>
  <si>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</si>
  <si>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</si>
  <si>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</si>
  <si>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</si>
  <si>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</si>
  <si>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</si>
  <si>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</si>
  <si>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</si>
  <si>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</si>
  <si>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</si>
  <si>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</si>
  <si>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</si>
  <si>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</si>
  <si>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</si>
  <si>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</si>
  <si>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</si>
  <si>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</si>
  <si>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</si>
  <si>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</si>
  <si>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</si>
  <si>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</si>
  <si>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</si>
  <si>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</si>
  <si>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</si>
  <si>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</si>
  <si>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</si>
  <si>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</si>
  <si>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</si>
  <si>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</si>
  <si>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</si>
  <si>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</si>
  <si>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</si>
  <si>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</si>
  <si>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</si>
  <si>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</si>
  <si>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</si>
  <si>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</si>
  <si>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</si>
  <si>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</si>
  <si>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</si>
  <si>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</si>
  <si>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</si>
  <si>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</si>
  <si>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</si>
  <si>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</si>
  <si>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</si>
  <si>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</si>
  <si>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</si>
  <si>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</si>
  <si>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</si>
  <si>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</si>
  <si>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</si>
  <si>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</si>
  <si>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</si>
  <si>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</si>
  <si>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</si>
  <si>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</si>
  <si>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</si>
  <si>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</si>
  <si>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</si>
  <si>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</si>
  <si>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</si>
  <si>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</si>
  <si>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</si>
  <si>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</si>
  <si>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</si>
  <si>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</si>
  <si>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</si>
  <si>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</si>
  <si>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</si>
  <si>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</si>
  <si>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</si>
  <si>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</si>
  <si>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</si>
  <si>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</si>
  <si>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</si>
  <si>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</si>
  <si>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</si>
  <si>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</si>
  <si>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</si>
  <si>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</si>
  <si>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</si>
  <si>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</si>
  <si>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</si>
  <si>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</si>
  <si>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</si>
  <si>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</si>
  <si>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</si>
  <si>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</si>
  <si>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</si>
  <si>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</si>
  <si>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</si>
  <si>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</si>
  <si>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</si>
  <si>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</si>
  <si>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</si>
  <si>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</si>
  <si>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</si>
  <si>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</si>
  <si>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</si>
  <si>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</si>
  <si>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</si>
  <si>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</si>
  <si>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</si>
  <si>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</si>
  <si>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</si>
  <si>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</si>
  <si>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</si>
  <si>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</si>
  <si>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</si>
  <si>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</si>
  <si>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</si>
  <si>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</si>
  <si>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</si>
  <si>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</si>
  <si>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</si>
  <si>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</si>
  <si>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</si>
  <si>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</si>
  <si>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</si>
  <si>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</si>
  <si>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</si>
  <si>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</si>
  <si>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</si>
  <si>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</si>
  <si>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</si>
  <si>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</si>
  <si>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</si>
  <si>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</si>
  <si>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</si>
  <si>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</si>
  <si>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</si>
  <si>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</si>
  <si>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</si>
  <si>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</si>
  <si>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</si>
  <si>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</si>
  <si>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</si>
  <si>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</si>
  <si>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</si>
  <si>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</si>
  <si>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</si>
  <si>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</si>
  <si>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</si>
  <si>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</si>
  <si>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</si>
  <si>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</si>
  <si>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</si>
  <si>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</si>
  <si>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</si>
  <si>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</si>
  <si>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</si>
  <si>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</si>
  <si>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</si>
  <si>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</si>
  <si>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</si>
  <si>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</si>
  <si>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</si>
  <si>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</si>
  <si>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</si>
  <si>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</si>
  <si>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</si>
  <si>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</si>
  <si>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</si>
  <si>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</si>
  <si>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</si>
  <si>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</si>
  <si>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</si>
  <si>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</si>
  <si>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</si>
  <si>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</si>
  <si>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</si>
  <si>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</si>
  <si>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</si>
  <si>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</si>
  <si>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</si>
  <si>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</si>
  <si>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</si>
  <si>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</si>
  <si>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</si>
  <si>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</si>
  <si>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</si>
  <si>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</si>
  <si>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</si>
  <si>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</si>
  <si>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</si>
  <si>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</si>
  <si>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</si>
  <si>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</si>
  <si>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</si>
  <si>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</si>
  <si>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</si>
  <si>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</si>
  <si>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</si>
  <si>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</si>
  <si>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</si>
  <si>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</si>
  <si>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</si>
  <si>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</si>
  <si>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</si>
  <si>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</si>
  <si>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</si>
  <si>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</si>
  <si>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</si>
  <si>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</si>
  <si>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</si>
  <si>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</si>
  <si>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</si>
  <si>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</si>
  <si>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</si>
  <si>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</si>
  <si>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</si>
  <si>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</si>
  <si>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</si>
  <si>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</si>
  <si>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</si>
  <si>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</si>
  <si>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</si>
  <si>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</si>
  <si>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</si>
  <si>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</si>
  <si>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</si>
  <si>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</si>
  <si>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</si>
  <si>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</si>
  <si>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</si>
  <si>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</si>
  <si>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</si>
  <si>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</si>
  <si>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</si>
  <si>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</si>
  <si>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</si>
  <si>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</si>
  <si>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</si>
  <si>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</si>
  <si>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</si>
  <si>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</si>
  <si>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</si>
  <si>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</si>
  <si>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</si>
  <si>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</si>
  <si>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</si>
  <si>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</si>
  <si>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</si>
  <si>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</si>
  <si>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</si>
  <si>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</si>
  <si>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</si>
  <si>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</si>
  <si>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</si>
  <si>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</si>
  <si>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</si>
  <si>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</si>
  <si>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</si>
  <si>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</si>
  <si>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</si>
  <si>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</si>
  <si>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</si>
  <si>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</si>
  <si>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</si>
  <si>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</si>
  <si>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</si>
  <si>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</si>
  <si>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</si>
  <si>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</si>
  <si>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</si>
  <si>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</si>
  <si>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</si>
  <si>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</si>
  <si>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</si>
  <si>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</si>
  <si>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</si>
  <si>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</si>
  <si>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</si>
  <si>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</si>
  <si>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</si>
  <si>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</si>
  <si>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</si>
  <si>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</si>
  <si>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</si>
  <si>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</si>
  <si>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</si>
  <si>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</si>
  <si>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</si>
  <si>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</si>
  <si>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</si>
  <si>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</si>
  <si>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</si>
  <si>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</si>
  <si>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</si>
  <si>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</si>
  <si>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</si>
  <si>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</si>
  <si>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</si>
  <si>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</si>
  <si>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</si>
  <si>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</si>
  <si>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</si>
  <si>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</si>
  <si>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</si>
  <si>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</si>
  <si>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</si>
  <si>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</si>
  <si>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</si>
  <si>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</si>
  <si>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</si>
  <si>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</si>
  <si>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</si>
  <si>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</si>
  <si>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</si>
  <si>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</si>
  <si>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</si>
  <si>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</si>
  <si>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</si>
  <si>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</si>
  <si>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</si>
  <si>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</si>
  <si>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</si>
  <si>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</si>
  <si>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</si>
  <si>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</si>
  <si>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</si>
  <si>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</si>
  <si>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</si>
  <si>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</si>
  <si>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</si>
  <si>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</si>
  <si>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</si>
  <si>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</si>
  <si>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</si>
  <si>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</si>
  <si>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</si>
  <si>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</si>
  <si>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</si>
  <si>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</si>
  <si>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</si>
  <si>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</si>
  <si>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</si>
  <si>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</si>
  <si>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</si>
  <si>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</si>
  <si>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</si>
  <si>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</si>
  <si>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</si>
  <si>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</si>
  <si>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</si>
  <si>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</si>
  <si>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</si>
  <si>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</si>
  <si>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</si>
  <si>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</si>
  <si>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</si>
  <si>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</si>
  <si>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</si>
  <si>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</si>
  <si>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</si>
  <si>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</si>
  <si>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</si>
  <si>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</si>
  <si>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</si>
  <si>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</si>
  <si>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</si>
  <si>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</si>
  <si>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</si>
  <si>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</si>
  <si>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</si>
  <si>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</si>
  <si>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</si>
  <si>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</si>
  <si>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</si>
  <si>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</si>
  <si>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</si>
  <si>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</si>
  <si>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</si>
  <si>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</si>
  <si>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</si>
  <si>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</si>
  <si>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</si>
  <si>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</si>
  <si>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</si>
  <si>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</si>
  <si>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</si>
  <si>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</si>
  <si>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</si>
  <si>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</si>
  <si>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</si>
  <si>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</si>
  <si>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</si>
  <si>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</si>
  <si>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</si>
  <si>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</si>
  <si>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</si>
  <si>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</si>
  <si>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</si>
  <si>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</si>
  <si>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</si>
  <si>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</si>
  <si>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</si>
  <si>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</si>
  <si>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</si>
  <si>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</si>
  <si>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</si>
  <si>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</si>
  <si>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</si>
  <si>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</si>
  <si>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</si>
  <si>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</si>
  <si>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</si>
  <si>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</si>
  <si>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</si>
  <si>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</si>
  <si>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</si>
  <si>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</si>
  <si>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</si>
  <si>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</si>
  <si>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</si>
  <si>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</si>
  <si>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</si>
  <si>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</si>
  <si>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</si>
  <si>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</si>
  <si>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</si>
  <si>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</si>
  <si>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</si>
  <si>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</si>
  <si>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</si>
  <si>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</si>
  <si>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</si>
  <si>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</si>
  <si>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</si>
  <si>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</si>
  <si>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</si>
  <si>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</si>
  <si>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</si>
  <si>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</si>
  <si>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</si>
  <si>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</si>
  <si>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</si>
  <si>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</si>
  <si>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</si>
  <si>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</si>
  <si>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</si>
  <si>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</si>
  <si>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</si>
  <si>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</si>
  <si>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</si>
  <si>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</si>
  <si>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</si>
  <si>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</si>
  <si>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</si>
  <si>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</si>
  <si>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</si>
  <si>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</si>
  <si>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</si>
  <si>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</si>
  <si>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</si>
  <si>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</si>
  <si>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</si>
  <si>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</si>
  <si>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</si>
  <si>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</si>
  <si>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</si>
  <si>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</si>
  <si>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</si>
  <si>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</si>
  <si>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</si>
  <si>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</si>
  <si>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</si>
  <si>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</si>
  <si>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</si>
  <si>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</si>
  <si>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</si>
  <si>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</si>
  <si>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</si>
  <si>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</si>
  <si>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</si>
  <si>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</si>
  <si>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</si>
  <si>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</si>
  <si>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</si>
  <si>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</si>
  <si>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</si>
  <si>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</si>
  <si>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</si>
  <si>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</si>
  <si>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</si>
  <si>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</si>
  <si>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</si>
  <si>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</si>
  <si>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</si>
  <si>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</si>
  <si>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</si>
  <si>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</si>
  <si>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</si>
  <si>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</si>
  <si>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</si>
  <si>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</si>
  <si>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</si>
  <si>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</si>
  <si>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</si>
  <si>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</si>
  <si>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</si>
  <si>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</si>
  <si>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</si>
  <si>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</si>
  <si>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</si>
  <si>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</si>
  <si>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</si>
  <si>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</si>
  <si>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</si>
  <si>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</si>
  <si>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</si>
  <si>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</si>
  <si>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</si>
  <si>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</si>
  <si>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</si>
  <si>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</si>
  <si>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</si>
  <si>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</si>
  <si>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</si>
  <si>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</si>
  <si>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</si>
  <si>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</si>
  <si>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</si>
  <si>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</si>
  <si>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</si>
  <si>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</si>
  <si>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</si>
  <si>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</si>
  <si>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</si>
  <si>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</si>
  <si>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</si>
  <si>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</si>
  <si>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</si>
  <si>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</si>
  <si>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</si>
  <si>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</si>
  <si>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</si>
  <si>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</si>
  <si>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</si>
  <si>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</si>
  <si>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</si>
  <si>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</si>
  <si>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</si>
  <si>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</si>
  <si>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</si>
  <si>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</si>
  <si>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</si>
  <si>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</si>
  <si>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</si>
  <si>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</si>
  <si>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</si>
  <si>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</si>
  <si>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</si>
  <si>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</si>
  <si>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</si>
  <si>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</si>
  <si>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</si>
  <si>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</si>
  <si>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</si>
  <si>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</si>
  <si>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</si>
  <si>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</si>
  <si>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</si>
  <si>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</si>
  <si>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</si>
  <si>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</si>
  <si>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</si>
  <si>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</si>
  <si>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</si>
  <si>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</si>
  <si>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</si>
  <si>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</si>
  <si>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</si>
  <si>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</si>
  <si>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</si>
  <si>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</si>
  <si>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</si>
  <si>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</si>
  <si>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</si>
  <si>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</si>
  <si>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</si>
  <si>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</si>
  <si>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</si>
  <si>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</si>
  <si>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</si>
  <si>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</si>
  <si>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</si>
  <si>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</si>
  <si>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</si>
  <si>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</si>
  <si>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</si>
  <si>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</si>
  <si>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</si>
  <si>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</si>
  <si>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</si>
  <si>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</si>
  <si>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</si>
  <si>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</si>
  <si>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</si>
  <si>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</si>
  <si>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</si>
  <si>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</si>
  <si>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</si>
  <si>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</si>
  <si>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</si>
  <si>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</si>
  <si>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</si>
  <si>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</si>
  <si>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</si>
  <si>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</si>
  <si>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</si>
  <si>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</si>
  <si>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</si>
  <si>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</si>
  <si>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</si>
  <si>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</si>
  <si>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</si>
  <si>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</si>
  <si>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</si>
  <si>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</si>
  <si>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</si>
  <si>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</si>
  <si>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</si>
  <si>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</si>
  <si>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</si>
  <si>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</si>
  <si>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</si>
  <si>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</si>
  <si>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</si>
  <si>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</si>
  <si>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</si>
  <si>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</si>
  <si>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</si>
  <si>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</si>
  <si>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</si>
  <si>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</si>
  <si>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</si>
  <si>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</si>
  <si>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</si>
  <si>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</si>
  <si>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</si>
  <si>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</si>
  <si>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</si>
  <si>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</si>
  <si>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</si>
  <si>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</si>
  <si>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</si>
  <si>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</si>
  <si>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</si>
  <si>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</si>
  <si>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</si>
  <si>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</si>
  <si>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</si>
  <si>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</si>
  <si>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</si>
  <si>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</si>
  <si>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</si>
  <si>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</si>
  <si>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</si>
  <si>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</si>
  <si>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</si>
  <si>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</si>
  <si>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</si>
  <si>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</si>
  <si>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</si>
  <si>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</si>
  <si>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</si>
  <si>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</si>
  <si>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</si>
  <si>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</si>
  <si>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</si>
  <si>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</si>
  <si>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</si>
  <si>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</si>
  <si>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</si>
  <si>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</si>
  <si>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</si>
  <si>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</si>
  <si>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</si>
  <si>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</si>
  <si>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</si>
  <si>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</si>
  <si>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</si>
  <si>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</si>
  <si>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</si>
  <si>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</si>
  <si>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</si>
  <si>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</si>
  <si>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</si>
  <si>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</si>
  <si>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</si>
  <si>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</si>
  <si>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</si>
  <si>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</si>
  <si>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</si>
  <si>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</si>
  <si>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</si>
  <si>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</si>
  <si>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</si>
  <si>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</si>
  <si>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</si>
  <si>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</si>
  <si>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</si>
  <si>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</si>
  <si>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</si>
  <si>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</si>
  <si>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</si>
  <si>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</si>
  <si>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</si>
  <si>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</si>
  <si>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</si>
  <si>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</si>
  <si>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</si>
  <si>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</si>
  <si>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</si>
  <si>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</si>
  <si>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</si>
  <si>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</si>
  <si>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</si>
  <si>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</si>
  <si>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</si>
  <si>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</si>
  <si>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</si>
  <si>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</si>
  <si>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</si>
  <si>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</si>
  <si>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</si>
  <si>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</si>
  <si>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</si>
  <si>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</si>
  <si>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</si>
  <si>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</si>
  <si>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</si>
  <si>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</si>
  <si>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</si>
  <si>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</si>
  <si>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</si>
  <si>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</si>
  <si>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</si>
  <si>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</si>
  <si>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</si>
  <si>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</si>
  <si>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</si>
  <si>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</si>
  <si>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</si>
  <si>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</si>
  <si>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</si>
  <si>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</si>
  <si>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</si>
  <si>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</si>
  <si>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</si>
  <si>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</si>
  <si>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</si>
  <si>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</si>
  <si>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</si>
  <si>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</si>
  <si>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</si>
  <si>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</si>
  <si>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</si>
  <si>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</si>
  <si>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</si>
  <si>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</si>
  <si>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</si>
  <si>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</si>
  <si>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</si>
  <si>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</si>
  <si>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</si>
  <si>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</si>
  <si>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</si>
  <si>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</si>
  <si>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</si>
  <si>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</si>
  <si>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</si>
  <si>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</si>
  <si>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</si>
  <si>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</si>
  <si>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</si>
  <si>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</si>
  <si>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</si>
  <si>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</si>
  <si>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</si>
  <si>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</si>
  <si>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</si>
  <si>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</si>
  <si>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</si>
  <si>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</si>
  <si>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</si>
  <si>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</si>
  <si>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</si>
  <si>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</si>
  <si>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</si>
  <si>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</si>
  <si>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</si>
  <si>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</si>
  <si>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</si>
  <si>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</si>
  <si>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</si>
  <si>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</si>
  <si>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</si>
  <si>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</si>
  <si>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</si>
  <si>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</si>
  <si>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</si>
  <si>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</si>
  <si>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</si>
  <si>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</si>
  <si>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</si>
  <si>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</si>
  <si>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</si>
  <si>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</si>
  <si>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</si>
  <si>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</si>
  <si>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</si>
  <si>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</si>
  <si>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</si>
  <si>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</si>
  <si>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</si>
  <si>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</si>
  <si>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</si>
  <si>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</si>
  <si>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</si>
  <si>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</si>
  <si>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</si>
  <si>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</si>
  <si>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</si>
  <si>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</si>
  <si>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</si>
  <si>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</si>
  <si>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</si>
  <si>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</si>
  <si>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</si>
  <si>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</si>
  <si>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</si>
  <si>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</si>
  <si>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</si>
  <si>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</si>
  <si>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</si>
  <si>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</si>
  <si>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</si>
  <si>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</si>
  <si>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</si>
  <si>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</si>
  <si>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</si>
  <si>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</si>
  <si>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</si>
  <si>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</si>
  <si>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</si>
  <si>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</si>
  <si>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</si>
  <si>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</si>
  <si>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</si>
  <si>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</si>
  <si>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</si>
  <si>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</si>
  <si>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</si>
  <si>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</si>
  <si>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</si>
  <si>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</si>
  <si>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</si>
  <si>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</si>
  <si>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</si>
  <si>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</si>
  <si>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</si>
  <si>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</si>
  <si>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</si>
  <si>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</si>
  <si>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</si>
  <si>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</si>
  <si>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</si>
  <si>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</si>
  <si>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</si>
  <si>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</si>
  <si>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</si>
  <si>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</si>
  <si>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</si>
  <si>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</si>
  <si>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</si>
  <si>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</si>
  <si>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</si>
  <si>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</si>
  <si>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</si>
  <si>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</si>
  <si>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</si>
  <si>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</si>
  <si>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</si>
  <si>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</si>
  <si>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</si>
  <si>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</si>
  <si>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</si>
  <si>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</si>
  <si>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</si>
  <si>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</si>
  <si>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</si>
  <si>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</si>
  <si>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</si>
  <si>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</si>
  <si>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</si>
  <si>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</si>
  <si>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</si>
  <si>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</si>
  <si>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</si>
  <si>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</si>
  <si>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</si>
  <si>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</si>
  <si>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</si>
  <si>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</si>
  <si>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</si>
  <si>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</si>
  <si>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</si>
  <si>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</si>
  <si>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</si>
  <si>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</si>
  <si>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</si>
  <si>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</si>
  <si>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</si>
  <si>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</si>
  <si>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</si>
  <si>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</si>
  <si>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</si>
  <si>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</si>
  <si>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</si>
  <si>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</si>
  <si>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</si>
  <si>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</si>
  <si>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</si>
  <si>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</si>
  <si>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</si>
  <si>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</si>
  <si>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</si>
  <si>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</si>
  <si>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</si>
  <si>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</si>
  <si>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</si>
  <si>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</si>
  <si>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</si>
  <si>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</si>
  <si>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</si>
  <si>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</si>
  <si>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</si>
  <si>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</si>
  <si>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</si>
  <si>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</si>
  <si>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</si>
  <si>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</si>
  <si>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</si>
  <si>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</si>
  <si>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</si>
  <si>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</si>
  <si>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</si>
  <si>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</si>
  <si>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</si>
  <si>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</si>
  <si>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</si>
  <si>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</si>
  <si>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</si>
  <si>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</si>
  <si>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</si>
  <si>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</si>
  <si>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</si>
  <si>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</si>
  <si>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</si>
  <si>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</si>
  <si>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</si>
  <si>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</si>
  <si>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</si>
  <si>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</si>
  <si>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</si>
  <si>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</si>
  <si>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</si>
  <si>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</si>
  <si>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</si>
  <si>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</si>
  <si>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</si>
  <si>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</si>
  <si>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</si>
  <si>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</si>
  <si>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</si>
  <si>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</si>
  <si>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</si>
  <si>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</si>
  <si>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</si>
  <si>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</si>
  <si>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</si>
  <si>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</si>
  <si>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</si>
  <si>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</si>
  <si>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</si>
  <si>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</si>
  <si>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</si>
  <si>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</si>
  <si>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</si>
  <si>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</si>
  <si>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</si>
  <si>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</si>
  <si>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</si>
  <si>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</si>
  <si>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</si>
  <si>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</si>
  <si>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</si>
  <si>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</si>
  <si>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</si>
  <si>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</si>
  <si>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</si>
  <si>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</si>
  <si>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</si>
  <si>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</si>
  <si>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</si>
  <si>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</si>
  <si>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</si>
  <si>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</si>
  <si>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</si>
  <si>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</si>
  <si>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</si>
  <si>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</si>
  <si>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</si>
  <si>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</si>
  <si>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</si>
  <si>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</si>
  <si>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</si>
  <si>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</si>
  <si>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</si>
  <si>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</si>
  <si>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</si>
  <si>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</si>
  <si>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</si>
  <si>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</si>
  <si>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</si>
  <si>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</si>
  <si>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</si>
  <si>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</si>
  <si>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</si>
  <si>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</si>
  <si>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</si>
  <si>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</si>
  <si>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</si>
  <si>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</si>
  <si>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</si>
  <si>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</si>
  <si>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</si>
  <si>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</si>
  <si>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</si>
  <si>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</si>
  <si>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</si>
  <si>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</si>
  <si>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</si>
  <si>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</si>
  <si>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</si>
  <si>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</si>
  <si>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</si>
  <si>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</si>
  <si>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</si>
  <si>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</si>
  <si>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</si>
  <si>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</si>
  <si>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</si>
  <si>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</si>
  <si>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</si>
  <si>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</si>
  <si>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</si>
  <si>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</si>
  <si>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</si>
  <si>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</si>
  <si>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</si>
  <si>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</si>
  <si>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</si>
  <si>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</si>
  <si>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</si>
  <si>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</si>
  <si>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</si>
  <si>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</si>
  <si>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</si>
  <si>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</si>
  <si>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</si>
  <si>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</si>
  <si>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</si>
  <si>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</si>
  <si>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</si>
  <si>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</si>
  <si>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</si>
  <si>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</si>
  <si>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</si>
  <si>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</si>
  <si>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</si>
  <si>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</si>
  <si>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</si>
  <si>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</si>
  <si>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</si>
  <si>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</si>
  <si>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</si>
  <si>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</si>
  <si>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</si>
  <si>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</si>
  <si>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</si>
  <si>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</si>
  <si>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</si>
  <si>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</si>
  <si>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</si>
  <si>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</si>
  <si>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</si>
  <si>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</si>
  <si>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</si>
  <si>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</si>
  <si>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</si>
  <si>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</si>
  <si>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</si>
  <si>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</si>
  <si>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</si>
  <si>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</si>
  <si>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</si>
  <si>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</si>
  <si>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</si>
  <si>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</si>
  <si>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</si>
  <si>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</si>
  <si>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</si>
  <si>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</si>
  <si>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</si>
  <si>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</si>
  <si>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</si>
  <si>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</si>
  <si>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</si>
  <si>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</si>
  <si>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</si>
  <si>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</si>
  <si>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</si>
  <si>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</si>
  <si>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</si>
  <si>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</si>
  <si>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</si>
  <si>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</si>
  <si>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</si>
  <si>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</si>
  <si>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</si>
  <si>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</si>
  <si>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</si>
  <si>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</si>
  <si>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</si>
  <si>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</si>
  <si>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</si>
  <si>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</si>
  <si>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</si>
  <si>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</si>
  <si>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</si>
  <si>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</si>
  <si>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</si>
  <si>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</si>
  <si>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</si>
  <si>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</si>
  <si>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</si>
  <si>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</si>
  <si>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</si>
  <si>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</si>
  <si>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</si>
  <si>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</si>
  <si>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</si>
  <si>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</si>
  <si>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</si>
  <si>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</si>
  <si>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</si>
  <si>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</si>
  <si>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</si>
  <si>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</si>
  <si>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</si>
  <si>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</si>
  <si>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</si>
  <si>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</si>
  <si>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</si>
  <si>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</si>
  <si>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</si>
  <si>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</si>
  <si>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</si>
  <si>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</si>
  <si>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</si>
  <si>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</si>
  <si>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</si>
  <si>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</si>
  <si>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</si>
  <si>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</si>
  <si>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</si>
  <si>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</si>
  <si>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</si>
  <si>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</si>
  <si>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</si>
  <si>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</si>
  <si>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</si>
  <si>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</si>
  <si>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</si>
  <si>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</si>
  <si>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</si>
  <si>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</si>
  <si>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</si>
  <si>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</si>
  <si>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</si>
  <si>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</si>
  <si>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</si>
  <si>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</si>
  <si>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</si>
  <si>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</si>
  <si>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</si>
  <si>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</si>
  <si>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</si>
  <si>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</si>
  <si>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</si>
  <si>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</si>
  <si>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</si>
  <si>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</si>
  <si>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</si>
  <si>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</si>
  <si>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</si>
  <si>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</si>
  <si>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</si>
  <si>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</si>
  <si>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</si>
  <si>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</si>
  <si>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</si>
  <si>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</si>
  <si>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</si>
  <si>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</si>
  <si>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</si>
  <si>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</si>
  <si>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</si>
  <si>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</si>
  <si>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</si>
  <si>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</si>
  <si>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</si>
  <si>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</si>
  <si>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</si>
  <si>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</si>
  <si>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</si>
  <si>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</si>
  <si>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</si>
  <si>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</si>
  <si>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</si>
  <si>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</si>
  <si>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</si>
  <si>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</si>
  <si>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</si>
  <si>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</si>
  <si>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</si>
  <si>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</si>
  <si>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</si>
  <si>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</si>
  <si>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</si>
  <si>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</si>
  <si>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</si>
  <si>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</si>
  <si>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</si>
  <si>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</si>
  <si>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</si>
  <si>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</si>
  <si>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</si>
  <si>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</si>
  <si>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</si>
  <si>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</si>
  <si>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</si>
  <si>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</si>
  <si>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</si>
  <si>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</si>
  <si>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</si>
  <si>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</si>
  <si>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</si>
  <si>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</si>
  <si>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</si>
  <si>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</si>
  <si>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</si>
  <si>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</si>
  <si>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</si>
  <si>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</si>
  <si>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</si>
  <si>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</si>
  <si>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</si>
  <si>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</si>
  <si>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</si>
  <si>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</si>
  <si>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</si>
  <si>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</si>
  <si>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</si>
  <si>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</si>
  <si>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</si>
  <si>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</si>
  <si>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</si>
  <si>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</si>
  <si>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</si>
  <si>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</si>
  <si>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</si>
  <si>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</si>
  <si>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</si>
  <si>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</si>
  <si>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</si>
  <si>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</si>
  <si>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</si>
  <si>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</si>
  <si>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</si>
  <si>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</si>
  <si>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</si>
  <si>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</si>
  <si>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</si>
  <si>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</si>
  <si>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</si>
  <si>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</si>
  <si>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</si>
  <si>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</si>
  <si>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</si>
  <si>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</si>
  <si>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</si>
  <si>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</si>
  <si>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</si>
  <si>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</si>
  <si>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</si>
  <si>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</si>
  <si>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</si>
  <si>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</si>
  <si>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</si>
  <si>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</si>
  <si>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</si>
  <si>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</si>
  <si>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</si>
  <si>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</si>
  <si>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</si>
  <si>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</si>
  <si>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</si>
  <si>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</si>
  <si>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</si>
  <si>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</si>
  <si>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</si>
  <si>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</si>
  <si>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</si>
  <si>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</si>
  <si>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</si>
  <si>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</si>
  <si>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</si>
  <si>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</si>
  <si>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</si>
  <si>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</si>
  <si>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</si>
  <si>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</si>
  <si>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</si>
  <si>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</si>
  <si>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</si>
  <si>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</si>
  <si>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</si>
  <si>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</si>
  <si>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</si>
  <si>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</si>
  <si>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</si>
  <si>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</si>
  <si>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</si>
  <si>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</si>
  <si>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</si>
  <si>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</si>
  <si>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</si>
  <si>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</si>
  <si>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</si>
  <si>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</si>
  <si>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</si>
  <si>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</si>
  <si>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</si>
  <si>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</si>
  <si>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</si>
  <si>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</si>
  <si>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</si>
  <si>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</si>
  <si>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</si>
  <si>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</si>
  <si>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</si>
  <si>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</si>
  <si>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</si>
  <si>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</si>
  <si>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</si>
  <si>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</si>
  <si>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</si>
  <si>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</si>
  <si>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</si>
  <si>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</si>
  <si>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</si>
  <si>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</si>
  <si>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</si>
  <si>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</si>
  <si>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</si>
  <si>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</si>
  <si>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</si>
  <si>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</si>
  <si>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</si>
  <si>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</si>
  <si>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</si>
  <si>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</si>
  <si>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</si>
  <si>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</si>
  <si>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</si>
  <si>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</si>
  <si>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</si>
  <si>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</si>
  <si>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</si>
  <si>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</si>
  <si>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</si>
  <si>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</si>
  <si>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</si>
  <si>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</si>
  <si>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</si>
  <si>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</si>
  <si>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</si>
  <si>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</si>
  <si>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</si>
  <si>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</si>
  <si>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</si>
  <si>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</si>
  <si>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</si>
  <si>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</si>
  <si>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</si>
  <si>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</si>
  <si>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</si>
  <si>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</si>
  <si>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</si>
  <si>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</si>
  <si>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</si>
  <si>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</si>
  <si>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</si>
  <si>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</si>
  <si>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</si>
  <si>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</si>
  <si>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</si>
  <si>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</si>
  <si>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</si>
  <si>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</si>
  <si>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</si>
  <si>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</si>
  <si>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</si>
  <si>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</si>
  <si>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</si>
  <si>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</si>
  <si>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</si>
  <si>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</si>
  <si>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</si>
  <si>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</si>
  <si>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</si>
  <si>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</si>
  <si>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</si>
  <si>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</si>
  <si>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</si>
  <si>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</si>
  <si>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</si>
  <si>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</si>
  <si>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</si>
  <si>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</si>
  <si>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</si>
  <si>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</si>
  <si>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</si>
  <si>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</si>
  <si>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</si>
  <si>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</si>
  <si>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</si>
  <si>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</si>
  <si>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</si>
  <si>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</si>
  <si>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</si>
  <si>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</si>
  <si>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</si>
  <si>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</si>
  <si>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</si>
  <si>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</si>
  <si>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</si>
  <si>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</si>
  <si>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</si>
  <si>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</si>
  <si>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</si>
  <si>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</si>
  <si>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</si>
  <si>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</si>
  <si>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</si>
  <si>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</si>
  <si>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</si>
  <si>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</si>
  <si>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</si>
  <si>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</si>
  <si>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</si>
  <si>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</si>
  <si>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</si>
  <si>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</si>
  <si>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</si>
  <si>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</si>
  <si>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</si>
  <si>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</si>
  <si>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</si>
  <si>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</si>
  <si>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</si>
  <si>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</si>
  <si>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</si>
  <si>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</si>
  <si>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</si>
  <si>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</si>
  <si>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</si>
  <si>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</si>
  <si>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</si>
  <si>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</si>
  <si>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</si>
  <si>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</si>
  <si>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</si>
  <si>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</si>
  <si>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</si>
  <si>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</si>
  <si>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</si>
  <si>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</si>
  <si>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</si>
  <si>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</si>
  <si>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</si>
  <si>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</si>
  <si>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</si>
  <si>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</si>
  <si>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</si>
  <si>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</si>
  <si>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</si>
  <si>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</si>
  <si>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</si>
  <si>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</si>
  <si>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</si>
  <si>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</si>
  <si>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</si>
  <si>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</si>
  <si>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</si>
  <si>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</si>
  <si>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</si>
  <si>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</si>
  <si>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</si>
  <si>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</si>
  <si>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</si>
  <si>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</si>
  <si>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</si>
  <si>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</si>
  <si>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</si>
  <si>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</si>
  <si>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</si>
  <si>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</si>
  <si>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</si>
  <si>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</si>
  <si>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</si>
  <si>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</si>
  <si>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</si>
  <si>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</si>
  <si>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</si>
  <si>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</si>
  <si>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</si>
  <si>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</si>
  <si>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</si>
  <si>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</si>
  <si>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</si>
  <si>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</si>
  <si>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</si>
  <si>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</si>
  <si>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</si>
  <si>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</si>
  <si>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</si>
  <si>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</si>
  <si>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</si>
  <si>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</si>
  <si>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</si>
  <si>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</si>
  <si>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</si>
  <si>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</si>
  <si>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</si>
  <si>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</si>
  <si>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</si>
  <si>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</si>
  <si>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</si>
  <si>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</si>
  <si>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</si>
  <si>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</si>
  <si>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</si>
  <si>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</si>
  <si>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</si>
  <si>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</si>
  <si>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</si>
  <si>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</si>
  <si>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</si>
  <si>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</si>
  <si>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</si>
  <si>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</si>
  <si>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</si>
  <si>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</si>
  <si>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</si>
  <si>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</si>
  <si>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</si>
  <si>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</si>
  <si>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</si>
  <si>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</si>
  <si>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</si>
  <si>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</si>
  <si>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</si>
  <si>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</si>
  <si>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</si>
  <si>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</si>
  <si>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</si>
  <si>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</si>
  <si>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</si>
  <si>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</si>
  <si>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</si>
  <si>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</si>
  <si>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</si>
  <si>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</si>
  <si>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</si>
  <si>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</si>
  <si>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</si>
  <si>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</si>
  <si>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</si>
  <si>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</si>
  <si>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</si>
  <si>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</si>
  <si>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</si>
  <si>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</si>
  <si>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</si>
  <si>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</si>
  <si>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</si>
  <si>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</si>
  <si>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</si>
  <si>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</si>
  <si>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</si>
  <si>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</si>
  <si>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</si>
  <si>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</si>
  <si>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</si>
  <si>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</si>
  <si>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</si>
  <si>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</si>
  <si>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</si>
  <si>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</si>
  <si>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</si>
  <si>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</si>
  <si>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</si>
  <si>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</si>
  <si>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</si>
  <si>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</si>
  <si>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</si>
  <si>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</si>
  <si>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</si>
  <si>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</si>
  <si>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</si>
  <si>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</si>
  <si>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</si>
  <si>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</si>
  <si>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</si>
  <si>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</si>
  <si>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</si>
  <si>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</si>
  <si>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</si>
  <si>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</si>
  <si>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</si>
  <si>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</si>
  <si>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</si>
  <si>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</si>
  <si>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</si>
  <si>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</si>
  <si>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</si>
  <si>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</si>
  <si>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</si>
  <si>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</si>
  <si>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</si>
  <si>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</si>
  <si>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</si>
  <si>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</si>
  <si>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</si>
  <si>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</si>
  <si>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</si>
  <si>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</si>
  <si>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</si>
  <si>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</si>
  <si>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</si>
  <si>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</si>
  <si>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</si>
  <si>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</si>
  <si>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</si>
  <si>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</si>
  <si>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</si>
  <si>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</si>
  <si>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</si>
  <si>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</si>
  <si>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</si>
  <si>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</si>
  <si>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</si>
  <si>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</si>
  <si>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</si>
  <si>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</si>
  <si>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</si>
  <si>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</si>
  <si>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</si>
  <si>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</si>
  <si>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</si>
  <si>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</si>
  <si>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</si>
  <si>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</si>
  <si>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</si>
  <si>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</si>
  <si>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</si>
  <si>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</si>
  <si>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</si>
  <si>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</si>
  <si>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</si>
  <si>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</si>
  <si>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</si>
  <si>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</si>
  <si>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</si>
  <si>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</si>
  <si>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</si>
  <si>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</si>
  <si>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</si>
  <si>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</si>
  <si>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</si>
  <si>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</si>
  <si>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</si>
  <si>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</si>
  <si>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</si>
  <si>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</si>
  <si>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</si>
  <si>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</si>
  <si>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</si>
  <si>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</si>
  <si>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</si>
  <si>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</si>
  <si>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</si>
  <si>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</si>
  <si>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</si>
  <si>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</si>
  <si>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</si>
  <si>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</si>
  <si>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</si>
  <si>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</si>
  <si>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</si>
  <si>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</si>
  <si>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</si>
  <si>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</si>
  <si>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</si>
  <si>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</si>
  <si>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</si>
  <si>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</si>
  <si>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</si>
  <si>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</si>
  <si>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</si>
  <si>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</si>
  <si>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</si>
  <si>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</si>
  <si>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</si>
  <si>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</si>
  <si>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</si>
  <si>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</si>
  <si>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</si>
  <si>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</si>
  <si>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</si>
  <si>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</si>
  <si>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</si>
  <si>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</si>
  <si>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</si>
  <si>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</si>
  <si>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</si>
  <si>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</si>
  <si>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</si>
  <si>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</si>
  <si>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</si>
  <si>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</si>
  <si>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</si>
  <si>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</si>
  <si>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</si>
  <si>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</si>
  <si>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</si>
  <si>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</si>
  <si>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</si>
  <si>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</si>
  <si>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</si>
  <si>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</si>
  <si>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</si>
  <si>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</si>
  <si>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</si>
  <si>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</si>
  <si>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</si>
  <si>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</si>
  <si>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</si>
  <si>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</si>
  <si>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</si>
  <si>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</si>
  <si>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</si>
  <si>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</si>
  <si>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</si>
  <si>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</si>
  <si>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</si>
  <si>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</si>
  <si>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</si>
  <si>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</si>
  <si>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</si>
  <si>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</si>
  <si>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</si>
  <si>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</si>
  <si>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</si>
  <si>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</si>
  <si>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</si>
  <si>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</si>
  <si>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</si>
  <si>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</si>
  <si>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</si>
  <si>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</si>
  <si>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</si>
  <si>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</si>
  <si>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</si>
  <si>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</si>
  <si>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</si>
  <si>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</si>
  <si>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</si>
  <si>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</si>
  <si>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</si>
  <si>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</si>
  <si>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</si>
  <si>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</si>
  <si>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</si>
  <si>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</si>
  <si>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</si>
  <si>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</si>
  <si>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</si>
  <si>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</si>
  <si>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</si>
  <si>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</si>
  <si>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</si>
  <si>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</si>
  <si>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</si>
  <si>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</si>
  <si>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</si>
  <si>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</si>
  <si>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</si>
  <si>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</si>
  <si>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</si>
  <si>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</si>
  <si>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</si>
  <si>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</si>
  <si>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</si>
  <si>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</si>
  <si>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</si>
  <si>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</si>
  <si>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</si>
  <si>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</si>
  <si>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</si>
  <si>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</si>
  <si>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</si>
  <si>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</si>
  <si>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</si>
  <si>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</si>
  <si>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</si>
  <si>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</si>
  <si>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</si>
  <si>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</si>
  <si>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</si>
  <si>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</si>
  <si>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</si>
  <si>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</si>
  <si>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</si>
  <si>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</si>
  <si>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</si>
  <si>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</si>
  <si>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</si>
  <si>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</si>
  <si>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</si>
  <si>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</si>
  <si>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</si>
  <si>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</si>
  <si>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</si>
  <si>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</si>
  <si>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</si>
  <si>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</si>
  <si>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</si>
  <si>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</si>
  <si>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</si>
  <si>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</si>
  <si>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</si>
  <si>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</si>
  <si>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</si>
  <si>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</si>
  <si>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</si>
  <si>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</si>
  <si>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</si>
  <si>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</si>
  <si>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</si>
  <si>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</si>
  <si>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</si>
  <si>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</si>
  <si>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</si>
  <si>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</si>
  <si>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</si>
  <si>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</si>
  <si>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</si>
  <si>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</si>
  <si>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</si>
  <si>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</si>
  <si>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</si>
  <si>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</si>
  <si>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</si>
  <si>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</si>
  <si>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</si>
  <si>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</si>
  <si>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</si>
  <si>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</si>
  <si>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</si>
  <si>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</si>
  <si>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</si>
  <si>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</si>
  <si>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</si>
  <si>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</si>
  <si>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</si>
  <si>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</si>
  <si>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</si>
  <si>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</si>
  <si>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</si>
  <si>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</si>
  <si>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</si>
  <si>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</si>
  <si>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</si>
  <si>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</si>
  <si>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</si>
  <si>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</si>
  <si>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</si>
  <si>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</si>
  <si>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</si>
  <si>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</si>
  <si>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</si>
  <si>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</si>
  <si>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</si>
  <si>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</si>
  <si>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</si>
  <si>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</si>
  <si>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</si>
  <si>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</si>
  <si>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</si>
  <si>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</si>
  <si>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</si>
  <si>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</si>
  <si>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</si>
  <si>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</si>
  <si>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</si>
  <si>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</si>
  <si>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</si>
  <si>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</si>
  <si>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</si>
  <si>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</si>
  <si>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</si>
  <si>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</si>
  <si>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</si>
  <si>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</si>
  <si>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</si>
  <si>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</si>
  <si>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</si>
  <si>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</si>
  <si>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</si>
  <si>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</si>
  <si>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</si>
  <si>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</si>
  <si>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</si>
  <si>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</si>
  <si>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</si>
  <si>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</si>
  <si>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</si>
  <si>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</si>
  <si>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</si>
  <si>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</si>
  <si>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</si>
  <si>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</si>
  <si>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</si>
  <si>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</si>
  <si>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</si>
  <si>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</si>
  <si>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</si>
  <si>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</si>
  <si>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</si>
  <si>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</si>
  <si>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</si>
  <si>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</si>
  <si>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</si>
  <si>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</si>
  <si>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</si>
  <si>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</si>
  <si>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</si>
  <si>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</si>
  <si>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</si>
  <si>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</si>
  <si>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</si>
  <si>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</si>
  <si>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</si>
  <si>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</si>
  <si>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</si>
  <si>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</si>
  <si>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</si>
  <si>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</si>
  <si>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</si>
  <si>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</si>
  <si>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</si>
  <si>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</si>
  <si>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</si>
  <si>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</si>
  <si>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</si>
  <si>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</si>
  <si>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</si>
  <si>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</si>
  <si>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</si>
  <si>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</si>
  <si>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</si>
  <si>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</si>
  <si>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</si>
  <si>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</si>
  <si>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</si>
  <si>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</si>
  <si>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</si>
  <si>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</si>
  <si>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</si>
  <si>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</si>
  <si>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</si>
  <si>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</si>
  <si>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</si>
  <si>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</si>
  <si>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</si>
  <si>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</si>
  <si>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</si>
  <si>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</si>
  <si>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</si>
  <si>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</si>
  <si>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</si>
  <si>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</si>
  <si>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</si>
  <si>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</si>
  <si>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</si>
  <si>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</si>
  <si>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</si>
  <si>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</si>
  <si>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</si>
  <si>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</si>
  <si>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</si>
  <si>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</si>
  <si>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</si>
  <si>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</si>
  <si>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</si>
  <si>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</si>
  <si>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</si>
  <si>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</si>
  <si>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</si>
  <si>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</si>
  <si>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</si>
  <si>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</si>
  <si>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</si>
  <si>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</si>
  <si>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</si>
  <si>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</si>
  <si>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</si>
  <si>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</si>
  <si>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</si>
  <si>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</si>
  <si>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</si>
  <si>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</si>
  <si>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</si>
  <si>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</si>
  <si>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</si>
  <si>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</si>
  <si>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</si>
  <si>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</si>
  <si>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</si>
  <si>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</si>
  <si>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</si>
  <si>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</si>
  <si>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</si>
  <si>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</si>
  <si>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</si>
  <si>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</si>
  <si>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</si>
  <si>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</si>
  <si>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</si>
  <si>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</si>
  <si>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</si>
  <si>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</si>
  <si>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</si>
  <si>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</si>
  <si>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</si>
  <si>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</si>
  <si>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</si>
  <si>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</si>
  <si>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</si>
  <si>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</si>
  <si>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</si>
  <si>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</si>
  <si>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</si>
  <si>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</si>
  <si>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</si>
  <si>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</si>
  <si>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</si>
  <si>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</si>
  <si>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</si>
  <si>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</si>
  <si>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</si>
  <si>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</si>
  <si>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</si>
  <si>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</si>
  <si>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</si>
  <si>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</si>
  <si>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</si>
  <si>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</si>
  <si>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</si>
  <si>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</si>
  <si>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</si>
  <si>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</si>
  <si>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</si>
  <si>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</si>
  <si>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</si>
  <si>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</si>
  <si>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</si>
  <si>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</si>
  <si>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</si>
  <si>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</si>
  <si>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</si>
  <si>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</si>
  <si>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</si>
  <si>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</si>
  <si>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</si>
  <si>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</si>
  <si>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</si>
  <si>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</si>
  <si>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</si>
  <si>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</si>
  <si>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</si>
  <si>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</si>
  <si>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</si>
  <si>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</si>
  <si>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</si>
  <si>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</si>
  <si>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</si>
  <si>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</si>
  <si>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</si>
  <si>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</si>
  <si>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</si>
  <si>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</si>
  <si>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</si>
  <si>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</si>
  <si>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</si>
  <si>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</si>
  <si>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</si>
  <si>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</si>
  <si>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</si>
  <si>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</si>
  <si>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</si>
  <si>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</si>
  <si>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</si>
  <si>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</si>
  <si>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</si>
  <si>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</si>
  <si>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</si>
  <si>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</si>
  <si>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</si>
  <si>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</si>
  <si>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</si>
  <si>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</si>
  <si>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</si>
  <si>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</si>
  <si>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</si>
  <si>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</si>
  <si>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</si>
  <si>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</si>
  <si>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</si>
  <si>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</si>
  <si>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</si>
  <si>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</si>
  <si>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</si>
  <si>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</si>
  <si>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</si>
  <si>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</si>
  <si>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</si>
  <si>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</si>
  <si>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</si>
  <si>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</si>
  <si>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</si>
  <si>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</si>
  <si>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</si>
  <si>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</si>
  <si>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</si>
  <si>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</si>
  <si>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</si>
  <si>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</si>
  <si>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</si>
  <si>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</si>
  <si>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</si>
  <si>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</si>
  <si>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</si>
  <si>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</si>
  <si>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</si>
  <si>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</si>
  <si>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</si>
  <si>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</si>
  <si>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</si>
  <si>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</si>
  <si>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</si>
  <si>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</si>
  <si>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</si>
  <si>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</si>
  <si>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</si>
  <si>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</si>
  <si>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</si>
  <si>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</si>
  <si>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</si>
  <si>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</si>
  <si>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</si>
  <si>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</si>
  <si>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</si>
  <si>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</si>
  <si>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</si>
  <si>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</si>
  <si>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</si>
  <si>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</si>
  <si>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</si>
  <si>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</si>
  <si>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</si>
  <si>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</si>
  <si>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</si>
  <si>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</si>
  <si>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</si>
  <si>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</si>
  <si>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</si>
  <si>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</si>
  <si>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</si>
  <si>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</si>
  <si>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</si>
  <si>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</si>
  <si>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</si>
  <si>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</si>
  <si>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</si>
  <si>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</si>
  <si>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</si>
  <si>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</si>
  <si>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</si>
  <si>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</si>
  <si>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</si>
  <si>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</si>
  <si>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</si>
  <si>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</si>
  <si>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</si>
  <si>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</si>
  <si>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</si>
  <si>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</si>
  <si>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</si>
  <si>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</si>
  <si>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</si>
  <si>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</si>
  <si>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</si>
  <si>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</si>
  <si>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</si>
  <si>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</si>
  <si>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</si>
  <si>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</si>
  <si>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</si>
  <si>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</si>
  <si>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</si>
  <si>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</si>
  <si>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</si>
  <si>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</si>
  <si>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</si>
  <si>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</si>
  <si>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</si>
  <si>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</si>
  <si>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</si>
  <si>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</si>
  <si>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</si>
  <si>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</si>
  <si>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</si>
  <si>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</si>
  <si>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</si>
  <si>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</si>
  <si>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</si>
  <si>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</si>
  <si>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</si>
  <si>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</si>
  <si>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</si>
  <si>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</si>
  <si>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</si>
  <si>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</si>
  <si>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</si>
  <si>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</si>
  <si>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</si>
  <si>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</si>
  <si>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</si>
  <si>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</si>
  <si>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</si>
  <si>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</si>
  <si>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</si>
  <si>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</si>
  <si>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</si>
  <si>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</si>
  <si>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</si>
  <si>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</si>
  <si>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</si>
  <si>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</si>
  <si>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</si>
  <si>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</si>
  <si>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</si>
  <si>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</si>
  <si>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</si>
  <si>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</si>
  <si>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</si>
  <si>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</si>
  <si>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</si>
  <si>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</si>
  <si>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</si>
  <si>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</si>
  <si>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</si>
  <si>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</si>
  <si>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</si>
  <si>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</si>
  <si>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</si>
  <si>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</si>
  <si>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</si>
  <si>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</si>
  <si>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</si>
  <si>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</si>
  <si>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</si>
  <si>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</si>
  <si>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</si>
  <si>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</si>
  <si>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</si>
  <si>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</si>
  <si>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</si>
  <si>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</si>
  <si>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</si>
  <si>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</si>
  <si>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</si>
  <si>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</si>
  <si>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</si>
  <si>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</si>
  <si>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</si>
  <si>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</si>
  <si>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</si>
  <si>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</si>
  <si>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</si>
  <si>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</si>
  <si>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</si>
  <si>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</si>
  <si>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</si>
  <si>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</si>
  <si>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</si>
  <si>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</si>
  <si>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</si>
  <si>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</si>
  <si>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</si>
  <si>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</si>
  <si>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</si>
  <si>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</si>
  <si>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</si>
  <si>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</si>
  <si>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</si>
  <si>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</si>
  <si>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</si>
  <si>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</si>
  <si>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</si>
  <si>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</si>
  <si>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</si>
  <si>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</si>
  <si>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</si>
  <si>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</si>
  <si>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</si>
  <si>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</si>
  <si>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</si>
  <si>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</si>
  <si>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</si>
  <si>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</si>
  <si>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</si>
  <si>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</si>
  <si>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</si>
  <si>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</si>
  <si>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</si>
  <si>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</si>
  <si>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</si>
  <si>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</si>
  <si>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</si>
  <si>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</si>
  <si>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</si>
  <si>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</si>
  <si>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</si>
  <si>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</si>
  <si>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</si>
  <si>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</si>
  <si>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</si>
  <si>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</si>
  <si>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</si>
  <si>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</si>
  <si>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</si>
  <si>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</si>
  <si>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</si>
  <si>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</si>
  <si>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</si>
  <si>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</si>
  <si>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</si>
  <si>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</si>
  <si>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</si>
  <si>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</si>
  <si>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</si>
  <si>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</si>
  <si>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</si>
  <si>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</si>
  <si>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</si>
  <si>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</si>
  <si>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</si>
  <si>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</si>
  <si>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</si>
  <si>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</si>
  <si>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</si>
  <si>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</si>
  <si>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</si>
  <si>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</si>
  <si>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</si>
  <si>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</si>
  <si>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</si>
  <si>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</si>
  <si>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</si>
  <si>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</si>
  <si>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</si>
  <si>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</si>
  <si>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</si>
  <si>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</si>
  <si>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</si>
  <si>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</si>
  <si>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</si>
  <si>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</si>
  <si>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</si>
  <si>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</si>
  <si>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</si>
  <si>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</si>
  <si>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</si>
  <si>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</si>
  <si>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</si>
  <si>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</si>
  <si>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</si>
  <si>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</si>
  <si>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</si>
  <si>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</si>
  <si>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</si>
  <si>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</si>
  <si>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</si>
  <si>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</si>
  <si>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</si>
  <si>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</si>
  <si>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</si>
  <si>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</si>
  <si>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</si>
  <si>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</si>
  <si>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</si>
  <si>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</si>
  <si>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</si>
  <si>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</si>
  <si>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</si>
  <si>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</si>
  <si>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</si>
  <si>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</si>
  <si>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</si>
  <si>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</si>
  <si>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</si>
  <si>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</si>
  <si>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</si>
  <si>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</si>
  <si>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</si>
  <si>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</si>
  <si>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</si>
  <si>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</si>
  <si>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</si>
  <si>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</si>
  <si>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</si>
  <si>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</si>
  <si>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</si>
  <si>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</si>
  <si>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</si>
  <si>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</si>
  <si>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</si>
  <si>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</si>
  <si>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</si>
  <si>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</si>
  <si>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</si>
  <si>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</si>
  <si>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</si>
  <si>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</si>
  <si>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</si>
  <si>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</si>
  <si>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</si>
  <si>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</si>
  <si>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</si>
  <si>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</si>
  <si>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</si>
  <si>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</si>
  <si>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</si>
  <si>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</si>
  <si>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</si>
  <si>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</si>
  <si>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</si>
  <si>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</si>
  <si>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</si>
  <si>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</si>
  <si>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</si>
  <si>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</si>
  <si>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</si>
  <si>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</si>
  <si>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</si>
  <si>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</si>
  <si>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</si>
  <si>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</si>
  <si>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</si>
  <si>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</si>
  <si>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</si>
  <si>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</si>
  <si>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</si>
  <si>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</si>
  <si>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</si>
  <si>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</si>
  <si>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</si>
  <si>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</si>
  <si>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</si>
  <si>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</si>
  <si>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</si>
  <si>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</si>
  <si>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</si>
  <si>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</si>
  <si>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</si>
  <si>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</si>
  <si>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</si>
  <si>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</si>
  <si>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</si>
  <si>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</si>
  <si>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</si>
  <si>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</si>
  <si>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</si>
  <si>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</si>
  <si>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</si>
  <si>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</si>
  <si>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</si>
  <si>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</si>
  <si>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</si>
  <si>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</si>
  <si>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</si>
  <si>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</si>
  <si>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</si>
  <si>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</si>
  <si>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</si>
  <si>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</si>
  <si>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</si>
  <si>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</si>
  <si>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</si>
  <si>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</si>
  <si>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</si>
  <si>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</si>
  <si>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</si>
  <si>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</si>
  <si>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</si>
  <si>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</si>
  <si>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</si>
  <si>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</si>
  <si>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</si>
  <si>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</si>
  <si>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</si>
  <si>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</si>
  <si>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</si>
  <si>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</si>
  <si>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</si>
  <si>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</si>
  <si>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</si>
  <si>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</si>
  <si>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</si>
  <si>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</si>
  <si>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</si>
  <si>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</si>
  <si>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</si>
  <si>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</si>
  <si>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</si>
  <si>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</si>
  <si>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</si>
  <si>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</si>
  <si>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</si>
  <si>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</si>
  <si>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</si>
  <si>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</si>
  <si>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</si>
  <si>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</si>
  <si>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</si>
  <si>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</si>
  <si>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</si>
  <si>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</si>
  <si>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</si>
  <si>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</si>
  <si>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</si>
  <si>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</si>
  <si>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</si>
  <si>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</si>
  <si>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</si>
  <si>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</si>
  <si>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</si>
  <si>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</si>
  <si>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</si>
  <si>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</si>
  <si>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</si>
  <si>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</si>
  <si>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</si>
  <si>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</si>
  <si>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</si>
  <si>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</si>
  <si>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</si>
  <si>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</si>
  <si>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</si>
  <si>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</si>
  <si>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</si>
  <si>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</si>
  <si>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</si>
  <si>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</si>
  <si>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</si>
  <si>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</si>
  <si>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</si>
  <si>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</si>
  <si>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</si>
  <si>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</si>
  <si>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</si>
  <si>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</si>
  <si>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</si>
  <si>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</si>
  <si>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</si>
  <si>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</si>
  <si>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</si>
  <si>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</si>
  <si>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</si>
  <si>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</si>
  <si>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</si>
  <si>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</si>
  <si>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</si>
  <si>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</si>
  <si>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</si>
  <si>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</si>
  <si>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</si>
  <si>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</si>
  <si>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</si>
  <si>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</si>
  <si>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</si>
  <si>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</si>
  <si>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</si>
  <si>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</si>
  <si>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</si>
  <si>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</si>
  <si>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</si>
  <si>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</si>
  <si>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</si>
  <si>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</si>
  <si>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</si>
  <si>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</si>
  <si>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</si>
  <si>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</si>
  <si>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</si>
  <si>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</si>
  <si>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</si>
  <si>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</si>
  <si>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</si>
  <si>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</si>
  <si>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</si>
  <si>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</si>
  <si>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</si>
  <si>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</si>
  <si>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</si>
  <si>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</si>
  <si>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</si>
  <si>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</si>
  <si>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</si>
  <si>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</si>
  <si>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</si>
  <si>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</si>
  <si>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</si>
  <si>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</si>
  <si>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</si>
  <si>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</si>
  <si>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</si>
  <si>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</si>
  <si>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</si>
  <si>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</si>
  <si>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</si>
  <si>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</si>
  <si>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</si>
  <si>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</si>
  <si>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</si>
  <si>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</si>
  <si>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</si>
  <si>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</si>
  <si>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</si>
  <si>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</si>
  <si>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</si>
  <si>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</si>
  <si>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</si>
  <si>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</si>
  <si>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</si>
  <si>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</si>
  <si>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</si>
  <si>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</si>
  <si>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</si>
  <si>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</si>
  <si>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</si>
  <si>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</si>
  <si>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</si>
  <si>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</si>
  <si>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</si>
  <si>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</si>
  <si>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</si>
  <si>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</si>
  <si>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</si>
  <si>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</si>
  <si>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</si>
  <si>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</si>
  <si>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</si>
  <si>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</si>
  <si>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</si>
  <si>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</si>
  <si>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</si>
  <si>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</si>
  <si>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</si>
  <si>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</si>
  <si>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</si>
  <si>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</si>
  <si>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</si>
  <si>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</si>
  <si>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</si>
  <si>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</si>
  <si>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</si>
  <si>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</si>
  <si>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</si>
  <si>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</si>
  <si>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</si>
  <si>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</si>
  <si>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</si>
  <si>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</si>
  <si>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</si>
  <si>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</si>
  <si>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</si>
  <si>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</si>
  <si>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</si>
  <si>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</si>
  <si>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</si>
  <si>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</si>
  <si>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</si>
  <si>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</si>
  <si>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</si>
  <si>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</si>
  <si>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</si>
  <si>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</si>
  <si>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</si>
  <si>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</si>
  <si>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</si>
  <si>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</si>
  <si>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</si>
  <si>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</si>
  <si>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</si>
  <si>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</si>
  <si>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</si>
  <si>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</si>
  <si>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</si>
  <si>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</si>
  <si>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</si>
  <si>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</si>
  <si>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</si>
  <si>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</si>
  <si>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</si>
  <si>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</si>
  <si>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</si>
  <si>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</si>
  <si>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</si>
  <si>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</si>
  <si>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</si>
  <si>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</si>
  <si>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</si>
  <si>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</si>
  <si>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</si>
  <si>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</si>
  <si>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</si>
  <si>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</si>
  <si>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</si>
  <si>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</si>
  <si>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</si>
  <si>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</si>
  <si>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</si>
  <si>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</si>
  <si>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</si>
  <si>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</si>
  <si>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</si>
  <si>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</si>
  <si>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</si>
  <si>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</si>
  <si>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</si>
  <si>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</si>
  <si>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</si>
  <si>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</si>
  <si>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</si>
  <si>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</si>
  <si>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</si>
  <si>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</si>
  <si>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</si>
  <si>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</si>
  <si>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</si>
  <si>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</si>
  <si>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</si>
  <si>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</si>
  <si>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</si>
  <si>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</si>
  <si>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</si>
  <si>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</si>
  <si>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</si>
  <si>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</si>
  <si>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</si>
  <si>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</si>
  <si>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</si>
  <si>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</si>
  <si>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</si>
  <si>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</si>
  <si>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</si>
  <si>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</si>
  <si>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</si>
  <si>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</si>
  <si>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</si>
  <si>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</si>
  <si>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</si>
  <si>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</si>
  <si>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</si>
  <si>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</si>
  <si>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</si>
  <si>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</si>
  <si>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</si>
  <si>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</si>
  <si>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</si>
  <si>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</si>
  <si>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</si>
  <si>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</si>
  <si>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</si>
  <si>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</si>
  <si>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</si>
  <si>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</si>
  <si>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</si>
  <si>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</si>
  <si>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</si>
  <si>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</si>
  <si>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</si>
  <si>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</si>
  <si>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</si>
  <si>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</si>
  <si>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</si>
  <si>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</si>
  <si>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</si>
  <si>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</si>
  <si>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</si>
  <si>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</si>
  <si>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</si>
  <si>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</si>
  <si>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</si>
  <si>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</si>
  <si>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</si>
  <si>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</si>
  <si>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</si>
  <si>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</si>
  <si>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</si>
  <si>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</si>
  <si>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</si>
  <si>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</si>
  <si>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</si>
  <si>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</si>
  <si>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</si>
  <si>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</si>
  <si>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</si>
  <si>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</si>
  <si>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</si>
  <si>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</si>
  <si>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</si>
  <si>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</si>
  <si>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</si>
  <si>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</si>
  <si>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</si>
  <si>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</si>
  <si>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</si>
  <si>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</si>
  <si>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</si>
  <si>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</si>
  <si>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</si>
  <si>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</si>
  <si>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</si>
  <si>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</si>
  <si>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</si>
  <si>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</si>
  <si>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</si>
  <si>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</si>
  <si>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</si>
  <si>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</si>
  <si>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</si>
  <si>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</si>
  <si>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</si>
  <si>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</si>
  <si>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</si>
  <si>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</si>
  <si>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</si>
  <si>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</si>
  <si>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</si>
  <si>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</si>
  <si>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</si>
  <si>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</si>
  <si>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</si>
  <si>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</si>
  <si>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</si>
  <si>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</si>
  <si>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</si>
  <si>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</si>
  <si>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</si>
  <si>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</si>
  <si>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</si>
  <si>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</si>
  <si>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</si>
  <si>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</si>
  <si>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</si>
  <si>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</si>
  <si>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</si>
  <si>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</si>
  <si>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</si>
  <si>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</si>
  <si>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</si>
  <si>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</si>
  <si>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</si>
  <si>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</si>
  <si>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</si>
  <si>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</si>
  <si>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</si>
  <si>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</si>
  <si>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</si>
  <si>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</si>
  <si>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</si>
  <si>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</si>
  <si>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</si>
  <si>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</si>
  <si>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</si>
  <si>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</si>
  <si>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</si>
  <si>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</si>
  <si>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</si>
  <si>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</si>
  <si>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</si>
  <si>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</si>
  <si>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</si>
  <si>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</si>
  <si>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</si>
  <si>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</si>
  <si>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</si>
  <si>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</si>
  <si>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</si>
  <si>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</si>
  <si>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</si>
  <si>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</si>
  <si>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</si>
  <si>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</si>
  <si>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</si>
  <si>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</si>
  <si>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</si>
  <si>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</si>
  <si>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</si>
  <si>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</si>
  <si>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</si>
  <si>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</si>
  <si>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</si>
  <si>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</si>
  <si>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</si>
  <si>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</si>
  <si>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</si>
  <si>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</si>
  <si>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</si>
  <si>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</si>
  <si>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</si>
  <si>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</si>
  <si>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</si>
  <si>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</si>
  <si>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</si>
  <si>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</si>
  <si>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</si>
  <si>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</si>
  <si>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</si>
  <si>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</si>
  <si>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</si>
  <si>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</si>
  <si>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</si>
  <si>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</si>
  <si>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</si>
  <si>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</si>
  <si>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</si>
  <si>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</si>
  <si>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</si>
  <si>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</si>
  <si>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</si>
  <si>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</si>
  <si>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</si>
  <si>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</si>
  <si>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</si>
  <si>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</si>
  <si>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</si>
  <si>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</si>
  <si>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</si>
  <si>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</si>
  <si>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</si>
  <si>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</si>
  <si>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</si>
  <si>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</si>
  <si>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</si>
  <si>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</si>
  <si>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</si>
  <si>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</si>
  <si>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</si>
  <si>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</si>
  <si>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</si>
  <si>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</si>
  <si>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</si>
  <si>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</si>
  <si>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</si>
  <si>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</si>
  <si>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</si>
  <si>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</si>
  <si>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</si>
  <si>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</si>
  <si>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</si>
  <si>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</si>
  <si>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</si>
  <si>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</si>
  <si>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</si>
  <si>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</si>
  <si>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</si>
  <si>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</si>
  <si>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</si>
  <si>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</si>
  <si>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</si>
  <si>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</si>
  <si>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</si>
  <si>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</si>
  <si>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</si>
  <si>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</si>
  <si>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</si>
  <si>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</si>
  <si>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</si>
  <si>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</si>
  <si>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</si>
  <si>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</si>
  <si>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</si>
  <si>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</si>
  <si>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</si>
  <si>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</si>
  <si>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</si>
  <si>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</si>
  <si>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</si>
  <si>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</si>
  <si>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</si>
  <si>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</si>
  <si>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</si>
  <si>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</si>
  <si>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</si>
  <si>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</si>
  <si>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</si>
  <si>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</si>
  <si>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</si>
  <si>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</si>
  <si>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</si>
  <si>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</si>
  <si>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</si>
  <si>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</si>
  <si>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</si>
  <si>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</si>
  <si>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</si>
  <si>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</si>
  <si>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</si>
  <si>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</si>
  <si>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</si>
  <si>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</si>
  <si>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</si>
  <si>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</si>
  <si>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</si>
  <si>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</si>
  <si>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</si>
  <si>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</si>
  <si>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</si>
  <si>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</si>
  <si>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</si>
  <si>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</si>
  <si>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</si>
  <si>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</si>
  <si>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</si>
  <si>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</si>
  <si>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</si>
  <si>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</si>
  <si>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</si>
  <si>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</si>
  <si>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</si>
  <si>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</si>
  <si>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</si>
  <si>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</si>
  <si>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</si>
  <si>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</si>
  <si>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</si>
  <si>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</si>
  <si>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</si>
  <si>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</si>
  <si>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</si>
  <si>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</si>
  <si>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</si>
  <si>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</si>
  <si>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</si>
  <si>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</si>
  <si>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</si>
  <si>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</si>
  <si>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</si>
  <si>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</si>
  <si>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</si>
  <si>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</si>
  <si>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</si>
  <si>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</si>
  <si>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</si>
  <si>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</si>
  <si>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</si>
  <si>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</si>
  <si>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</si>
  <si>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</si>
  <si>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</si>
  <si>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</si>
  <si>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</si>
  <si>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</si>
  <si>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</si>
  <si>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</si>
  <si>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</si>
  <si>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</si>
  <si>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</si>
  <si>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</si>
  <si>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</si>
  <si>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</si>
  <si>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</si>
  <si>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</si>
  <si>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</si>
  <si>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</si>
  <si>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</si>
  <si>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</si>
  <si>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</si>
  <si>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</si>
  <si>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</si>
  <si>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</si>
  <si>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</si>
  <si>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</si>
  <si>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</si>
  <si>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</si>
  <si>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</si>
  <si>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</si>
  <si>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</si>
  <si>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</si>
  <si>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</si>
  <si>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</si>
  <si>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</si>
  <si>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</si>
  <si>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</si>
  <si>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</si>
  <si>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</si>
  <si>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</si>
  <si>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</si>
  <si>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</si>
  <si>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</si>
  <si>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</si>
  <si>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</si>
  <si>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</si>
  <si>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</si>
  <si>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</si>
  <si>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</si>
  <si>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</si>
  <si>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</si>
  <si>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</si>
  <si>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</si>
  <si>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</si>
  <si>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</si>
  <si>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</si>
  <si>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</si>
  <si>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</si>
  <si>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</si>
  <si>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</si>
  <si>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</si>
  <si>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</si>
  <si>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</si>
  <si>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</si>
  <si>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</si>
  <si>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</si>
  <si>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</si>
  <si>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</si>
  <si>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</si>
  <si>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</si>
  <si>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</si>
  <si>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</si>
  <si>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</si>
  <si>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</si>
  <si>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</si>
  <si>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</si>
  <si>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</si>
  <si>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</si>
  <si>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</si>
  <si>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</si>
  <si>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</si>
  <si>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</si>
  <si>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</si>
  <si>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</si>
  <si>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</si>
  <si>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</si>
  <si>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</si>
  <si>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</si>
  <si>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</si>
  <si>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</si>
  <si>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</si>
  <si>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</si>
  <si>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</si>
  <si>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</si>
  <si>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</si>
  <si>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</si>
  <si>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</si>
  <si>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</si>
  <si>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</si>
  <si>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</si>
  <si>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</si>
  <si>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</si>
  <si>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</si>
  <si>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</si>
  <si>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</si>
  <si>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</si>
  <si>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</si>
  <si>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</si>
  <si>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</si>
  <si>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</si>
  <si>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</si>
  <si>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</si>
  <si>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</si>
  <si>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</si>
  <si>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</si>
  <si>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</si>
  <si>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</si>
  <si>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</si>
  <si>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</si>
  <si>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</si>
  <si>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</si>
  <si>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</si>
  <si>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</si>
  <si>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</si>
  <si>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</si>
  <si>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</si>
  <si>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</si>
  <si>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</si>
  <si>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</si>
  <si>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</si>
  <si>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</si>
  <si>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</si>
  <si>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</si>
  <si>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</si>
  <si>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</si>
  <si>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</si>
  <si>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</si>
  <si>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</si>
  <si>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</si>
  <si>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</si>
  <si>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</si>
  <si>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</si>
  <si>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</si>
  <si>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</si>
  <si>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</si>
  <si>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</si>
  <si>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</si>
  <si>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</si>
  <si>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</si>
  <si>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</si>
  <si>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</si>
  <si>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</si>
  <si>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</si>
  <si>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</si>
  <si>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</si>
  <si>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</si>
  <si>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</si>
  <si>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</si>
  <si>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</si>
  <si>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</si>
  <si>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</si>
  <si>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</si>
  <si>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</si>
  <si>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</si>
  <si>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</si>
  <si>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</si>
  <si>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</si>
  <si>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</si>
  <si>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</si>
  <si>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</si>
  <si>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</si>
  <si>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</si>
  <si>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</si>
  <si>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</si>
  <si>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</si>
  <si>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</si>
  <si>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</si>
  <si>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</si>
  <si>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</si>
  <si>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</si>
  <si>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</si>
  <si>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</si>
  <si>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</si>
  <si>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</si>
  <si>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</si>
  <si>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</si>
  <si>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</si>
  <si>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</si>
  <si>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</si>
  <si>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</si>
  <si>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</si>
  <si>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</si>
  <si>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</si>
  <si>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</si>
  <si>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</si>
  <si>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</si>
  <si>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</si>
  <si>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</si>
  <si>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</si>
  <si>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</si>
  <si>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</si>
  <si>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</si>
  <si>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</si>
  <si>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</si>
  <si>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</si>
  <si>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</si>
  <si>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</si>
  <si>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</si>
  <si>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</si>
  <si>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</si>
  <si>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</si>
  <si>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</si>
  <si>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</si>
  <si>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</si>
  <si>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</si>
  <si>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</si>
  <si>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</si>
  <si>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</si>
  <si>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</si>
  <si>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</si>
  <si>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</si>
  <si>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</si>
  <si>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</si>
  <si>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</si>
  <si>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</si>
  <si>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</si>
  <si>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</si>
  <si>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</si>
  <si>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</si>
  <si>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</si>
  <si>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</si>
  <si>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</si>
  <si>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</si>
  <si>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</si>
  <si>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</si>
  <si>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</si>
  <si>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</si>
  <si>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</si>
  <si>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</si>
  <si>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</si>
  <si>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</si>
  <si>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</si>
  <si>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</si>
  <si>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</si>
  <si>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</si>
  <si>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</si>
  <si>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</si>
  <si>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</si>
  <si>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</si>
  <si>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</si>
  <si>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</si>
  <si>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</si>
  <si>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</si>
  <si>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</si>
  <si>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</si>
  <si>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</si>
  <si>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</si>
  <si>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</si>
  <si>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</si>
  <si>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</si>
  <si>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</si>
  <si>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</si>
  <si>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</si>
  <si>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</si>
  <si>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</si>
  <si>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</si>
  <si>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</si>
  <si>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</si>
  <si>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</si>
  <si>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</si>
  <si>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</si>
  <si>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</si>
  <si>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</si>
  <si>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</si>
  <si>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</si>
  <si>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</si>
  <si>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</si>
  <si>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</si>
  <si>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</si>
  <si>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</si>
  <si>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</si>
  <si>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</si>
  <si>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</si>
  <si>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</si>
  <si>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</si>
  <si>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</si>
  <si>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</si>
  <si>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</si>
  <si>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</si>
  <si>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</si>
  <si>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</si>
  <si>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</si>
  <si>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</si>
  <si>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</si>
  <si>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</si>
  <si>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</si>
  <si>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</si>
  <si>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</si>
  <si>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</si>
  <si>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</si>
  <si>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</si>
  <si>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</si>
  <si>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</si>
  <si>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</si>
  <si>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</si>
  <si>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</si>
  <si>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</si>
  <si>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</si>
  <si>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</si>
  <si>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</si>
  <si>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</si>
  <si>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</si>
  <si>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</si>
  <si>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</si>
  <si>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</si>
  <si>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</si>
  <si>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</si>
  <si>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</si>
  <si>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</si>
  <si>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</si>
  <si>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</si>
  <si>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</si>
  <si>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</si>
  <si>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</si>
  <si>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</si>
  <si>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</si>
  <si>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</si>
  <si>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</si>
  <si>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</si>
  <si>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</si>
  <si>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</si>
  <si>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</si>
  <si>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</si>
  <si>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</si>
  <si>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</si>
  <si>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</si>
  <si>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</si>
  <si>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</si>
  <si>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</si>
  <si>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</si>
  <si>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</si>
  <si>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</si>
  <si>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</si>
  <si>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</si>
  <si>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</si>
  <si>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</si>
  <si>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</si>
  <si>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</si>
  <si>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</si>
  <si>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</si>
  <si>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</si>
  <si>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</si>
  <si>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</si>
  <si>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</si>
  <si>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</si>
  <si>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</si>
  <si>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</si>
  <si>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</si>
  <si>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</si>
  <si>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</si>
  <si>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</si>
  <si>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</si>
  <si>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</si>
  <si>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</si>
  <si>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</si>
  <si>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</si>
  <si>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</si>
  <si>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</si>
  <si>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</si>
  <si>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</si>
  <si>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</si>
  <si>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</si>
  <si>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</si>
  <si>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</si>
  <si>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</si>
  <si>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</si>
  <si>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</si>
  <si>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</si>
  <si>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</si>
  <si>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</si>
  <si>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</si>
  <si>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</si>
  <si>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</si>
  <si>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</si>
  <si>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</si>
  <si>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</si>
  <si>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</si>
  <si>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</si>
  <si>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</si>
  <si>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</si>
  <si>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</si>
  <si>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</si>
  <si>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</si>
  <si>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</si>
  <si>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</si>
  <si>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</si>
  <si>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</si>
  <si>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</si>
  <si>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</si>
  <si>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</si>
  <si>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</si>
  <si>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</si>
  <si>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</si>
  <si>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</si>
  <si>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</si>
  <si>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</si>
  <si>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</si>
  <si>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</si>
  <si>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</si>
  <si>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</si>
  <si>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</si>
  <si>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</si>
  <si>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</si>
  <si>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</si>
  <si>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</si>
  <si>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</si>
  <si>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</si>
  <si>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</si>
  <si>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</si>
  <si>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</si>
  <si>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</si>
  <si>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</si>
  <si>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</si>
  <si>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</si>
  <si>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</si>
  <si>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</si>
  <si>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</si>
  <si>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</si>
  <si>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</si>
  <si>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</si>
  <si>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</si>
  <si>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</si>
  <si>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</si>
  <si>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</si>
  <si>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</si>
  <si>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</si>
  <si>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</si>
  <si>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</si>
  <si>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</si>
  <si>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</si>
  <si>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</si>
  <si>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</si>
  <si>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</si>
  <si>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</si>
  <si>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</si>
  <si>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</si>
  <si>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</si>
  <si>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</si>
  <si>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</si>
  <si>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</si>
  <si>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</si>
  <si>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</si>
  <si>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</si>
  <si>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</si>
  <si>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</si>
  <si>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</si>
  <si>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</si>
  <si>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</si>
  <si>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</si>
  <si>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</si>
  <si>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</si>
  <si>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</si>
  <si>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</si>
  <si>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</si>
  <si>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</si>
  <si>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</si>
  <si>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</si>
  <si>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</si>
  <si>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</si>
  <si>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</si>
  <si>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</si>
  <si>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</si>
  <si>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</si>
  <si>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</si>
  <si>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</si>
  <si>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</si>
  <si>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</si>
  <si>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</si>
  <si>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</si>
  <si>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</si>
  <si>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</si>
  <si>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</si>
  <si>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</si>
  <si>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</si>
  <si>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</si>
  <si>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</si>
  <si>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</si>
  <si>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</si>
  <si>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</si>
  <si>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</si>
  <si>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</si>
  <si>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</si>
  <si>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</si>
  <si>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</si>
  <si>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</si>
  <si>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</si>
  <si>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</si>
  <si>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</si>
  <si>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</si>
  <si>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</si>
  <si>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</si>
  <si>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</si>
  <si>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</si>
  <si>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</si>
  <si>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</si>
  <si>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</si>
  <si>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</si>
  <si>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</si>
  <si>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</si>
  <si>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</si>
  <si>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</si>
  <si>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</si>
  <si>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</si>
  <si>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</si>
  <si>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</si>
  <si>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</si>
  <si>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</si>
  <si>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</si>
  <si>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</si>
  <si>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</si>
  <si>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</si>
  <si>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</si>
  <si>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</si>
  <si>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</si>
  <si>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</si>
  <si>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</si>
  <si>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</si>
  <si>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</si>
  <si>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</si>
  <si>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</si>
  <si>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</si>
  <si>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</si>
  <si>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</si>
  <si>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</si>
  <si>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</si>
  <si>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</si>
  <si>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</si>
  <si>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</si>
  <si>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</si>
  <si>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</si>
  <si>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</si>
  <si>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</si>
  <si>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</si>
  <si>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</si>
  <si>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</si>
  <si>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</si>
  <si>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</si>
  <si>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</si>
  <si>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</si>
  <si>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</si>
  <si>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</si>
  <si>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</si>
  <si>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</si>
  <si>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</si>
  <si>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</si>
  <si>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</si>
  <si>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</si>
  <si>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</si>
  <si>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</si>
  <si>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</si>
  <si>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</si>
  <si>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</si>
  <si>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</si>
  <si>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</si>
  <si>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</si>
  <si>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</si>
  <si>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</si>
  <si>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</si>
  <si>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</si>
  <si>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</si>
  <si>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</si>
  <si>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</si>
  <si>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</si>
  <si>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</si>
  <si>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</si>
  <si>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</si>
  <si>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</si>
  <si>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</si>
  <si>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</si>
  <si>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</si>
  <si>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</si>
  <si>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</si>
  <si>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</si>
  <si>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</si>
  <si>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</si>
  <si>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</si>
  <si>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</si>
  <si>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</si>
  <si>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</si>
  <si>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</si>
  <si>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</si>
  <si>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</si>
  <si>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</si>
  <si>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</si>
  <si>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</si>
  <si>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</si>
  <si>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</si>
  <si>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</si>
  <si>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</si>
  <si>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</si>
  <si>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</si>
  <si>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</si>
  <si>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</si>
  <si>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</si>
  <si>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</si>
  <si>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</si>
  <si>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</si>
  <si>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</si>
  <si>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</si>
  <si>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</si>
  <si>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</si>
  <si>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</si>
  <si>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</si>
  <si>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</si>
  <si>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</si>
  <si>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</si>
  <si>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</si>
  <si>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</si>
  <si>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</si>
  <si>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</si>
  <si>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</si>
  <si>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</si>
  <si>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</si>
  <si>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</si>
  <si>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</si>
  <si>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</si>
  <si>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</si>
  <si>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</si>
  <si>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</si>
  <si>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</si>
  <si>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</si>
  <si>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</si>
  <si>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</si>
  <si>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</si>
  <si>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</si>
  <si>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</si>
  <si>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</si>
  <si>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</si>
  <si>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</si>
  <si>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</si>
  <si>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</si>
  <si>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</si>
  <si>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</si>
  <si>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</si>
  <si>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</si>
  <si>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</si>
  <si>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</si>
  <si>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</si>
  <si>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</si>
  <si>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</si>
  <si>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</si>
  <si>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</si>
  <si>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</si>
  <si>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</si>
  <si>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</si>
  <si>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</si>
  <si>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</si>
  <si>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</si>
  <si>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</si>
  <si>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</si>
  <si>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</si>
  <si>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</si>
  <si>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</si>
  <si>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</si>
  <si>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</si>
  <si>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</si>
  <si>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</si>
  <si>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</si>
  <si>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</si>
  <si>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</si>
  <si>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</si>
  <si>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</si>
  <si>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</si>
  <si>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</si>
  <si>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</si>
  <si>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</si>
  <si>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</si>
  <si>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</si>
  <si>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</si>
  <si>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</si>
  <si>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</si>
  <si>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</si>
  <si>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</si>
  <si>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</si>
  <si>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</si>
  <si>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</si>
  <si>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</si>
  <si>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</si>
  <si>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</si>
  <si>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</si>
  <si>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</si>
  <si>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</si>
  <si>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</si>
  <si>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</si>
  <si>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</si>
  <si>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</si>
  <si>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</si>
  <si>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</si>
  <si>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</si>
  <si>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</si>
  <si>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</si>
  <si>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</si>
  <si>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</si>
  <si>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</si>
  <si>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</si>
  <si>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</si>
  <si>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</si>
  <si>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</si>
  <si>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</si>
  <si>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</si>
  <si>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</si>
  <si>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</si>
  <si>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</si>
  <si>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</si>
  <si>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</si>
  <si>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</si>
  <si>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</si>
  <si>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</si>
  <si>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</si>
  <si>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</si>
  <si>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</si>
  <si>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</si>
  <si>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</si>
  <si>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</si>
  <si>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</si>
  <si>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</si>
  <si>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</si>
  <si>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</si>
  <si>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</si>
  <si>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</si>
  <si>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</si>
  <si>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</si>
  <si>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</si>
  <si>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</si>
  <si>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</si>
  <si>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</si>
  <si>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</si>
  <si>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</si>
  <si>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</si>
  <si>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</si>
  <si>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</si>
  <si>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</si>
  <si>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</si>
  <si>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</si>
  <si>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</si>
  <si>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</si>
  <si>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</si>
  <si>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</si>
  <si>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</si>
  <si>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</si>
  <si>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</si>
  <si>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</si>
  <si>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</si>
  <si>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</si>
  <si>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</si>
  <si>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</si>
  <si>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</si>
  <si>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</si>
  <si>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</si>
  <si>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</si>
  <si>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</si>
  <si>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</si>
  <si>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</si>
  <si>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</si>
  <si>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</si>
  <si>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</si>
  <si>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</si>
  <si>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</si>
  <si>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</si>
  <si>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</si>
  <si>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</si>
  <si>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</si>
  <si>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</si>
  <si>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</si>
  <si>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</si>
  <si>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</si>
  <si>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</si>
  <si>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</si>
  <si>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</si>
  <si>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</si>
  <si>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</si>
  <si>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</si>
  <si>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</si>
  <si>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</si>
  <si>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</si>
  <si>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</si>
  <si>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</si>
  <si>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</si>
  <si>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</si>
  <si>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</si>
  <si>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</si>
  <si>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</si>
  <si>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</si>
  <si>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</si>
  <si>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</si>
  <si>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</si>
  <si>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</si>
  <si>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</si>
  <si>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</si>
  <si>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</si>
  <si>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</si>
  <si>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</si>
  <si>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</si>
  <si>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</si>
  <si>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</si>
  <si>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</si>
  <si>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</si>
  <si>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</si>
  <si>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</si>
  <si>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</si>
  <si>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</si>
  <si>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</si>
  <si>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</si>
  <si>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</si>
  <si>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</si>
  <si>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</si>
  <si>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</si>
  <si>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</si>
  <si>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</si>
  <si>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</si>
  <si>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</si>
  <si>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</si>
  <si>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</si>
  <si>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</si>
  <si>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</si>
  <si>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</si>
  <si>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</si>
  <si>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</si>
  <si>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</si>
  <si>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</si>
  <si>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</si>
  <si>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</si>
  <si>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</si>
  <si>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</si>
  <si>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</si>
  <si>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</si>
  <si>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</si>
  <si>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</si>
  <si>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</si>
  <si>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</si>
  <si>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</si>
  <si>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</si>
  <si>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</si>
  <si>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</si>
  <si>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</si>
  <si>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</si>
  <si>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</si>
  <si>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</si>
  <si>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</si>
  <si>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</si>
  <si>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</si>
  <si>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</si>
  <si>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</si>
  <si>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</si>
  <si>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</si>
  <si>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</si>
  <si>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</si>
  <si>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</si>
  <si>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</si>
  <si>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</si>
  <si>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</si>
  <si>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</si>
  <si>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</si>
  <si>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</si>
  <si>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</si>
  <si>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</si>
  <si>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</si>
  <si>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</si>
  <si>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</si>
  <si>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</si>
  <si>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</si>
  <si>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</si>
  <si>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</si>
  <si>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</si>
  <si>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</si>
  <si>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</si>
  <si>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</si>
  <si>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</si>
  <si>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</si>
  <si>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</si>
  <si>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</si>
  <si>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</si>
  <si>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</si>
  <si>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</si>
  <si>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</si>
  <si>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</si>
  <si>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</si>
  <si>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</si>
  <si>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</si>
  <si>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</si>
  <si>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</si>
  <si>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</si>
  <si>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</si>
  <si>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</si>
  <si>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</si>
  <si>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</si>
  <si>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</si>
  <si>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</si>
  <si>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</si>
  <si>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</si>
  <si>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</si>
  <si>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</si>
  <si>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</si>
  <si>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</si>
  <si>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</si>
  <si>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</si>
  <si>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</si>
  <si>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</si>
  <si>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</si>
  <si>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</si>
  <si>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</si>
  <si>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</si>
  <si>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</si>
  <si>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</si>
  <si>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</si>
  <si>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</si>
  <si>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</si>
  <si>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</si>
  <si>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</si>
  <si>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</si>
  <si>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</si>
  <si>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</si>
  <si>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</si>
  <si>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</si>
  <si>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</si>
  <si>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</si>
  <si>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</si>
  <si>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</si>
  <si>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</si>
  <si>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</si>
  <si>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</si>
  <si>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</si>
  <si>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</si>
  <si>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</si>
  <si>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</si>
  <si>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</si>
  <si>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</si>
  <si>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</si>
  <si>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</si>
  <si>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</si>
  <si>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</si>
  <si>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</si>
  <si>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</si>
  <si>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</si>
  <si>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</si>
  <si>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</si>
  <si>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</si>
  <si>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</si>
  <si>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</si>
  <si>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</si>
  <si>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</si>
  <si>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</si>
  <si>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</si>
  <si>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</si>
  <si>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</si>
  <si>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</si>
  <si>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</si>
  <si>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</si>
  <si>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</si>
  <si>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</si>
  <si>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</si>
  <si>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</si>
  <si>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</si>
  <si>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</si>
  <si>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</si>
  <si>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</si>
  <si>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</si>
  <si>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</si>
  <si>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</si>
  <si>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</si>
  <si>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</si>
  <si>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</si>
  <si>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</si>
  <si>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</si>
  <si>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</si>
  <si>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</si>
  <si>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</si>
  <si>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</si>
  <si>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</si>
  <si>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</si>
  <si>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</si>
  <si>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</si>
  <si>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</si>
  <si>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</si>
  <si>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</si>
  <si>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</si>
  <si>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</si>
  <si>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</si>
  <si>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</si>
  <si>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</si>
  <si>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</si>
  <si>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</si>
  <si>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</si>
  <si>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</si>
  <si>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</si>
  <si>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</si>
  <si>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</si>
  <si>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</si>
  <si>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</si>
  <si>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</si>
  <si>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</si>
  <si>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</si>
  <si>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</si>
  <si>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</si>
  <si>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</si>
  <si>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</si>
  <si>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</si>
  <si>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</si>
  <si>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</si>
  <si>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</si>
  <si>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</si>
  <si>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</si>
  <si>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</si>
  <si>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</si>
  <si>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</si>
  <si>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</si>
  <si>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</si>
  <si>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</si>
  <si>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</si>
  <si>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</si>
  <si>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</si>
  <si>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</si>
  <si>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</si>
  <si>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</si>
  <si>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</si>
  <si>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</si>
  <si>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</si>
  <si>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</si>
  <si>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</si>
  <si>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</si>
  <si>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</si>
  <si>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</si>
  <si>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</si>
  <si>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</si>
  <si>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</si>
  <si>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</si>
  <si>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</si>
  <si>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</si>
  <si>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</si>
  <si>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</si>
  <si>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</si>
  <si>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</si>
  <si>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</si>
  <si>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</si>
  <si>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</si>
  <si>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</si>
  <si>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</si>
  <si>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</si>
  <si>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</si>
  <si>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</si>
  <si>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</si>
  <si>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</si>
  <si>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</si>
  <si>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</si>
  <si>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</si>
  <si>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</si>
  <si>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</si>
  <si>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</si>
  <si>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</si>
  <si>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</si>
  <si>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</si>
  <si>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</si>
  <si>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</si>
  <si>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</si>
  <si>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</si>
  <si>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</si>
  <si>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</si>
  <si>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</si>
  <si>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</si>
  <si>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</si>
  <si>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</si>
  <si>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</si>
  <si>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</si>
  <si>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</si>
  <si>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</si>
  <si>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</si>
  <si>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</si>
  <si>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</si>
  <si>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</si>
  <si>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</si>
  <si>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</si>
  <si>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</si>
  <si>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</si>
  <si>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</si>
  <si>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</si>
  <si>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</si>
  <si>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</si>
  <si>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</si>
  <si>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</si>
  <si>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</si>
  <si>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</si>
  <si>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</si>
  <si>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</si>
  <si>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</si>
  <si>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</si>
  <si>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</si>
  <si>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</si>
  <si>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</si>
  <si>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</si>
  <si>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</si>
  <si>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</si>
  <si>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</si>
  <si>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</si>
  <si>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</si>
  <si>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</si>
  <si>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</si>
  <si>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</si>
  <si>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</si>
  <si>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</si>
  <si>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</si>
  <si>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</si>
  <si>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</si>
  <si>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</si>
  <si>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</si>
  <si>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</si>
  <si>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</si>
  <si>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</si>
  <si>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</si>
  <si>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</si>
  <si>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</si>
  <si>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</si>
  <si>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</si>
  <si>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</si>
  <si>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</si>
  <si>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</si>
  <si>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</si>
  <si>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</si>
  <si>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</si>
  <si>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</si>
  <si>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</si>
  <si>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</si>
  <si>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</si>
  <si>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</si>
  <si>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</si>
  <si>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</si>
  <si>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</si>
  <si>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</si>
  <si>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</si>
  <si>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</si>
  <si>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</si>
  <si>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</si>
  <si>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</si>
  <si>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</si>
  <si>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</si>
  <si>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</si>
  <si>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</si>
  <si>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</si>
  <si>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</si>
  <si>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</si>
  <si>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</si>
  <si>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</si>
  <si>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</si>
  <si>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</si>
  <si>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</si>
  <si>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</si>
  <si>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</si>
  <si>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</si>
  <si>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</si>
  <si>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</si>
  <si>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</si>
  <si>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</si>
  <si>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</si>
  <si>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</si>
  <si>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</si>
  <si>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</si>
  <si>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</si>
  <si>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</si>
  <si>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</si>
  <si>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</si>
  <si>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</si>
  <si>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</si>
  <si>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</si>
  <si>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</si>
  <si>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</si>
  <si>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</si>
  <si>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</si>
  <si>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</si>
  <si>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</si>
  <si>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</si>
  <si>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</si>
  <si>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</si>
  <si>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</si>
  <si>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</si>
  <si>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</si>
  <si>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</si>
  <si>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</si>
  <si>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</si>
  <si>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</si>
  <si>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</si>
  <si>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</si>
  <si>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</si>
  <si>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</si>
  <si>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</si>
  <si>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</si>
  <si>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</si>
  <si>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</si>
  <si>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</si>
  <si>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</si>
  <si>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</si>
  <si>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</si>
  <si>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</si>
  <si>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</si>
  <si>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</si>
  <si>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</si>
  <si>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</si>
  <si>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</si>
  <si>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</si>
  <si>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</si>
  <si>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</si>
  <si>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</si>
  <si>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</si>
  <si>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</si>
  <si>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</si>
  <si>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</si>
  <si>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</si>
  <si>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</si>
  <si>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</si>
  <si>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</si>
  <si>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</si>
  <si>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</si>
  <si>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</si>
  <si>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</si>
  <si>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</si>
  <si>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</si>
  <si>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</si>
  <si>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</si>
  <si>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</si>
  <si>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</si>
  <si>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</si>
  <si>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</si>
  <si>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</si>
  <si>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</si>
  <si>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</si>
  <si>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</si>
  <si>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</si>
  <si>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</si>
  <si>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</si>
  <si>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</si>
  <si>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</si>
  <si>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</si>
  <si>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</si>
  <si>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</si>
  <si>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</si>
  <si>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</si>
  <si>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</si>
  <si>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</si>
  <si>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</si>
  <si>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</si>
  <si>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</si>
  <si>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</si>
  <si>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</si>
  <si>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</si>
  <si>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</si>
  <si>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</si>
  <si>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</si>
  <si>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</si>
  <si>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</si>
  <si>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</si>
  <si>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</si>
  <si>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</si>
  <si>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</si>
  <si>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</si>
  <si>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</si>
  <si>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</si>
  <si>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</si>
  <si>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</si>
  <si>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</si>
  <si>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</si>
  <si>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</si>
  <si>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</si>
  <si>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</si>
  <si>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</si>
  <si>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</si>
  <si>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</si>
  <si>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</si>
  <si>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</si>
  <si>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</si>
  <si>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</si>
  <si>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</si>
  <si>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</si>
  <si>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</si>
  <si>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</si>
  <si>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</si>
  <si>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</si>
  <si>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</si>
  <si>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</si>
  <si>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</si>
  <si>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</si>
  <si>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</si>
  <si>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</si>
  <si>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</si>
  <si>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</si>
  <si>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</si>
  <si>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</si>
  <si>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</si>
  <si>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</si>
  <si>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</si>
  <si>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</si>
  <si>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</si>
  <si>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</si>
  <si>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</si>
  <si>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</si>
  <si>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</si>
  <si>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</si>
  <si>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</si>
  <si>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</si>
  <si>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</si>
  <si>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</si>
  <si>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</si>
  <si>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</si>
  <si>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</si>
  <si>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</si>
  <si>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</si>
  <si>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</si>
  <si>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</si>
  <si>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</si>
  <si>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</si>
  <si>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</si>
  <si>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</si>
  <si>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</si>
  <si>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</si>
  <si>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</si>
  <si>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</si>
  <si>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</si>
  <si>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</si>
  <si>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</si>
  <si>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</si>
  <si>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</si>
  <si>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</si>
  <si>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</si>
  <si>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</si>
  <si>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</si>
  <si>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</si>
  <si>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</si>
  <si>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</si>
  <si>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</si>
  <si>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</si>
  <si>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</si>
  <si>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</si>
  <si>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</si>
  <si>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</si>
  <si>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</si>
  <si>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</si>
  <si>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</si>
  <si>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</si>
  <si>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</si>
  <si>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</si>
  <si>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</si>
  <si>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</si>
  <si>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</si>
  <si>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</si>
  <si>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</si>
  <si>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</si>
  <si>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</si>
  <si>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</si>
  <si>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</si>
  <si>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</si>
  <si>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</si>
  <si>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</si>
  <si>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</si>
  <si>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</si>
  <si>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</si>
  <si>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</si>
  <si>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</si>
  <si>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</si>
  <si>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</si>
  <si>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</si>
  <si>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</si>
  <si>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</si>
  <si>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</si>
  <si>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</si>
  <si>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</si>
  <si>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</si>
  <si>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</si>
  <si>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</si>
  <si>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</si>
  <si>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</si>
  <si>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</si>
  <si>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</si>
  <si>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</si>
  <si>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</si>
  <si>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</si>
  <si>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</si>
  <si>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</si>
  <si>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</si>
  <si>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</si>
  <si>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</si>
  <si>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</si>
  <si>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</si>
  <si>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</si>
  <si>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</si>
  <si>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</si>
  <si>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</si>
  <si>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</si>
  <si>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</si>
  <si>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</si>
  <si>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</si>
  <si>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</si>
  <si>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</si>
  <si>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</si>
  <si>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</si>
  <si>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</si>
  <si>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</si>
  <si>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</si>
  <si>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</si>
  <si>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</si>
  <si>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</si>
  <si>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</si>
  <si>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</si>
  <si>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</si>
  <si>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</si>
  <si>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</si>
  <si>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</si>
  <si>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</si>
  <si>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</si>
  <si>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</si>
  <si>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</si>
  <si>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</si>
  <si>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</si>
  <si>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</si>
  <si>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</si>
  <si>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</si>
  <si>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</si>
  <si>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</si>
  <si>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</si>
  <si>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</si>
  <si>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</si>
  <si>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</si>
  <si>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</si>
  <si>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</si>
  <si>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</si>
  <si>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</si>
  <si>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</si>
  <si>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</si>
  <si>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</si>
  <si>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</si>
  <si>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</si>
  <si>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</si>
  <si>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</si>
  <si>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</si>
  <si>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</si>
  <si>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</si>
  <si>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</si>
  <si>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</si>
  <si>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</si>
  <si>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</si>
  <si>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</si>
  <si>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</si>
  <si>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</si>
  <si>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</si>
  <si>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</si>
  <si>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</si>
  <si>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</si>
  <si>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</si>
  <si>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</si>
  <si>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</si>
  <si>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</si>
  <si>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</si>
  <si>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</si>
  <si>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</si>
  <si>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</si>
  <si>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</si>
  <si>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</si>
  <si>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</si>
  <si>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</si>
  <si>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</si>
  <si>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</si>
  <si>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</si>
  <si>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</si>
  <si>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</si>
  <si>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</si>
  <si>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</si>
  <si>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</si>
  <si>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</si>
  <si>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</si>
  <si>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</si>
  <si>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</si>
  <si>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</si>
  <si>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</si>
  <si>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</si>
  <si>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</si>
  <si>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</si>
  <si>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</si>
  <si>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</si>
  <si>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</si>
  <si>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</si>
  <si>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</si>
  <si>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</si>
  <si>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</si>
  <si>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</si>
  <si>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</si>
  <si>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</si>
  <si>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</si>
  <si>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</si>
  <si>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</si>
  <si>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</si>
  <si>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</si>
  <si>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</si>
  <si>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</si>
  <si>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</si>
  <si>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</si>
  <si>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</si>
  <si>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</si>
  <si>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</si>
  <si>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</si>
  <si>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</si>
  <si>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</si>
  <si>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</si>
  <si>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</si>
  <si>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</si>
  <si>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</si>
  <si>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</si>
  <si>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</si>
  <si>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</si>
  <si>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</si>
  <si>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</si>
  <si>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</si>
  <si>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</si>
  <si>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</si>
  <si>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</si>
  <si>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</si>
  <si>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</si>
  <si>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</si>
  <si>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</si>
  <si>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</si>
  <si>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</si>
  <si>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</si>
  <si>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</si>
  <si>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</si>
  <si>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</si>
  <si>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</si>
  <si>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</si>
  <si>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</si>
  <si>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</si>
  <si>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</si>
  <si>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</si>
  <si>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</si>
  <si>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</si>
  <si>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</si>
  <si>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</si>
  <si>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</si>
  <si>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</si>
  <si>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</si>
  <si>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</si>
  <si>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</si>
  <si>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</si>
  <si>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</si>
  <si>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</si>
  <si>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</si>
  <si>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</si>
  <si>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</si>
  <si>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</si>
  <si>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</si>
  <si>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</si>
  <si>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</si>
  <si>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</si>
  <si>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</si>
  <si>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</si>
  <si>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</si>
  <si>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</si>
  <si>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</si>
  <si>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</si>
  <si>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</si>
  <si>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</si>
  <si>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</si>
  <si>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</si>
  <si>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</si>
  <si>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</si>
  <si>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</si>
  <si>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</si>
  <si>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</si>
  <si>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</si>
  <si>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</si>
  <si>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</si>
  <si>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</si>
  <si>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</si>
  <si>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</si>
  <si>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</si>
  <si>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</si>
  <si>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</si>
  <si>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</si>
  <si>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</si>
  <si>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</si>
  <si>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</si>
  <si>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</si>
  <si>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</si>
  <si>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</si>
  <si>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</si>
  <si>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</si>
  <si>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</si>
  <si>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</si>
  <si>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</si>
  <si>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</si>
  <si>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</si>
  <si>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</si>
  <si>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</si>
  <si>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</si>
  <si>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</si>
  <si>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</si>
  <si>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</si>
  <si>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</si>
  <si>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</si>
  <si>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</si>
  <si>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</si>
  <si>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</si>
  <si>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</si>
  <si>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</si>
  <si>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</si>
  <si>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</si>
  <si>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</si>
  <si>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</si>
  <si>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</si>
  <si>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</si>
  <si>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</si>
  <si>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</si>
  <si>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</si>
  <si>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</si>
  <si>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</si>
  <si>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</si>
  <si>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</si>
  <si>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</si>
  <si>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</si>
  <si>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</si>
  <si>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</si>
  <si>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</si>
  <si>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</si>
  <si>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</si>
  <si>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</si>
  <si>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</si>
  <si>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</si>
  <si>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</si>
  <si>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</si>
  <si>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</si>
  <si>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</si>
  <si>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</si>
  <si>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</si>
  <si>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</si>
  <si>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</si>
  <si>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</si>
  <si>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</si>
  <si>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</si>
  <si>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</si>
  <si>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</si>
  <si>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</si>
  <si>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</si>
  <si>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</si>
  <si>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</si>
  <si>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</si>
  <si>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</si>
  <si>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</si>
  <si>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</si>
  <si>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</si>
  <si>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</si>
  <si>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</si>
  <si>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</si>
  <si>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</si>
  <si>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</si>
  <si>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</si>
  <si>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</si>
  <si>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</si>
  <si>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</si>
  <si>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</si>
  <si>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</si>
  <si>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</si>
  <si>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</si>
  <si>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</si>
  <si>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</si>
  <si>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</si>
  <si>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</si>
  <si>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</si>
  <si>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</si>
  <si>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</si>
  <si>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</si>
  <si>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</si>
  <si>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</si>
  <si>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</si>
  <si>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</si>
  <si>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</si>
  <si>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</si>
  <si>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</si>
  <si>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</si>
  <si>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</si>
  <si>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</si>
  <si>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</si>
  <si>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</si>
  <si>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</si>
  <si>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</si>
  <si>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</si>
  <si>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</si>
  <si>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</si>
  <si>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</si>
  <si>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</si>
  <si>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</si>
  <si>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</si>
  <si>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</si>
  <si>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</si>
  <si>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</si>
  <si>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</si>
  <si>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</si>
  <si>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</si>
  <si>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</si>
  <si>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</si>
  <si>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</si>
  <si>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</si>
  <si>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</si>
  <si>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</si>
  <si>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</si>
  <si>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</si>
  <si>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</si>
  <si>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</si>
  <si>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</si>
  <si>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</si>
  <si>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</si>
  <si>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</si>
  <si>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</si>
  <si>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</si>
  <si>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</si>
  <si>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</si>
  <si>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</si>
  <si>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</si>
  <si>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</si>
  <si>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</si>
  <si>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</si>
  <si>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</si>
  <si>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</si>
  <si>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</si>
  <si>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</si>
  <si>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</si>
  <si>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</si>
  <si>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</si>
  <si>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</si>
  <si>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</si>
  <si>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</si>
  <si>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</si>
  <si>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</si>
  <si>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</si>
  <si>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</si>
  <si>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</si>
  <si>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</si>
  <si>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</si>
  <si>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</si>
  <si>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</si>
  <si>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</si>
  <si>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</si>
  <si>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</si>
  <si>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</si>
  <si>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</si>
  <si>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</si>
  <si>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</si>
  <si>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</si>
  <si>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</si>
  <si>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</si>
  <si>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</si>
  <si>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</si>
  <si>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</si>
  <si>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</si>
  <si>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</si>
  <si>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</si>
  <si>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</si>
  <si>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</si>
  <si>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</si>
  <si>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</si>
  <si>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</si>
  <si>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</si>
  <si>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</si>
  <si>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</si>
  <si>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</si>
  <si>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</si>
  <si>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</si>
  <si>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</si>
  <si>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</si>
  <si>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</si>
  <si>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</si>
  <si>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</si>
  <si>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</si>
  <si>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</si>
  <si>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</si>
  <si>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</si>
  <si>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</si>
  <si>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</si>
  <si>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</si>
  <si>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</si>
  <si>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</si>
  <si>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</si>
  <si>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</si>
  <si>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</si>
  <si>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</si>
  <si>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</si>
  <si>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</si>
  <si>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</si>
  <si>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</si>
  <si>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</si>
  <si>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</si>
  <si>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</si>
  <si>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</si>
  <si>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</si>
  <si>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</si>
  <si>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</si>
  <si>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</si>
  <si>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</si>
  <si>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</si>
  <si>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</si>
  <si>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</si>
  <si>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</si>
  <si>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</si>
  <si>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</si>
  <si>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</si>
  <si>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</si>
  <si>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</si>
  <si>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</si>
  <si>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</si>
  <si>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</si>
  <si>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</si>
  <si>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</si>
  <si>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</si>
  <si>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</si>
  <si>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</si>
  <si>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</si>
  <si>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</si>
  <si>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</si>
  <si>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</si>
  <si>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</si>
  <si>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</si>
  <si>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</si>
  <si>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</si>
  <si>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</si>
  <si>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</si>
  <si>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</si>
  <si>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</si>
  <si>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</si>
  <si>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</si>
  <si>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</si>
  <si>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</si>
  <si>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</si>
  <si>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</si>
  <si>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</si>
  <si>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</si>
  <si>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</si>
  <si>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</si>
  <si>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</si>
  <si>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</si>
  <si>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</si>
  <si>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</si>
  <si>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</si>
  <si>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</si>
  <si>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</si>
  <si>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</si>
  <si>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</si>
  <si>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</si>
  <si>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</si>
  <si>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</si>
  <si>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</si>
  <si>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</si>
  <si>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</si>
  <si>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</si>
  <si>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</si>
  <si>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</si>
  <si>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</si>
  <si>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</si>
  <si>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</si>
  <si>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</si>
  <si>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</si>
  <si>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</si>
  <si>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</si>
  <si>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</si>
  <si>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</si>
  <si>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</si>
  <si>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</si>
  <si>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</si>
  <si>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</si>
  <si>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</si>
  <si>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</si>
  <si>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</si>
  <si>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</si>
  <si>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</si>
  <si>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</si>
  <si>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</si>
  <si>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</si>
  <si>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</si>
  <si>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</si>
  <si>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</si>
  <si>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</si>
  <si>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</si>
  <si>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</si>
  <si>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</si>
  <si>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</si>
  <si>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</si>
  <si>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</si>
  <si>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</si>
  <si>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</si>
  <si>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</si>
  <si>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</si>
  <si>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</si>
  <si>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</si>
  <si>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</si>
  <si>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</si>
  <si>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</si>
  <si>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</si>
  <si>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</si>
  <si>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</si>
  <si>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</si>
  <si>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</si>
  <si>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</si>
  <si>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</si>
  <si>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</si>
  <si>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</si>
  <si>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</si>
  <si>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</si>
  <si>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</si>
  <si>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</si>
  <si>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</si>
  <si>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</si>
  <si>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</si>
  <si>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</si>
  <si>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</si>
  <si>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</si>
  <si>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</si>
  <si>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</si>
  <si>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</si>
  <si>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</si>
  <si>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</si>
  <si>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</si>
  <si>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</si>
  <si>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</si>
  <si>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</si>
  <si>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</si>
  <si>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</si>
  <si>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</si>
  <si>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</si>
  <si>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</si>
  <si>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</si>
  <si>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</si>
  <si>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</si>
  <si>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</si>
  <si>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</si>
  <si>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</si>
  <si>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</si>
  <si>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</si>
  <si>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</si>
  <si>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</si>
  <si>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</si>
  <si>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</si>
  <si>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</si>
  <si>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</si>
  <si>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</si>
  <si>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</si>
  <si>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</si>
  <si>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</si>
  <si>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</si>
  <si>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</si>
  <si>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</si>
  <si>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</si>
  <si>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</si>
  <si>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</si>
  <si>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</si>
  <si>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</si>
  <si>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</si>
  <si>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</si>
  <si>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</si>
  <si>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</si>
  <si>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</si>
  <si>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</si>
  <si>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</si>
  <si>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</si>
  <si>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</si>
  <si>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</si>
  <si>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</si>
  <si>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</si>
  <si>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</si>
  <si>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</si>
  <si>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</si>
  <si>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</si>
  <si>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</si>
  <si>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</si>
  <si>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</si>
  <si>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</si>
  <si>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</si>
  <si>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</si>
  <si>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</si>
  <si>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</si>
  <si>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</si>
  <si>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</si>
  <si>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</si>
  <si>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</si>
  <si>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</si>
  <si>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</si>
  <si>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</si>
  <si>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</si>
  <si>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</si>
  <si>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</si>
  <si>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</si>
  <si>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</si>
  <si>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</si>
  <si>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</si>
  <si>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</si>
  <si>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</si>
  <si>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</si>
  <si>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</si>
  <si>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</si>
  <si>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</si>
  <si>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</si>
  <si>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</si>
  <si>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</si>
  <si>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</si>
  <si>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</si>
  <si>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</si>
  <si>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</si>
  <si>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</si>
  <si>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</si>
  <si>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</si>
  <si>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</si>
  <si>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</si>
  <si>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</si>
  <si>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</si>
  <si>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</si>
  <si>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</si>
  <si>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</si>
  <si>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</si>
  <si>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</si>
  <si>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</si>
  <si>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</si>
  <si>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</si>
  <si>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</si>
  <si>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</si>
  <si>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</si>
  <si>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</si>
  <si>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</si>
  <si>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</si>
  <si>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</si>
  <si>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</si>
  <si>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</si>
  <si>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</si>
  <si>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</si>
  <si>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</si>
  <si>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</si>
  <si>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</si>
  <si>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</si>
  <si>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</si>
  <si>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</si>
  <si>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</si>
  <si>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</si>
  <si>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</si>
  <si>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</si>
  <si>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</si>
  <si>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</si>
  <si>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</si>
  <si>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</si>
  <si>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</si>
  <si>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</si>
  <si>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</si>
  <si>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</si>
  <si>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</si>
  <si>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</si>
  <si>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</si>
  <si>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</si>
  <si>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</si>
  <si>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</si>
  <si>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</si>
  <si>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</si>
  <si>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</si>
  <si>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</si>
  <si>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</si>
  <si>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</si>
  <si>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</si>
  <si>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</si>
  <si>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</si>
  <si>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</si>
  <si>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</si>
  <si>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</si>
  <si>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</si>
  <si>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</si>
  <si>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</si>
  <si>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</si>
  <si>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</si>
  <si>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</si>
  <si>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</si>
  <si>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</si>
  <si>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</si>
  <si>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</si>
  <si>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</si>
  <si>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</si>
  <si>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</si>
  <si>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</si>
  <si>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</si>
  <si>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</si>
  <si>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</si>
  <si>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</si>
  <si>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</si>
  <si>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</si>
  <si>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</si>
  <si>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</si>
  <si>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</si>
  <si>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</si>
  <si>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</si>
  <si>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</si>
  <si>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</si>
  <si>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</si>
  <si>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</si>
  <si>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</si>
  <si>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</si>
  <si>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</si>
  <si>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</si>
  <si>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</si>
  <si>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</si>
  <si>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</si>
  <si>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</si>
  <si>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</si>
  <si>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</si>
  <si>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</si>
  <si>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</si>
  <si>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</si>
  <si>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</si>
  <si>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</si>
  <si>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</si>
  <si>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</si>
  <si>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</si>
  <si>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</si>
  <si>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</si>
  <si>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</si>
  <si>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</si>
  <si>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</si>
  <si>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</si>
  <si>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</si>
  <si>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</si>
  <si>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</si>
  <si>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</si>
  <si>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</si>
  <si>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</si>
  <si>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</si>
  <si>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</si>
  <si>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</si>
  <si>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</si>
  <si>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</si>
  <si>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</si>
  <si>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</si>
  <si>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</si>
  <si>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</si>
  <si>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</si>
  <si>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</si>
  <si>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</si>
  <si>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</si>
  <si>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</si>
  <si>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</si>
  <si>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</si>
  <si>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</si>
  <si>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</si>
  <si>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</si>
  <si>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</si>
  <si>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</si>
  <si>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</si>
  <si>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</si>
  <si>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</si>
  <si>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</si>
  <si>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</si>
  <si>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</si>
  <si>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</si>
  <si>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</si>
  <si>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</si>
  <si>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</si>
  <si>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</si>
  <si>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</si>
  <si>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</si>
  <si>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</si>
  <si>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</si>
  <si>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</si>
  <si>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</si>
  <si>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</si>
  <si>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</si>
  <si>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</si>
  <si>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</si>
  <si>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</si>
  <si>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</si>
  <si>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</si>
  <si>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</si>
  <si>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</si>
  <si>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</si>
  <si>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</si>
  <si>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</si>
  <si>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</si>
  <si>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</si>
  <si>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</si>
  <si>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</si>
  <si>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</si>
  <si>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</si>
  <si>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</si>
  <si>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</si>
  <si>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</si>
  <si>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</si>
  <si>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</si>
  <si>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</si>
  <si>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</si>
  <si>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</si>
  <si>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</si>
  <si>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</si>
  <si>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</si>
  <si>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</si>
  <si>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</si>
  <si>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</si>
  <si>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</si>
  <si>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</si>
  <si>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</si>
  <si>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</si>
  <si>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</si>
  <si>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</si>
  <si>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</si>
  <si>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</si>
  <si>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</si>
  <si>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</si>
  <si>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</si>
  <si>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</si>
  <si>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</si>
  <si>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</si>
  <si>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</si>
  <si>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</si>
  <si>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</si>
  <si>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</si>
  <si>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</si>
  <si>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</si>
  <si>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</si>
  <si>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</si>
  <si>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</si>
  <si>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</si>
  <si>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</si>
  <si>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</si>
  <si>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</si>
  <si>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</si>
  <si>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</si>
  <si>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</si>
  <si>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</si>
  <si>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</si>
  <si>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</si>
  <si>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</si>
  <si>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</si>
  <si>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</si>
  <si>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</si>
  <si>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</si>
  <si>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</si>
  <si>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</si>
  <si>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</si>
  <si>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</si>
  <si>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</si>
  <si>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</si>
  <si>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</si>
  <si>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</si>
  <si>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</si>
  <si>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</si>
  <si>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</si>
  <si>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</si>
  <si>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</si>
  <si>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</si>
  <si>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</si>
  <si>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</si>
  <si>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</si>
  <si>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</si>
  <si>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</si>
  <si>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</si>
  <si>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</si>
  <si>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</si>
  <si>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</si>
  <si>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</si>
  <si>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</si>
  <si>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</si>
  <si>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</si>
  <si>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</si>
  <si>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</si>
  <si>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</si>
  <si>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</si>
  <si>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</si>
  <si>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</si>
  <si>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</si>
  <si>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</si>
  <si>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</si>
  <si>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</si>
  <si>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</si>
  <si>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</si>
  <si>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</si>
  <si>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</si>
  <si>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</si>
  <si>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</si>
  <si>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</si>
  <si>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</si>
  <si>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</si>
  <si>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</si>
  <si>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</si>
  <si>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</si>
  <si>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</si>
  <si>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</si>
  <si>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</si>
  <si>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</si>
  <si>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</si>
  <si>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</si>
  <si>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</si>
  <si>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</si>
  <si>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</si>
  <si>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</si>
  <si>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</si>
  <si>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</si>
  <si>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</si>
  <si>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</si>
  <si>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</si>
  <si>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</si>
  <si>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</si>
  <si>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</si>
  <si>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</si>
  <si>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</si>
  <si>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</si>
  <si>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</si>
  <si>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</si>
  <si>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</si>
  <si>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</si>
  <si>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</si>
  <si>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</si>
  <si>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</si>
  <si>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</si>
  <si>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</si>
  <si>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</si>
  <si>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</si>
  <si>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</si>
  <si>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</si>
  <si>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</si>
  <si>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</si>
  <si>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</si>
  <si>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</si>
  <si>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</si>
  <si>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</si>
  <si>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</si>
  <si>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</si>
  <si>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</si>
  <si>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</si>
  <si>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</si>
  <si>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</si>
  <si>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</si>
  <si>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</si>
  <si>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</si>
  <si>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</si>
  <si>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</si>
  <si>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</si>
  <si>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</si>
  <si>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</si>
  <si>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</si>
  <si>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</si>
  <si>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</si>
  <si>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</si>
  <si>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</si>
  <si>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</si>
  <si>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</si>
  <si>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</si>
  <si>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</si>
  <si>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</si>
  <si>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</si>
  <si>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</si>
  <si>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</si>
  <si>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</si>
  <si>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</si>
  <si>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</si>
  <si>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</si>
  <si>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</si>
  <si>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</si>
  <si>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</si>
  <si>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</si>
  <si>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</si>
  <si>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</si>
  <si>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</si>
  <si>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</si>
  <si>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</si>
  <si>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</si>
  <si>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</si>
  <si>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</si>
  <si>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</si>
  <si>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</si>
  <si>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</si>
  <si>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</si>
  <si>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</si>
  <si>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</si>
  <si>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</si>
  <si>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</si>
  <si>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</si>
  <si>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</si>
  <si>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</si>
  <si>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</si>
  <si>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</si>
  <si>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</si>
  <si>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</si>
  <si>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</si>
  <si>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</si>
  <si>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</si>
  <si>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</si>
  <si>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</si>
  <si>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</si>
  <si>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</si>
  <si>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</si>
  <si>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</si>
  <si>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</si>
  <si>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</si>
  <si>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</si>
  <si>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</si>
  <si>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</si>
  <si>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</si>
  <si>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</si>
  <si>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</si>
  <si>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</si>
  <si>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</si>
  <si>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</si>
  <si>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</si>
  <si>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</si>
  <si>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</si>
  <si>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</si>
  <si>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</si>
  <si>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</si>
  <si>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</si>
  <si>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</si>
  <si>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</si>
  <si>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</si>
  <si>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</si>
  <si>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</si>
  <si>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</si>
  <si>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</si>
  <si>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</si>
  <si>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</si>
  <si>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</si>
  <si>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</si>
  <si>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</si>
  <si>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</si>
  <si>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</si>
  <si>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</si>
  <si>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</si>
  <si>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</si>
  <si>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</si>
  <si>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</si>
  <si>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</si>
  <si>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</si>
  <si>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</si>
  <si>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</si>
  <si>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</si>
  <si>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</si>
  <si>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</si>
  <si>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</si>
  <si>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</si>
  <si>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</si>
  <si>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</si>
  <si>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</si>
  <si>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</si>
  <si>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</si>
  <si>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</si>
  <si>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</si>
  <si>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</si>
  <si>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</si>
  <si>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</si>
  <si>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</si>
  <si>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</si>
  <si>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</si>
  <si>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</si>
  <si>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</si>
  <si>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</si>
  <si>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</si>
  <si>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</si>
  <si>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</si>
  <si>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</si>
  <si>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</si>
  <si>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</si>
  <si>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</si>
  <si>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</si>
  <si>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</si>
  <si>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</si>
  <si>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</si>
  <si>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</si>
  <si>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</si>
  <si>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</si>
  <si>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</si>
  <si>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</si>
  <si>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</si>
  <si>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</si>
  <si>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</si>
  <si>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</si>
  <si>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</si>
  <si>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</si>
  <si>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</si>
  <si>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</si>
  <si>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</si>
  <si>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</si>
  <si>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</si>
  <si>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</si>
  <si>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</si>
  <si>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</si>
  <si>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</si>
  <si>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</si>
  <si>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</si>
  <si>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</si>
  <si>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</si>
  <si>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</si>
  <si>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</si>
  <si>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</si>
  <si>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</si>
  <si>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</si>
  <si>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</si>
  <si>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</si>
  <si>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</si>
  <si>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</si>
  <si>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</si>
  <si>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</si>
  <si>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</si>
  <si>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</si>
  <si>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</si>
  <si>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</si>
  <si>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</si>
  <si>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</si>
  <si>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</si>
  <si>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</si>
  <si>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</si>
  <si>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</si>
  <si>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</si>
  <si>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</si>
  <si>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</si>
  <si>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</si>
  <si>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</si>
  <si>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</si>
  <si>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</si>
  <si>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</si>
  <si>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</si>
  <si>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</si>
  <si>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</si>
  <si>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</si>
  <si>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</si>
  <si>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</si>
  <si>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</si>
  <si>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</si>
  <si>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</si>
  <si>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</si>
  <si>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</si>
  <si>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</si>
  <si>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</si>
  <si>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</si>
  <si>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</si>
  <si>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</si>
  <si>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</si>
  <si>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</si>
  <si>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</si>
  <si>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</si>
  <si>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</si>
  <si>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</si>
  <si>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</si>
  <si>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</si>
  <si>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</si>
  <si>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</si>
  <si>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</si>
  <si>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</si>
  <si>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</si>
  <si>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</si>
  <si>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</si>
  <si>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</si>
  <si>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</si>
  <si>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</si>
  <si>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</si>
  <si>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</si>
  <si>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</si>
  <si>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</si>
  <si>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</si>
  <si>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</si>
  <si>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</si>
  <si>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</si>
  <si>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</si>
  <si>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</si>
  <si>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</si>
  <si>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</si>
  <si>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</si>
  <si>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</si>
  <si>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</si>
  <si>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</si>
  <si>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</si>
  <si>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</si>
  <si>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</si>
  <si>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</si>
  <si>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</si>
  <si>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</si>
  <si>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</si>
  <si>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</si>
  <si>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</si>
  <si>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</si>
  <si>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</si>
  <si>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</si>
  <si>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</si>
  <si>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</si>
  <si>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</si>
  <si>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</si>
  <si>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</si>
  <si>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</si>
  <si>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</si>
  <si>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</si>
  <si>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</si>
  <si>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</si>
  <si>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</si>
  <si>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</si>
  <si>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</si>
  <si>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</si>
  <si>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</si>
  <si>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</si>
  <si>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</si>
  <si>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</si>
  <si>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</si>
  <si>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</si>
  <si>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</si>
  <si>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</si>
  <si>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</si>
  <si>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</si>
  <si>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</si>
  <si>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</si>
  <si>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</si>
  <si>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</si>
  <si>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</si>
  <si>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</si>
  <si>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</si>
  <si>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</si>
  <si>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</si>
  <si>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</si>
  <si>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</si>
  <si>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</si>
  <si>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</si>
  <si>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</si>
  <si>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</si>
  <si>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</si>
  <si>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</si>
  <si>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</si>
  <si>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</si>
  <si>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</si>
  <si>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</si>
  <si>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</si>
  <si>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</si>
  <si>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</si>
  <si>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</si>
  <si>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</si>
  <si>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</si>
  <si>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</si>
  <si>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</si>
  <si>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</si>
  <si>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</si>
  <si>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</si>
  <si>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</si>
  <si>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</si>
  <si>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</si>
  <si>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</si>
  <si>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</si>
  <si>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</si>
  <si>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</si>
  <si>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</si>
  <si>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</si>
  <si>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</si>
  <si>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</si>
  <si>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</si>
  <si>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</si>
  <si>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</si>
  <si>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</si>
  <si>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</si>
  <si>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</si>
  <si>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</si>
  <si>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</si>
  <si>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</si>
  <si>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</si>
  <si>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</si>
  <si>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</si>
  <si>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</si>
  <si>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</si>
  <si>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</si>
  <si>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</si>
  <si>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</si>
  <si>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</si>
  <si>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</si>
  <si>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</si>
  <si>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</si>
  <si>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</si>
  <si>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</si>
  <si>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</si>
  <si>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</si>
  <si>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</si>
  <si>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</si>
  <si>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</si>
  <si>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</si>
  <si>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</si>
  <si>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</si>
  <si>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</si>
  <si>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</si>
  <si>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</si>
  <si>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</si>
  <si>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</si>
  <si>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</si>
  <si>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</si>
  <si>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</si>
  <si>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</si>
  <si>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</si>
  <si>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</si>
  <si>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</si>
  <si>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</si>
  <si>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</si>
  <si>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</si>
  <si>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</si>
  <si>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</si>
  <si>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</si>
  <si>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</si>
  <si>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</si>
  <si>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</si>
  <si>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</si>
  <si>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</si>
  <si>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</si>
  <si>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</si>
  <si>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</si>
  <si>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</si>
  <si>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</si>
  <si>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</si>
  <si>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</si>
  <si>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</si>
  <si>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</si>
  <si>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</si>
  <si>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</si>
  <si>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</si>
  <si>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</si>
  <si>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</si>
  <si>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</si>
  <si>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</si>
  <si>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</si>
  <si>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</si>
  <si>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</si>
  <si>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</si>
  <si>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</si>
  <si>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</si>
  <si>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</si>
  <si>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</si>
  <si>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</si>
  <si>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</si>
  <si>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</si>
  <si>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</si>
  <si>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</si>
  <si>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</si>
  <si>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</si>
  <si>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</si>
  <si>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</si>
  <si>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</si>
  <si>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</si>
  <si>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</si>
  <si>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</si>
  <si>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</si>
  <si>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</si>
  <si>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</si>
  <si>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</si>
  <si>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</si>
  <si>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</si>
  <si>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</si>
  <si>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</si>
  <si>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</si>
  <si>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</si>
  <si>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</si>
  <si>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</si>
  <si>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</si>
  <si>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</si>
  <si>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</si>
  <si>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</si>
  <si>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</si>
  <si>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</si>
  <si>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</si>
  <si>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</si>
  <si>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</si>
  <si>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</si>
  <si>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</si>
  <si>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</si>
  <si>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</si>
  <si>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</si>
  <si>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</si>
  <si>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</si>
  <si>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</si>
  <si>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</si>
  <si>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</si>
  <si>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</si>
  <si>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</si>
  <si>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</si>
  <si>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</si>
  <si>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</si>
  <si>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</si>
  <si>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</si>
  <si>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</si>
  <si>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</si>
  <si>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</si>
  <si>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</si>
  <si>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</si>
  <si>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</si>
  <si>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</si>
  <si>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</si>
  <si>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</si>
  <si>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</si>
  <si>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</si>
  <si>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</si>
  <si>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</si>
  <si>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</si>
  <si>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</si>
  <si>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</si>
  <si>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</si>
  <si>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</si>
  <si>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</si>
  <si>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</si>
  <si>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</si>
  <si>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</si>
  <si>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</si>
  <si>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</si>
  <si>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</si>
  <si>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</si>
  <si>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</si>
  <si>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</si>
  <si>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</si>
  <si>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</si>
  <si>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</si>
  <si>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</si>
  <si>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</si>
  <si>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</si>
  <si>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</si>
  <si>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</si>
  <si>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</si>
  <si>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</si>
  <si>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</si>
  <si>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</si>
  <si>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</si>
  <si>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</si>
  <si>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</si>
  <si>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</si>
  <si>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</si>
  <si>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</si>
  <si>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</si>
  <si>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</si>
  <si>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</si>
  <si>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</si>
  <si>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</si>
  <si>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</si>
  <si>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</si>
  <si>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</si>
  <si>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</si>
  <si>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</si>
  <si>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</si>
  <si>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</si>
  <si>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</si>
  <si>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</si>
  <si>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</si>
  <si>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</si>
  <si>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</si>
  <si>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</si>
  <si>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</si>
  <si>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</si>
  <si>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</si>
  <si>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</si>
  <si>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</si>
  <si>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</si>
  <si>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</si>
  <si>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</si>
  <si>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</si>
  <si>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</si>
  <si>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</si>
  <si>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</si>
  <si>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</si>
  <si>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</si>
  <si>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</si>
  <si>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</si>
  <si>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</si>
  <si>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</si>
  <si>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</si>
  <si>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</si>
  <si>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</si>
  <si>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</si>
  <si>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</si>
  <si>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</si>
  <si>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</si>
  <si>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</si>
  <si>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</si>
  <si>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</si>
  <si>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</si>
  <si>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</si>
  <si>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</si>
  <si>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</si>
  <si>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</si>
  <si>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</si>
  <si>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</si>
  <si>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</si>
  <si>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</si>
  <si>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</si>
  <si>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</si>
  <si>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</si>
  <si>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</si>
  <si>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</si>
  <si>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</si>
  <si>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</si>
  <si>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</si>
  <si>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</si>
  <si>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</si>
  <si>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</si>
  <si>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</si>
  <si>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</si>
  <si>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</si>
  <si>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</si>
  <si>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</si>
  <si>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</si>
  <si>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</si>
  <si>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</si>
  <si>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</si>
  <si>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</si>
  <si>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</si>
  <si>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</si>
  <si>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</si>
  <si>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</si>
  <si>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</si>
  <si>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</si>
  <si>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</si>
  <si>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</si>
  <si>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</si>
  <si>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</si>
  <si>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</si>
  <si>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</si>
  <si>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</si>
  <si>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</si>
  <si>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</si>
  <si>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</si>
  <si>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</si>
  <si>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</si>
  <si>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</si>
  <si>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</si>
  <si>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</si>
  <si>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</si>
  <si>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</si>
  <si>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</si>
  <si>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</si>
  <si>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</si>
  <si>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</si>
  <si>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</si>
  <si>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</si>
  <si>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</si>
  <si>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</si>
  <si>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</si>
  <si>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</si>
  <si>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</si>
  <si>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</si>
  <si>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</si>
  <si>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</si>
  <si>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</si>
  <si>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</si>
  <si>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</si>
  <si>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</si>
  <si>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</si>
  <si>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</si>
  <si>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</si>
  <si>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</si>
  <si>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</si>
  <si>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</si>
  <si>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</si>
  <si>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</si>
  <si>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</si>
  <si>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</si>
  <si>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</si>
  <si>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</si>
  <si>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</si>
  <si>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</si>
  <si>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</si>
  <si>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</si>
  <si>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</si>
  <si>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</si>
  <si>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</si>
  <si>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</si>
  <si>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</si>
  <si>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</si>
  <si>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</si>
  <si>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</si>
  <si>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</si>
  <si>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</si>
  <si>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</si>
  <si>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</si>
  <si>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</si>
  <si>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</si>
  <si>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</si>
  <si>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</si>
  <si>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</si>
  <si>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</si>
  <si>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</si>
  <si>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</si>
  <si>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</si>
  <si>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</si>
  <si>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</si>
  <si>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</si>
  <si>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</si>
  <si>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</si>
  <si>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</si>
  <si>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</si>
  <si>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</si>
  <si>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</si>
  <si>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</si>
  <si>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</si>
  <si>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</si>
  <si>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</si>
  <si>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</si>
  <si>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</si>
  <si>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</si>
  <si>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</si>
  <si>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</si>
  <si>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</si>
  <si>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</si>
  <si>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</si>
  <si>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</si>
  <si>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</si>
  <si>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</si>
  <si>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</si>
  <si>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</si>
  <si>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</si>
  <si>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</si>
  <si>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</si>
  <si>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</si>
  <si>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</si>
  <si>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</si>
  <si>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</si>
  <si>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</si>
  <si>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</si>
  <si>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</si>
  <si>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</si>
  <si>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</si>
  <si>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</si>
  <si>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</si>
  <si>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</si>
  <si>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</si>
  <si>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</si>
  <si>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</si>
  <si>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</si>
  <si>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</si>
  <si>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</si>
  <si>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</si>
  <si>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</si>
  <si>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</si>
  <si>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</si>
  <si>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</si>
  <si>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</si>
  <si>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</si>
  <si>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</si>
  <si>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</si>
  <si>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</si>
  <si>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</si>
  <si>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</si>
  <si>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</si>
  <si>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</si>
  <si>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</si>
  <si>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</si>
  <si>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</si>
  <si>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</si>
  <si>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</si>
  <si>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</si>
  <si>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</si>
  <si>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</si>
  <si>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</si>
  <si>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</si>
  <si>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</si>
  <si>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</si>
  <si>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</si>
  <si>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</si>
  <si>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</si>
  <si>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</si>
  <si>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</si>
  <si>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</si>
  <si>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</si>
  <si>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</si>
  <si>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</si>
  <si>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</si>
  <si>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</si>
  <si>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</si>
  <si>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</si>
  <si>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</si>
  <si>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</si>
  <si>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</si>
  <si>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</si>
  <si>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</si>
  <si>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</si>
  <si>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</si>
  <si>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</si>
  <si>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</si>
  <si>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</si>
  <si>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</si>
  <si>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</si>
  <si>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</si>
  <si>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</si>
  <si>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</si>
  <si>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</si>
  <si>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</si>
  <si>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</si>
  <si>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</si>
  <si>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</si>
  <si>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</si>
  <si>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</si>
  <si>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</si>
  <si>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</si>
  <si>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</si>
  <si>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</si>
  <si>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</si>
  <si>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</si>
  <si>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</si>
  <si>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</si>
  <si>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</si>
  <si>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</si>
  <si>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</si>
  <si>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</si>
  <si>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</si>
  <si>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</si>
  <si>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</si>
  <si>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</si>
  <si>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</si>
  <si>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</si>
  <si>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</si>
  <si>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</si>
  <si>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</si>
  <si>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</si>
  <si>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</si>
  <si>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</si>
  <si>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</si>
  <si>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</si>
  <si>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</si>
  <si>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</si>
  <si>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</si>
  <si>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</si>
  <si>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</si>
  <si>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</si>
  <si>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</si>
  <si>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</si>
  <si>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</si>
  <si>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</si>
  <si>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</si>
  <si>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</si>
  <si>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</si>
  <si>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</si>
  <si>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</si>
  <si>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</si>
  <si>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</si>
  <si>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</si>
  <si>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</si>
  <si>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</si>
  <si>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</si>
  <si>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</si>
  <si>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</si>
  <si>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</si>
  <si>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</si>
  <si>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</si>
  <si>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</si>
  <si>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</si>
  <si>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</si>
  <si>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</si>
  <si>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</si>
  <si>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</si>
  <si>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</si>
  <si>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</si>
  <si>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</si>
  <si>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</si>
  <si>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</si>
  <si>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</si>
  <si>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</si>
  <si>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</si>
  <si>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</si>
  <si>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</si>
  <si>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</si>
  <si>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</si>
  <si>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</si>
  <si>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</si>
  <si>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</si>
  <si>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</si>
  <si>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</si>
  <si>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</si>
  <si>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</si>
  <si>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</si>
  <si>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</si>
  <si>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</si>
  <si>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</si>
  <si>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</si>
  <si>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</si>
  <si>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</si>
  <si>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</si>
  <si>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</si>
  <si>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</si>
  <si>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</si>
  <si>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</si>
  <si>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</si>
  <si>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</si>
  <si>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</si>
  <si>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</si>
  <si>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</si>
  <si>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</si>
  <si>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</si>
  <si>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</si>
  <si>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</si>
  <si>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</si>
  <si>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</si>
  <si>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</si>
  <si>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</si>
  <si>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</si>
  <si>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</si>
  <si>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</si>
  <si>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</si>
  <si>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</si>
  <si>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</si>
  <si>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</si>
  <si>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</si>
  <si>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</si>
  <si>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</si>
  <si>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</si>
  <si>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</si>
  <si>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</si>
  <si>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</si>
  <si>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</si>
  <si>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</si>
  <si>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</si>
  <si>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</si>
  <si>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</si>
  <si>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</si>
  <si>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</si>
  <si>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</si>
  <si>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</si>
  <si>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</si>
  <si>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</si>
  <si>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</si>
  <si>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</si>
  <si>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</si>
  <si>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</si>
  <si>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</si>
  <si>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</si>
  <si>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</si>
  <si>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</si>
  <si>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</si>
  <si>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</si>
  <si>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</si>
  <si>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</si>
  <si>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</si>
  <si>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</si>
  <si>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</si>
  <si>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</si>
  <si>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</si>
  <si>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</si>
  <si>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</si>
  <si>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</si>
  <si>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</si>
  <si>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</si>
  <si>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</si>
  <si>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</si>
  <si>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</si>
  <si>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</si>
  <si>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</si>
  <si>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</si>
  <si>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</si>
  <si>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</si>
  <si>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</si>
  <si>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</si>
  <si>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</si>
  <si>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</si>
  <si>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</si>
  <si>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</si>
  <si>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</si>
  <si>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</si>
  <si>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</si>
  <si>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</si>
  <si>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</si>
  <si>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</si>
  <si>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</si>
  <si>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</si>
  <si>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</si>
  <si>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</si>
  <si>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</si>
  <si>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</si>
  <si>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</si>
  <si>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</si>
  <si>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</si>
  <si>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</si>
  <si>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</si>
  <si>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</si>
  <si>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</si>
  <si>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</si>
  <si>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</si>
  <si>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</si>
  <si>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</si>
  <si>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</si>
  <si>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</si>
  <si>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</si>
  <si>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</si>
  <si>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</si>
  <si>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</si>
  <si>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</si>
  <si>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</si>
  <si>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</si>
  <si>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</si>
  <si>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</si>
  <si>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</si>
  <si>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</si>
  <si>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</si>
  <si>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</si>
  <si>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</si>
  <si>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</si>
  <si>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</si>
  <si>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</si>
  <si>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</si>
  <si>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</si>
  <si>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</si>
  <si>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</si>
  <si>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</si>
  <si>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</si>
  <si>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</si>
  <si>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</si>
  <si>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</si>
  <si>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</si>
  <si>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</si>
  <si>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</si>
  <si>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</si>
  <si>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</si>
  <si>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</si>
  <si>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</si>
  <si>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</si>
  <si>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</si>
  <si>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</si>
  <si>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</si>
  <si>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</si>
  <si>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</si>
  <si>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</si>
  <si>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</si>
  <si>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</si>
  <si>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</si>
  <si>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</si>
  <si>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</si>
  <si>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</si>
  <si>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</si>
  <si>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</si>
  <si>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</si>
  <si>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</si>
  <si>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</si>
  <si>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</si>
  <si>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</si>
  <si>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</si>
  <si>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</si>
  <si>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</si>
  <si>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</si>
  <si>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</si>
  <si>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</si>
  <si>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</si>
  <si>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</si>
  <si>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</si>
  <si>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</si>
  <si>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</si>
  <si>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</si>
  <si>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</si>
  <si>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</si>
  <si>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</si>
  <si>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</si>
  <si>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</si>
  <si>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</si>
  <si>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</si>
  <si>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</si>
  <si>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</si>
  <si>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</si>
  <si>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</si>
  <si>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</si>
  <si>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</si>
  <si>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</si>
  <si>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</si>
  <si>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</si>
  <si>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</si>
  <si>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</si>
  <si>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</si>
  <si>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</si>
  <si>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</si>
  <si>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</si>
  <si>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</si>
  <si>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</si>
  <si>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</si>
  <si>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</si>
  <si>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</si>
  <si>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</si>
  <si>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</si>
  <si>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</si>
  <si>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</si>
  <si>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</si>
  <si>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</si>
  <si>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</si>
  <si>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</si>
  <si>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</si>
  <si>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</si>
  <si>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</si>
  <si>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</si>
  <si>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</si>
  <si>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</si>
  <si>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</si>
  <si>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</si>
  <si>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</si>
  <si>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</si>
  <si>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</si>
  <si>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</si>
  <si>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</si>
  <si>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</si>
  <si>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</si>
  <si>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</si>
  <si>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</si>
  <si>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</si>
  <si>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</si>
  <si>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</si>
  <si>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</si>
  <si>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</si>
  <si>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</si>
  <si>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</si>
  <si>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</si>
  <si>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</si>
  <si>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</si>
  <si>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</si>
  <si>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</si>
  <si>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</si>
  <si>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</si>
  <si>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</si>
  <si>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</si>
  <si>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</si>
  <si>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</si>
  <si>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</si>
  <si>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</si>
  <si>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</si>
  <si>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</si>
  <si>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</si>
  <si>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</si>
  <si>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</si>
  <si>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</si>
  <si>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</si>
  <si>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</si>
  <si>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</si>
  <si>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</si>
  <si>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</si>
  <si>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</si>
  <si>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</si>
  <si>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</si>
  <si>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</si>
  <si>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</si>
  <si>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</si>
  <si>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</si>
  <si>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</si>
  <si>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</si>
  <si>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</si>
  <si>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</si>
  <si>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</si>
  <si>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</si>
  <si>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</si>
  <si>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</si>
  <si>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</si>
  <si>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</si>
  <si>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</si>
  <si>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</si>
  <si>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</si>
  <si>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</si>
  <si>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</si>
  <si>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</si>
  <si>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</si>
  <si>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</si>
  <si>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</si>
  <si>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</si>
  <si>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</si>
  <si>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</si>
  <si>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</si>
  <si>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</si>
  <si>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</si>
  <si>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</si>
  <si>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</si>
  <si>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</si>
  <si>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</si>
  <si>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</si>
  <si>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</si>
  <si>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</si>
  <si>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</si>
  <si>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</si>
  <si>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</si>
  <si>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</si>
  <si>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</si>
  <si>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</si>
  <si>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</si>
  <si>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</si>
  <si>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</si>
  <si>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</si>
  <si>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</si>
  <si>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</si>
  <si>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</si>
  <si>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</si>
  <si>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</si>
  <si>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</si>
  <si>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</si>
  <si>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</si>
  <si>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</si>
  <si>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</si>
  <si>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</si>
  <si>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</si>
  <si>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</si>
  <si>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</si>
  <si>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</si>
  <si>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</si>
  <si>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</si>
  <si>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</si>
  <si>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</si>
  <si>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</si>
  <si>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</si>
  <si>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</si>
  <si>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</si>
  <si>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</si>
  <si>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</si>
  <si>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</si>
  <si>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</si>
  <si>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</si>
  <si>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</si>
  <si>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</si>
  <si>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</si>
  <si>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</si>
  <si>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</si>
  <si>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</si>
  <si>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</si>
  <si>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</si>
  <si>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</si>
  <si>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</si>
  <si>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</si>
  <si>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</si>
  <si>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</si>
  <si>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</si>
  <si>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</si>
  <si>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</si>
  <si>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</si>
  <si>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</si>
  <si>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</si>
  <si>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</si>
  <si>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</si>
  <si>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</si>
  <si>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</si>
  <si>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</si>
  <si>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</si>
  <si>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</si>
  <si>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</si>
  <si>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</si>
  <si>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</si>
  <si>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</si>
  <si>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</si>
  <si>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</si>
  <si>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</si>
  <si>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</si>
  <si>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</si>
  <si>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</si>
  <si>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</si>
  <si>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</si>
  <si>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</si>
  <si>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</si>
  <si>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</si>
  <si>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</si>
  <si>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</si>
  <si>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</si>
  <si>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</si>
  <si>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</si>
  <si>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</si>
  <si>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</si>
  <si>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</si>
  <si>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</si>
  <si>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</si>
  <si>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</si>
  <si>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</si>
  <si>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</si>
  <si>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</si>
  <si>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</si>
  <si>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</si>
  <si>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</si>
  <si>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</si>
  <si>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</si>
  <si>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</si>
  <si>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</si>
  <si>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</si>
  <si>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</si>
  <si>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</si>
  <si>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</si>
  <si>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</si>
  <si>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</si>
  <si>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</si>
  <si>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</si>
  <si>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</si>
  <si>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</si>
  <si>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</si>
  <si>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</si>
  <si>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</si>
  <si>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</si>
  <si>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</si>
  <si>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</si>
  <si>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</si>
  <si>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</si>
  <si>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</si>
  <si>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</si>
  <si>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</si>
  <si>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</si>
  <si>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</si>
  <si>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</si>
  <si>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</si>
  <si>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</si>
  <si>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</si>
  <si>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</si>
  <si>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</si>
  <si>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</si>
  <si>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</si>
  <si>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</si>
  <si>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</si>
  <si>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</si>
  <si>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</si>
  <si>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</si>
  <si>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</si>
  <si>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</si>
  <si>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</si>
  <si>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</si>
  <si>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</si>
  <si>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</si>
  <si>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</si>
  <si>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</si>
  <si>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</si>
  <si>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</si>
  <si>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</si>
  <si>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</si>
  <si>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</si>
  <si>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</si>
  <si>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</si>
  <si>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</si>
  <si>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</si>
  <si>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</si>
  <si>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</si>
  <si>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</si>
  <si>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</si>
  <si>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</si>
  <si>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</si>
  <si>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</si>
  <si>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</si>
  <si>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</si>
  <si>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</si>
  <si>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</si>
  <si>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</si>
  <si>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</si>
  <si>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</si>
  <si>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</si>
  <si>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</si>
  <si>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</si>
  <si>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</si>
  <si>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</si>
  <si>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</si>
  <si>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</si>
  <si>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</si>
  <si>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</si>
  <si>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</si>
  <si>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</si>
  <si>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</si>
  <si>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</si>
  <si>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</si>
  <si>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</si>
  <si>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</si>
  <si>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</si>
  <si>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</si>
  <si>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</si>
  <si>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</si>
  <si>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</si>
  <si>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</si>
  <si>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</si>
  <si>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</si>
  <si>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</si>
  <si>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</si>
  <si>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</si>
  <si>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</si>
  <si>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</si>
  <si>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</si>
  <si>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</si>
  <si>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</si>
  <si>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</si>
  <si>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</si>
  <si>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</si>
  <si>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</si>
  <si>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</si>
  <si>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</si>
  <si>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</si>
  <si>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</si>
  <si>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</si>
  <si>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</si>
  <si>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</si>
  <si>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</si>
  <si>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</si>
  <si>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</si>
  <si>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</si>
  <si>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</si>
  <si>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</si>
  <si>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</si>
  <si>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</si>
  <si>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</si>
  <si>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</si>
  <si>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</si>
  <si>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</si>
  <si>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</si>
  <si>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</si>
  <si>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</si>
  <si>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</si>
  <si>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</si>
  <si>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</si>
  <si>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</si>
  <si>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</si>
  <si>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</si>
  <si>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</si>
  <si>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</si>
  <si>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</si>
  <si>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</si>
  <si>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</si>
  <si>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</si>
  <si>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</si>
  <si>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</si>
  <si>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</si>
  <si>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</si>
  <si>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</si>
  <si>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</si>
  <si>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</si>
  <si>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</si>
  <si>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</si>
  <si>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</si>
  <si>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</si>
  <si>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</si>
  <si>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</si>
  <si>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</si>
  <si>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</si>
  <si>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</si>
  <si>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</si>
  <si>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</si>
  <si>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</si>
  <si>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</si>
  <si>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</si>
  <si>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</si>
  <si>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</si>
  <si>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</si>
  <si>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</si>
  <si>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</si>
  <si>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</si>
  <si>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</si>
  <si>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</si>
  <si>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</si>
  <si>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</si>
  <si>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</si>
  <si>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</si>
  <si>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</si>
  <si>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</si>
  <si>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</si>
  <si>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</si>
  <si>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</si>
  <si>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</si>
  <si>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</si>
  <si>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</si>
  <si>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</si>
  <si>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</si>
  <si>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</si>
  <si>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</si>
  <si>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</si>
  <si>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</si>
  <si>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</si>
  <si>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</si>
  <si>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</si>
  <si>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</si>
  <si>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</si>
  <si>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</si>
  <si>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</si>
  <si>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</si>
  <si>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</si>
  <si>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</si>
  <si>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</si>
  <si>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</si>
  <si>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</si>
  <si>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</si>
  <si>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</si>
  <si>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</si>
  <si>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</si>
  <si>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</si>
  <si>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</si>
  <si>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</si>
  <si>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</si>
  <si>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</si>
  <si>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</si>
  <si>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</si>
  <si>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</si>
  <si>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</si>
  <si>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</si>
  <si>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</si>
  <si>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</si>
  <si>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</si>
  <si>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</si>
  <si>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</si>
  <si>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</si>
  <si>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</si>
  <si>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</si>
  <si>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</si>
  <si>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</si>
  <si>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</si>
  <si>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</si>
  <si>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</si>
  <si>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</si>
  <si>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</si>
  <si>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</si>
  <si>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</si>
  <si>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</si>
  <si>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</si>
  <si>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</si>
  <si>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</si>
  <si>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</si>
  <si>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</si>
  <si>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</si>
  <si>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</si>
  <si>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</si>
  <si>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</si>
  <si>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</si>
  <si>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</si>
  <si>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</si>
  <si>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</si>
  <si>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</si>
  <si>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</si>
  <si>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</si>
  <si>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</si>
  <si>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</si>
  <si>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</si>
  <si>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</si>
  <si>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</si>
  <si>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</si>
  <si>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</si>
  <si>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</si>
  <si>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</si>
  <si>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</si>
  <si>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</si>
  <si>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</si>
  <si>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</si>
  <si>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</si>
  <si>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</si>
  <si>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</si>
  <si>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</si>
  <si>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</si>
  <si>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</si>
  <si>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</si>
  <si>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</si>
  <si>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</si>
  <si>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</si>
  <si>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</si>
  <si>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</si>
  <si>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</si>
  <si>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</si>
  <si>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</si>
  <si>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</si>
  <si>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</si>
  <si>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</si>
  <si>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</si>
  <si>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</si>
  <si>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</si>
  <si>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</si>
  <si>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</si>
  <si>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</si>
  <si>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</si>
  <si>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</si>
  <si>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</si>
  <si>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</si>
  <si>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</si>
  <si>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</si>
  <si>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</si>
  <si>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</si>
  <si>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</si>
  <si>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</si>
  <si>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</si>
  <si>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</si>
  <si>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</si>
  <si>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</si>
  <si>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</si>
  <si>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</si>
  <si>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</si>
  <si>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</si>
  <si>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</si>
  <si>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</si>
  <si>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</si>
  <si>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</si>
  <si>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</si>
  <si>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</si>
  <si>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</si>
  <si>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</si>
  <si>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</si>
  <si>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</si>
  <si>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</si>
  <si>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</si>
  <si>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</si>
  <si>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</si>
  <si>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</si>
  <si>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</si>
  <si>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</si>
  <si>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</si>
  <si>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</si>
  <si>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</si>
  <si>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</si>
  <si>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</si>
  <si>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</si>
  <si>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</si>
  <si>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</si>
  <si>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</si>
  <si>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</si>
  <si>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</si>
  <si>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</si>
  <si>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</si>
  <si>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</si>
  <si>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</si>
  <si>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</si>
  <si>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</si>
  <si>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</si>
  <si>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</si>
  <si>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</si>
  <si>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</si>
  <si>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</si>
  <si>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</si>
  <si>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</si>
  <si>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</si>
  <si>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</si>
  <si>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</si>
  <si>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</si>
  <si>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</si>
  <si>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</si>
  <si>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</si>
  <si>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</si>
  <si>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</si>
  <si>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</si>
  <si>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</si>
  <si>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</si>
  <si>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</si>
  <si>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</si>
  <si>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</si>
  <si>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</si>
  <si>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</si>
  <si>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</si>
  <si>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</si>
  <si>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</si>
  <si>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</si>
  <si>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</si>
  <si>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</si>
  <si>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</si>
  <si>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</si>
  <si>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</si>
  <si>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</si>
  <si>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</si>
  <si>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</si>
  <si>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</si>
  <si>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</si>
  <si>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</si>
  <si>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</si>
  <si>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</si>
  <si>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</si>
  <si>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</si>
  <si>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</si>
  <si>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</si>
  <si>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</si>
  <si>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</si>
  <si>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</si>
  <si>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</si>
  <si>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</si>
  <si>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</si>
  <si>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</si>
  <si>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</si>
  <si>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</si>
  <si>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</si>
  <si>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</si>
  <si>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</si>
  <si>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</si>
  <si>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</si>
  <si>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</si>
  <si>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</si>
  <si>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</si>
  <si>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</si>
  <si>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</si>
  <si>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</si>
  <si>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</si>
  <si>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</si>
  <si>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</si>
  <si>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</si>
  <si>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</si>
  <si>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</si>
  <si>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</si>
  <si>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</si>
  <si>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</si>
  <si>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</si>
  <si>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</si>
  <si>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</si>
  <si>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</si>
  <si>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</si>
  <si>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</si>
  <si>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</si>
  <si>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</si>
  <si>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</si>
  <si>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</si>
  <si>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</si>
  <si>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</si>
  <si>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</si>
  <si>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</si>
  <si>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</si>
  <si>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</si>
  <si>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</si>
  <si>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</si>
  <si>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</si>
  <si>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</si>
  <si>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</si>
  <si>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</si>
  <si>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</si>
  <si>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</si>
  <si>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</si>
  <si>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</si>
  <si>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</si>
  <si>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</si>
  <si>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</si>
  <si>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</si>
  <si>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</si>
  <si>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</si>
  <si>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</si>
  <si>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</si>
  <si>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</si>
  <si>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</si>
  <si>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</si>
  <si>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</si>
  <si>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</si>
  <si>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</si>
  <si>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</si>
  <si>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</si>
  <si>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</si>
  <si>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</si>
  <si>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</si>
  <si>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</si>
  <si>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</si>
  <si>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</si>
  <si>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</si>
  <si>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</si>
  <si>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</si>
  <si>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</si>
  <si>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</si>
  <si>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</si>
  <si>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</si>
  <si>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</si>
  <si>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</si>
  <si>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</si>
  <si>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</si>
  <si>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</si>
  <si>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</si>
  <si>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</si>
  <si>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</si>
  <si>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</si>
  <si>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</si>
  <si>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</si>
  <si>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</si>
  <si>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</si>
  <si>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</si>
  <si>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</si>
  <si>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</si>
  <si>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</si>
  <si>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</si>
  <si>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</si>
  <si>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</si>
  <si>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</si>
  <si>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</si>
  <si>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</si>
  <si>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</si>
  <si>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</si>
  <si>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</si>
  <si>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</si>
  <si>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</si>
  <si>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</si>
  <si>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</si>
  <si>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</si>
  <si>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</si>
  <si>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</si>
  <si>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</si>
  <si>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</si>
  <si>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</si>
  <si>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</si>
  <si>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</si>
  <si>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</si>
  <si>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</si>
  <si>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</si>
  <si>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</si>
  <si>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</si>
  <si>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</si>
  <si>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</si>
  <si>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</si>
  <si>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</si>
  <si>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</si>
  <si>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</si>
  <si>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</si>
  <si>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</si>
  <si>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</si>
  <si>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</si>
  <si>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</si>
  <si>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</si>
  <si>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</si>
  <si>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</si>
  <si>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</si>
  <si>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</si>
  <si>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</si>
  <si>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</si>
  <si>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</si>
  <si>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</si>
  <si>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</si>
  <si>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</si>
  <si>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</si>
  <si>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</si>
  <si>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</si>
  <si>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</si>
  <si>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</si>
  <si>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</si>
  <si>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</si>
  <si>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</si>
  <si>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</si>
  <si>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</si>
  <si>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</si>
  <si>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</si>
  <si>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</si>
  <si>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</si>
  <si>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</si>
  <si>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</si>
  <si>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</si>
  <si>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</si>
  <si>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</si>
  <si>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</si>
  <si>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</si>
  <si>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</si>
  <si>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</si>
  <si>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</si>
  <si>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</si>
  <si>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</si>
  <si>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</si>
  <si>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</si>
  <si>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</si>
  <si>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</si>
  <si>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</si>
  <si>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</si>
  <si>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</si>
  <si>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</si>
  <si>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</si>
  <si>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</si>
  <si>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</si>
  <si>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</si>
  <si>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</si>
  <si>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</si>
  <si>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</si>
  <si>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</si>
  <si>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</si>
  <si>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</si>
  <si>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</si>
  <si>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</si>
  <si>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</si>
  <si>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</si>
  <si>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</si>
  <si>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</si>
  <si>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</si>
  <si>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</si>
  <si>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</si>
  <si>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</si>
  <si>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</si>
  <si>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</si>
  <si>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</si>
  <si>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</si>
  <si>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</si>
  <si>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</si>
  <si>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</si>
  <si>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</si>
  <si>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</si>
  <si>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</si>
  <si>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</si>
  <si>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</si>
  <si>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</si>
  <si>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</si>
  <si>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</si>
  <si>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</si>
  <si>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</si>
  <si>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</si>
  <si>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</si>
  <si>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</si>
  <si>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</si>
  <si>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</si>
  <si>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</si>
  <si>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</si>
  <si>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</si>
  <si>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</si>
  <si>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</si>
  <si>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</si>
  <si>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</si>
  <si>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</si>
  <si>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</si>
  <si>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</si>
  <si>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</si>
  <si>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</si>
  <si>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</si>
  <si>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</si>
  <si>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</si>
  <si>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</si>
  <si>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</si>
  <si>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</si>
  <si>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</si>
  <si>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</si>
  <si>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</si>
  <si>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</si>
  <si>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</si>
  <si>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</si>
  <si>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</si>
  <si>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</si>
  <si>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</si>
  <si>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</si>
  <si>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</si>
  <si>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</si>
  <si>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</si>
  <si>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</si>
  <si>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</si>
  <si>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</si>
  <si>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</si>
  <si>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</si>
  <si>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</si>
  <si>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</si>
  <si>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</si>
  <si>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</si>
  <si>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</si>
  <si>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</si>
  <si>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</si>
  <si>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</si>
  <si>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</si>
  <si>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</si>
  <si>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</si>
  <si>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</si>
  <si>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</si>
  <si>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</si>
  <si>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</si>
  <si>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</si>
  <si>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</si>
  <si>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</si>
  <si>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</si>
  <si>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</si>
  <si>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</si>
  <si>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</si>
  <si>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</si>
  <si>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</si>
  <si>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</si>
  <si>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</si>
  <si>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</si>
  <si>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</si>
  <si>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</si>
  <si>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</si>
  <si>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</si>
  <si>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</si>
  <si>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</si>
  <si>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</si>
  <si>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</si>
  <si>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</si>
  <si>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</si>
  <si>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</si>
  <si>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</si>
  <si>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</si>
  <si>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</si>
  <si>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</si>
  <si>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</si>
  <si>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</si>
  <si>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</si>
  <si>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</si>
  <si>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</si>
  <si>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</si>
  <si>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</si>
  <si>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</si>
  <si>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</si>
  <si>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</si>
  <si>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</si>
  <si>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</si>
  <si>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</si>
  <si>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</si>
  <si>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</si>
  <si>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</si>
  <si>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</si>
  <si>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</si>
  <si>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</si>
  <si>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</si>
  <si>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</si>
  <si>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</si>
  <si>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</si>
  <si>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</si>
  <si>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</si>
  <si>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</si>
  <si>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</si>
  <si>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</si>
  <si>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</si>
  <si>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</si>
  <si>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</si>
  <si>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</si>
  <si>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</si>
  <si>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</si>
  <si>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</si>
  <si>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</si>
  <si>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</si>
  <si>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</si>
  <si>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</si>
  <si>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</si>
  <si>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</si>
  <si>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</si>
  <si>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</si>
  <si>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</si>
  <si>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</si>
  <si>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</si>
  <si>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</si>
  <si>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</si>
  <si>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</si>
  <si>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</si>
  <si>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</si>
  <si>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</si>
  <si>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</si>
  <si>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</si>
  <si>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</si>
  <si>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</si>
  <si>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</si>
  <si>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</si>
  <si>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</si>
  <si>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</si>
  <si>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</si>
  <si>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</si>
  <si>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</si>
  <si>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</si>
  <si>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</si>
  <si>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</si>
  <si>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</si>
  <si>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</si>
  <si>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</si>
  <si>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</si>
  <si>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</si>
  <si>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</si>
  <si>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</si>
  <si>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</si>
  <si>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</si>
  <si>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</si>
  <si>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</si>
  <si>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</si>
  <si>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</si>
  <si>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</si>
  <si>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</si>
  <si>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</si>
  <si>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</si>
  <si>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</si>
  <si>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</si>
  <si>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</si>
  <si>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</si>
  <si>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</si>
  <si>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</si>
  <si>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</si>
  <si>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</si>
  <si>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</si>
  <si>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</si>
  <si>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</si>
  <si>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</si>
  <si>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</si>
  <si>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</si>
  <si>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</si>
  <si>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</si>
  <si>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</si>
  <si>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</si>
  <si>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</si>
  <si>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</si>
  <si>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</si>
  <si>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</si>
  <si>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</si>
  <si>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</si>
  <si>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</si>
  <si>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</si>
  <si>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</si>
  <si>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</si>
  <si>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</si>
  <si>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</si>
  <si>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</si>
  <si>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</si>
  <si>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</si>
  <si>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</si>
  <si>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</si>
  <si>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</si>
  <si>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</si>
  <si>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</si>
  <si>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</si>
  <si>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</si>
  <si>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</si>
  <si>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</si>
  <si>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</si>
  <si>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</si>
  <si>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</si>
  <si>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</si>
  <si>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</si>
  <si>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</si>
  <si>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</si>
  <si>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</si>
  <si>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</si>
  <si>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</si>
  <si>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</si>
  <si>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</si>
  <si>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</si>
  <si>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</si>
  <si>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</si>
  <si>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</si>
  <si>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</si>
  <si>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</si>
  <si>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</si>
  <si>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</si>
  <si>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</si>
  <si>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</si>
  <si>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</si>
  <si>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</si>
  <si>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</si>
  <si>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</si>
  <si>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</si>
  <si>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</si>
  <si>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</si>
  <si>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</si>
  <si>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</si>
  <si>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</si>
  <si>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</si>
  <si>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</si>
  <si>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</si>
  <si>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</si>
  <si>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</si>
  <si>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</si>
  <si>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</si>
  <si>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</si>
  <si>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</si>
  <si>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</si>
  <si>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</si>
  <si>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</si>
  <si>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</si>
  <si>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</si>
  <si>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</si>
  <si>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</si>
  <si>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</si>
  <si>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</si>
  <si>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</si>
  <si>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</si>
  <si>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</si>
  <si>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</si>
  <si>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</si>
  <si>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</si>
  <si>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</si>
  <si>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</si>
  <si>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</si>
  <si>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</si>
  <si>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</si>
  <si>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</si>
  <si>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</si>
  <si>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</si>
  <si>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</si>
  <si>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</si>
  <si>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</si>
  <si>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</si>
  <si>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</si>
  <si>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</si>
  <si>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</si>
  <si>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</si>
  <si>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</si>
  <si>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</si>
  <si>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</si>
  <si>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</si>
  <si>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</si>
  <si>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</si>
  <si>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</si>
  <si>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</si>
  <si>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</si>
  <si>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</si>
  <si>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</si>
  <si>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</si>
  <si>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</si>
  <si>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</si>
  <si>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</si>
  <si>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</si>
  <si>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</si>
  <si>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</si>
  <si>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</si>
  <si>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</si>
  <si>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</si>
  <si>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</si>
  <si>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</si>
  <si>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</si>
  <si>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</si>
  <si>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</si>
  <si>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</si>
  <si>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</si>
  <si>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</si>
  <si>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</si>
  <si>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</si>
  <si>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</si>
  <si>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</si>
  <si>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</si>
  <si>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</si>
  <si>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</si>
  <si>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</si>
  <si>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</si>
  <si>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</si>
  <si>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</si>
  <si>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</si>
  <si>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</si>
  <si>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</si>
  <si>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</si>
  <si>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</si>
  <si>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</si>
  <si>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</si>
  <si>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</si>
  <si>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</si>
  <si>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</si>
  <si>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</si>
  <si>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</si>
  <si>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</si>
  <si>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</si>
  <si>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</si>
  <si>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</si>
  <si>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</si>
  <si>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</si>
  <si>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</si>
  <si>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</si>
  <si>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</si>
  <si>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</si>
  <si>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</si>
  <si>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</si>
  <si>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</si>
  <si>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</si>
  <si>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</si>
  <si>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</si>
  <si>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</si>
  <si>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</si>
  <si>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</si>
  <si>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</si>
  <si>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</si>
  <si>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</si>
  <si>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</si>
  <si>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</si>
  <si>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</si>
  <si>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</si>
  <si>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</si>
  <si>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</si>
  <si>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</si>
  <si>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</si>
  <si>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</si>
  <si>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</si>
  <si>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</si>
  <si>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</si>
  <si>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</si>
  <si>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</si>
  <si>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</si>
  <si>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</si>
  <si>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</si>
  <si>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</si>
  <si>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</si>
  <si>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</si>
  <si>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</si>
  <si>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</si>
  <si>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</si>
  <si>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</si>
  <si>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</si>
  <si>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</si>
  <si>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</si>
  <si>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</si>
  <si>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</si>
  <si>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</si>
  <si>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</si>
  <si>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</si>
  <si>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</si>
  <si>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</si>
  <si>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</si>
  <si>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</si>
  <si>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</si>
  <si>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</si>
  <si>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</si>
  <si>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</si>
  <si>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</si>
  <si>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</si>
  <si>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</si>
  <si>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</si>
  <si>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</si>
  <si>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</si>
  <si>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</si>
  <si>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</si>
  <si>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</si>
  <si>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</si>
  <si>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</si>
  <si>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</si>
  <si>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</si>
  <si>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</si>
  <si>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</si>
  <si>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</si>
  <si>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</si>
  <si>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</si>
  <si>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</si>
  <si>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</si>
  <si>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</si>
  <si>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</si>
  <si>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</si>
  <si>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</si>
  <si>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</si>
  <si>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</si>
  <si>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</si>
  <si>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</si>
  <si>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</si>
  <si>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</si>
  <si>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</si>
  <si>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</si>
  <si>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</si>
  <si>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</si>
  <si>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</si>
  <si>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</si>
  <si>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</si>
  <si>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</si>
  <si>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</si>
  <si>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</si>
  <si>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</si>
  <si>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</si>
  <si>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</si>
  <si>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</si>
  <si>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</si>
  <si>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</si>
  <si>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</si>
  <si>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</si>
  <si>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</si>
  <si>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</si>
  <si>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</si>
  <si>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</si>
  <si>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</si>
  <si>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</si>
  <si>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</si>
  <si>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</si>
  <si>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</si>
  <si>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</si>
  <si>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</si>
  <si>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</si>
  <si>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</si>
  <si>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</si>
  <si>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</si>
  <si>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</si>
  <si>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</si>
  <si>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</si>
  <si>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</si>
  <si>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</si>
  <si>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</si>
  <si>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</si>
  <si>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</si>
  <si>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</si>
  <si>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</si>
  <si>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</si>
  <si>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</si>
  <si>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</si>
  <si>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</si>
  <si>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</si>
  <si>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</si>
  <si>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</si>
  <si>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</si>
  <si>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</si>
  <si>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</si>
  <si>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</si>
  <si>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</si>
  <si>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</si>
  <si>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</si>
  <si>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</si>
  <si>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</si>
  <si>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</si>
  <si>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</si>
  <si>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</si>
  <si>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</si>
  <si>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</si>
  <si>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</si>
  <si>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</si>
  <si>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</si>
  <si>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</si>
  <si>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</si>
  <si>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</si>
  <si>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</si>
  <si>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</si>
  <si>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</si>
  <si>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</si>
  <si>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</si>
  <si>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</si>
  <si>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</si>
  <si>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</si>
  <si>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</si>
  <si>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</si>
  <si>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</si>
  <si>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</si>
  <si>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</si>
  <si>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</si>
  <si>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</si>
  <si>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</si>
  <si>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</si>
  <si>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</si>
  <si>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</si>
  <si>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</si>
  <si>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</si>
  <si>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</si>
  <si>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</si>
  <si>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</si>
  <si>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</si>
  <si>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</si>
  <si>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</si>
  <si>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</si>
  <si>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</si>
  <si>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</si>
  <si>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</si>
  <si>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</si>
  <si>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</si>
  <si>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</si>
  <si>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</si>
  <si>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</si>
  <si>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</si>
  <si>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</si>
  <si>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</si>
  <si>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</si>
  <si>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</si>
  <si>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</si>
  <si>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</si>
  <si>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</si>
  <si>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</si>
  <si>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</si>
  <si>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</si>
  <si>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</si>
  <si>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</si>
  <si>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</si>
  <si>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</si>
  <si>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</si>
  <si>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</si>
  <si>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</si>
  <si>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</si>
  <si>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</si>
  <si>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</si>
  <si>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</si>
  <si>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</si>
  <si>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</si>
  <si>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</si>
  <si>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</si>
  <si>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</si>
  <si>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</si>
  <si>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</si>
  <si>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</si>
  <si>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</si>
  <si>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</si>
  <si>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</si>
  <si>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</si>
  <si>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</si>
  <si>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</si>
  <si>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</si>
  <si>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</si>
  <si>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</si>
  <si>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</si>
  <si>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</si>
  <si>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</si>
  <si>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</si>
  <si>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</si>
  <si>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</si>
  <si>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</si>
  <si>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</si>
  <si>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</si>
  <si>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</si>
  <si>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</si>
  <si>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</si>
  <si>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</si>
  <si>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</si>
  <si>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</si>
  <si>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</si>
  <si>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</si>
  <si>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</si>
  <si>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</si>
  <si>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</si>
  <si>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</si>
  <si>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</si>
  <si>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</si>
  <si>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</si>
  <si>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</si>
  <si>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</si>
  <si>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</si>
  <si>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</si>
  <si>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</si>
  <si>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</si>
  <si>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</si>
  <si>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</si>
  <si>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</si>
  <si>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</si>
  <si>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</si>
  <si>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</si>
  <si>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</si>
  <si>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</si>
  <si>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</si>
  <si>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</si>
  <si>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</si>
  <si>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</si>
  <si>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</si>
  <si>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</si>
  <si>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</si>
  <si>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</si>
  <si>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</si>
  <si>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</si>
  <si>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</si>
  <si>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</si>
  <si>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</si>
  <si>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</si>
  <si>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</si>
  <si>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</si>
  <si>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</si>
  <si>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</si>
  <si>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</si>
  <si>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</si>
  <si>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</si>
  <si>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</si>
  <si>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</si>
  <si>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</si>
  <si>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</si>
  <si>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</si>
  <si>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</si>
  <si>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</si>
  <si>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</si>
  <si>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</si>
  <si>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</si>
  <si>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</si>
  <si>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</si>
  <si>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</si>
  <si>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</si>
  <si>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</si>
  <si>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</si>
  <si>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</si>
  <si>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</si>
  <si>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</si>
  <si>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</si>
  <si>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</si>
  <si>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</si>
  <si>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</si>
  <si>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</si>
  <si>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</si>
  <si>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</si>
  <si>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</si>
  <si>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</si>
  <si>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</si>
  <si>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</si>
  <si>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</si>
  <si>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</si>
  <si>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</si>
  <si>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</si>
  <si>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</si>
  <si>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</si>
  <si>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</si>
  <si>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</si>
  <si>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</si>
  <si>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</si>
  <si>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</si>
  <si>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</si>
  <si>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</si>
  <si>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</si>
  <si>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</si>
  <si>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</si>
  <si>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</si>
  <si>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</si>
  <si>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</si>
  <si>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</si>
  <si>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</si>
  <si>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</si>
  <si>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</si>
  <si>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</si>
  <si>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</si>
  <si>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</si>
  <si>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</si>
  <si>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</si>
  <si>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</si>
  <si>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</si>
  <si>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</si>
  <si>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</si>
  <si>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</si>
  <si>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</si>
  <si>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</si>
  <si>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</si>
  <si>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</si>
  <si>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</si>
  <si>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</si>
  <si>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</si>
  <si>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</si>
  <si>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</si>
  <si>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</si>
  <si>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</si>
  <si>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</si>
  <si>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</si>
  <si>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</si>
  <si>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</si>
  <si>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</si>
  <si>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</si>
  <si>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</si>
  <si>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</si>
  <si>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</si>
  <si>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</si>
  <si>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</si>
  <si>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</si>
  <si>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</si>
  <si>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</si>
  <si>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</si>
  <si>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</si>
  <si>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</si>
  <si>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</si>
  <si>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</si>
  <si>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</si>
  <si>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</si>
  <si>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</si>
  <si>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</si>
  <si>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</si>
  <si>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</si>
  <si>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</si>
  <si>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</si>
  <si>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</si>
  <si>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</si>
  <si>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</si>
  <si>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</si>
  <si>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</si>
  <si>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</si>
  <si>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</si>
  <si>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</si>
  <si>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</si>
  <si>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</si>
  <si>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</si>
  <si>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</si>
  <si>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</si>
  <si>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</si>
  <si>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</si>
  <si>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</si>
  <si>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</si>
  <si>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</si>
  <si>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</si>
  <si>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</si>
  <si>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</si>
  <si>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</si>
  <si>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</si>
  <si>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</si>
  <si>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</si>
  <si>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</si>
  <si>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</si>
  <si>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</si>
  <si>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</si>
  <si>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</si>
  <si>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</si>
  <si>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</si>
  <si>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</si>
  <si>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</si>
  <si>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</si>
  <si>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</si>
  <si>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</si>
  <si>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</si>
  <si>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</si>
  <si>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</si>
  <si>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</si>
  <si>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</si>
  <si>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</si>
  <si>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</si>
  <si>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</si>
  <si>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</si>
  <si>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</si>
  <si>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</si>
  <si>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</si>
  <si>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</si>
  <si>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</si>
  <si>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</si>
  <si>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</si>
  <si>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</si>
  <si>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</si>
  <si>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</si>
  <si>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</si>
  <si>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</si>
  <si>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</si>
  <si>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</si>
  <si>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</si>
  <si>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</si>
  <si>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</si>
  <si>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</si>
  <si>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</si>
  <si>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</si>
  <si>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</si>
  <si>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</si>
  <si>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</si>
  <si>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</si>
  <si>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</si>
  <si>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</si>
  <si>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</si>
  <si>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</si>
  <si>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</si>
  <si>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</si>
  <si>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</si>
  <si>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</si>
  <si>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</si>
  <si>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</si>
  <si>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</si>
  <si>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</si>
  <si>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</si>
  <si>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</si>
  <si>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</si>
  <si>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</si>
  <si>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</si>
  <si>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</si>
  <si>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</si>
  <si>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</si>
  <si>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</si>
  <si>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</si>
  <si>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</si>
  <si>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</si>
  <si>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</si>
  <si>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</si>
  <si>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</si>
  <si>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</si>
  <si>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</si>
  <si>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</si>
  <si>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</si>
  <si>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</si>
  <si>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</si>
  <si>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</si>
  <si>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</si>
  <si>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</si>
  <si>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</si>
  <si>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</si>
  <si>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</si>
  <si>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</si>
  <si>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</si>
  <si>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</si>
  <si>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</si>
  <si>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</si>
  <si>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</si>
  <si>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</si>
  <si>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</si>
  <si>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</si>
  <si>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</si>
  <si>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</si>
  <si>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</si>
  <si>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</si>
  <si>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</si>
  <si>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</si>
  <si>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</si>
  <si>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</si>
  <si>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</si>
  <si>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</si>
  <si>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</si>
  <si>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</si>
  <si>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</si>
  <si>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</si>
  <si>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</si>
  <si>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</si>
  <si>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</si>
  <si>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</si>
  <si>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</si>
  <si>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</si>
  <si>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</si>
  <si>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</si>
  <si>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</si>
  <si>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</si>
  <si>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</si>
  <si>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</si>
  <si>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</si>
  <si>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</si>
  <si>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</si>
  <si>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</si>
  <si>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</si>
  <si>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</si>
  <si>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</si>
  <si>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</si>
  <si>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</si>
  <si>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</si>
  <si>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</si>
  <si>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</si>
  <si>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</si>
  <si>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</si>
  <si>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</si>
  <si>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</si>
  <si>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</si>
  <si>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</si>
  <si>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</si>
  <si>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</si>
  <si>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</si>
  <si>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</si>
  <si>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</si>
  <si>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</si>
  <si>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</si>
  <si>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</si>
  <si>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</si>
  <si>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</si>
  <si>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</si>
  <si>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</si>
  <si>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</si>
  <si>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</si>
  <si>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</si>
  <si>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</si>
  <si>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</si>
  <si>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</si>
  <si>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</si>
  <si>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</si>
  <si>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</si>
  <si>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</si>
  <si>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</si>
  <si>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</si>
  <si>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</si>
  <si>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</si>
  <si>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</si>
  <si>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</si>
  <si>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</si>
  <si>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</si>
  <si>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</si>
  <si>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</si>
  <si>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</si>
  <si>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</si>
  <si>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</si>
  <si>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</si>
  <si>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</si>
  <si>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</si>
  <si>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</si>
  <si>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</si>
  <si>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</si>
  <si>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</si>
  <si>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</si>
  <si>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</si>
  <si>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</si>
  <si>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</si>
  <si>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</si>
  <si>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</si>
  <si>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</si>
  <si>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</si>
  <si>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</si>
  <si>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</si>
  <si>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</si>
  <si>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</si>
  <si>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</si>
  <si>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</si>
  <si>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</si>
  <si>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</si>
  <si>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</si>
  <si>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</si>
  <si>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</si>
  <si>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</si>
  <si>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</si>
  <si>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</si>
  <si>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</si>
  <si>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</si>
  <si>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</si>
  <si>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</si>
  <si>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</si>
  <si>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</si>
  <si>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</si>
  <si>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</si>
  <si>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</si>
  <si>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</si>
  <si>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</si>
  <si>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</si>
  <si>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</si>
  <si>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</si>
  <si>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</si>
  <si>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</si>
  <si>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</si>
  <si>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</si>
  <si>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</si>
  <si>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</si>
  <si>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</si>
  <si>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</si>
  <si>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</si>
  <si>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</si>
  <si>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</si>
  <si>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</si>
  <si>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</si>
  <si>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</si>
  <si>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</si>
  <si>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</si>
  <si>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</si>
  <si>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</si>
  <si>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</si>
  <si>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</si>
  <si>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</si>
  <si>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</si>
  <si>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</si>
  <si>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</si>
  <si>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</si>
  <si>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</si>
  <si>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</si>
  <si>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</si>
  <si>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</si>
  <si>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</si>
  <si>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</si>
  <si>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</si>
  <si>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</si>
  <si>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</si>
  <si>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</si>
  <si>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</si>
  <si>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</si>
  <si>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</si>
  <si>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</si>
  <si>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</si>
  <si>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</si>
  <si>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</si>
  <si>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</si>
  <si>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</si>
  <si>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</si>
  <si>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</si>
  <si>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</si>
  <si>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</si>
  <si>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</si>
  <si>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</si>
  <si>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</si>
  <si>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</si>
  <si>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</si>
  <si>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</si>
  <si>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</si>
  <si>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</si>
  <si>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</si>
  <si>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</si>
  <si>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</si>
  <si>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</si>
  <si>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</si>
  <si>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</si>
  <si>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</si>
  <si>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</si>
  <si>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</si>
  <si>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</si>
  <si>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</si>
  <si>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</si>
  <si>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</si>
  <si>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</si>
  <si>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</si>
  <si>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</si>
  <si>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</si>
  <si>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</si>
  <si>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</si>
  <si>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</si>
  <si>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</si>
  <si>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</si>
  <si>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</si>
  <si>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</si>
  <si>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</si>
  <si>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</si>
  <si>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</si>
  <si>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</si>
  <si>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</si>
  <si>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</si>
  <si>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</si>
  <si>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</si>
  <si>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</si>
  <si>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</si>
  <si>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</si>
  <si>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</si>
  <si>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</si>
  <si>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</si>
  <si>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</si>
  <si>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</si>
  <si>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</si>
  <si>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</si>
  <si>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</si>
  <si>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</si>
  <si>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</si>
  <si>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</si>
  <si>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</si>
  <si>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</si>
  <si>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</si>
  <si>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</si>
  <si>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</si>
  <si>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</si>
  <si>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</si>
  <si>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</si>
  <si>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</si>
  <si>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</si>
  <si>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</si>
  <si>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</si>
  <si>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</si>
  <si>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</si>
  <si>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</si>
  <si>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</si>
  <si>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</si>
  <si>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</si>
  <si>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</si>
  <si>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</si>
  <si>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</si>
  <si>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</si>
  <si>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</si>
  <si>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</si>
  <si>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</si>
  <si>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</si>
  <si>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</si>
  <si>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</si>
  <si>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</si>
  <si>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</si>
  <si>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</si>
  <si>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</si>
  <si>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</si>
  <si>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</si>
  <si>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</si>
  <si>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</si>
  <si>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</si>
  <si>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</si>
  <si>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</si>
  <si>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</si>
  <si>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</si>
  <si>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</si>
  <si>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</si>
  <si>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</si>
  <si>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</si>
  <si>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</si>
  <si>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</si>
  <si>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</si>
  <si>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</si>
  <si>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</si>
  <si>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</si>
  <si>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</si>
  <si>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</si>
  <si>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</si>
  <si>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</si>
  <si>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</si>
  <si>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</si>
  <si>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</si>
  <si>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</si>
  <si>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</si>
  <si>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</si>
  <si>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</si>
  <si>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</si>
  <si>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</si>
  <si>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</si>
  <si>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</si>
  <si>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</si>
  <si>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</si>
  <si>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</si>
  <si>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</si>
  <si>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</si>
  <si>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</si>
  <si>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</si>
  <si>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</si>
  <si>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</si>
  <si>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</si>
  <si>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</si>
  <si>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</si>
  <si>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</si>
  <si>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</si>
  <si>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</si>
  <si>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</si>
  <si>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</si>
  <si>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</si>
  <si>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</si>
  <si>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</si>
  <si>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</si>
  <si>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</si>
  <si>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</si>
  <si>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</si>
  <si>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</si>
  <si>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</si>
  <si>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</si>
  <si>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</si>
  <si>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</si>
  <si>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</si>
  <si>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</si>
  <si>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</si>
  <si>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</si>
  <si>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</si>
  <si>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</si>
  <si>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</si>
  <si>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</si>
  <si>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</si>
  <si>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</si>
  <si>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</si>
  <si>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</si>
  <si>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</si>
  <si>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</si>
  <si>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</si>
  <si>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</si>
  <si>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</si>
  <si>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</si>
  <si>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</si>
  <si>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</si>
  <si>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</si>
  <si>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</si>
  <si>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</si>
  <si>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</si>
  <si>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</si>
  <si>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</si>
  <si>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</si>
  <si>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</si>
  <si>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</si>
  <si>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</si>
  <si>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</si>
  <si>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</si>
  <si>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</si>
  <si>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</si>
  <si>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</si>
  <si>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</si>
  <si>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</si>
  <si>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</si>
  <si>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</si>
  <si>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</si>
  <si>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</si>
  <si>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</si>
  <si>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</si>
  <si>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</si>
  <si>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</si>
  <si>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</si>
  <si>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</si>
  <si>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</si>
  <si>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</si>
  <si>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</si>
  <si>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</si>
  <si>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</si>
  <si>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</si>
  <si>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</si>
  <si>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</si>
  <si>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</si>
  <si>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</si>
  <si>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</si>
  <si>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</si>
  <si>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</si>
  <si>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</si>
  <si>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</si>
  <si>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</si>
  <si>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</si>
  <si>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</si>
  <si>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</si>
  <si>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</si>
  <si>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</si>
  <si>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</si>
  <si>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</si>
  <si>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</si>
  <si>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</si>
  <si>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</si>
  <si>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</si>
  <si>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</si>
  <si>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</si>
  <si>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</si>
  <si>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</si>
  <si>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</si>
  <si>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</si>
  <si>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</si>
  <si>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</si>
  <si>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</si>
  <si>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</si>
  <si>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</si>
  <si>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</si>
  <si>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</si>
  <si>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</si>
  <si>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</si>
  <si>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</si>
  <si>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</si>
  <si>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</si>
  <si>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</si>
  <si>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</si>
  <si>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</si>
  <si>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</si>
  <si>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</si>
  <si>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</si>
  <si>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</si>
  <si>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</si>
  <si>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</si>
  <si>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</si>
  <si>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</si>
  <si>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</si>
  <si>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</si>
  <si>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</si>
  <si>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</si>
  <si>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</si>
  <si>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</si>
  <si>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</si>
  <si>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</si>
  <si>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</si>
  <si>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</si>
  <si>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</si>
  <si>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</si>
  <si>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</si>
  <si>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</si>
  <si>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</si>
  <si>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</si>
  <si>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</si>
  <si>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</si>
  <si>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</si>
  <si>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</si>
  <si>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</si>
  <si>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</si>
  <si>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</si>
  <si>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</si>
  <si>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</si>
  <si>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</si>
  <si>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</si>
  <si>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</si>
  <si>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</si>
  <si>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</si>
  <si>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</si>
  <si>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</si>
  <si>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</si>
  <si>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</si>
  <si>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</si>
  <si>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</si>
  <si>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</si>
  <si>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</si>
  <si>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</si>
  <si>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</si>
  <si>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</si>
  <si>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</si>
  <si>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</si>
  <si>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</si>
  <si>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</si>
  <si>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</si>
  <si>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</si>
  <si>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</si>
  <si>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</si>
  <si>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</si>
  <si>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</si>
  <si>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</si>
  <si>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</si>
  <si>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</si>
  <si>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</si>
  <si>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</si>
  <si>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</si>
  <si>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</si>
  <si>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</si>
  <si>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</si>
  <si>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</si>
  <si>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</si>
  <si>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</si>
  <si>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</si>
  <si>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</si>
  <si>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</si>
  <si>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</si>
  <si>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</si>
  <si>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</si>
  <si>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</si>
  <si>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</si>
  <si>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</si>
  <si>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</si>
  <si>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</si>
  <si>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</si>
  <si>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</si>
  <si>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</si>
  <si>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</si>
  <si>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</si>
  <si>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</si>
  <si>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</si>
  <si>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</si>
  <si>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</si>
  <si>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</si>
  <si>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</si>
  <si>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</si>
  <si>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</si>
  <si>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</si>
  <si>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</si>
  <si>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</si>
  <si>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</si>
  <si>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</si>
  <si>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</si>
  <si>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</si>
  <si>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</si>
  <si>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</si>
  <si>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</si>
  <si>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</si>
  <si>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</si>
  <si>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</si>
  <si>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</si>
  <si>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Isabel</t>
  </si>
  <si>
    <t>Sanchez Bernal</t>
  </si>
  <si>
    <t>Diego</t>
  </si>
  <si>
    <t>Hernandez-Antonia</t>
  </si>
  <si>
    <t>Mammoth Lakes</t>
  </si>
  <si>
    <t xml:space="preserve">Mono </t>
  </si>
  <si>
    <t>Mono CO SUP CT</t>
  </si>
  <si>
    <t>Mono CSO</t>
  </si>
  <si>
    <t>Carl</t>
  </si>
  <si>
    <t>Isaacs</t>
  </si>
  <si>
    <t>1881-01-01</t>
  </si>
  <si>
    <t>2020-0-10-01</t>
  </si>
  <si>
    <t>202-01-01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</si>
</sst>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;@"/>
    <numFmt numFmtId="165" formatCode="yyyy\-mm\-dd;@"/>
  </numFmts>
  <fonts count="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3"/>
      <name val="Calibri (Body)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D9D9D9"/>
        <bgColor rgb="FFD9D9D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0" fontId="1" fillId="2" borderId="2" applyNumberFormat="0" applyFont="0" applyAlignment="0" applyProtection="0"/>
  </cellStyleXfs>
  <cellXfs count="57">
    <xf numFmtId="0" fontId="0" fillId="0" borderId="0" xfId="0"/>
    <xf numFmtId="0" fontId="0" fillId="0" borderId="0" xfId="0" applyAlignment="1">
      <alignment vertical="center"/>
    </xf>
    <xf numFmtId="0" fontId="2" fillId="0" borderId="1" xfId="1"/>
    <xf numFmtId="0" fontId="2" fillId="0" borderId="1" xfId="1" applyAlignment="1"/>
    <xf numFmtId="0" fontId="3" fillId="0" borderId="0" xfId="0" applyFont="1"/>
    <xf numFmtId="0" fontId="0" fillId="0" borderId="2" xfId="0" applyBorder="1"/>
    <xf numFmtId="0" fontId="4" fillId="0" borderId="0" xfId="0" applyFont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0" borderId="1" xfId="1" applyAlignment="1">
      <alignment horizontal="right"/>
    </xf>
    <xf numFmtId="0" fontId="0" fillId="0" borderId="2" xfId="0" applyBorder="1" applyAlignment="1">
      <alignment horizontal="right"/>
    </xf>
    <xf numFmtId="0" fontId="3" fillId="0" borderId="2" xfId="0" applyFont="1" applyBorder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left"/>
    </xf>
    <xf numFmtId="0" fontId="0" fillId="0" borderId="2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0" fillId="0" borderId="0" xfId="0" applyAlignment="1">
      <alignment horizontal="left" vertical="center"/>
    </xf>
    <xf numFmtId="16" fontId="3" fillId="0" borderId="0" xfId="0" applyNumberFormat="1" applyFont="1" applyAlignment="1">
      <alignment horizontal="right"/>
    </xf>
    <xf numFmtId="0" fontId="0" fillId="0" borderId="2" xfId="0" applyBorder="1" applyAlignment="1">
      <alignment vertical="center"/>
    </xf>
    <xf numFmtId="164" fontId="0" fillId="0" borderId="0" xfId="0" applyNumberFormat="1" applyAlignment="1">
      <alignment horizontal="left"/>
    </xf>
    <xf numFmtId="3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0" fillId="0" borderId="2" xfId="2" applyFont="1" applyFill="1"/>
    <xf numFmtId="0" fontId="0" fillId="4" borderId="0" xfId="0" applyFill="1"/>
    <xf numFmtId="0" fontId="0" fillId="5" borderId="0" xfId="0" applyFill="1"/>
    <xf numFmtId="0" fontId="2" fillId="6" borderId="1" xfId="1" applyFill="1" applyAlignment="1">
      <alignment horizontal="center"/>
    </xf>
    <xf numFmtId="0" fontId="2" fillId="6" borderId="1" xfId="1" applyFill="1"/>
    <xf numFmtId="0" fontId="2" fillId="6" borderId="1" xfId="1" applyFill="1" applyAlignment="1">
      <alignment horizontal="right"/>
    </xf>
    <xf numFmtId="0" fontId="2" fillId="6" borderId="1" xfId="1" applyFill="1" applyAlignment="1"/>
    <xf numFmtId="0" fontId="4" fillId="6" borderId="3" xfId="0" applyFont="1" applyFill="1" applyBorder="1"/>
    <xf numFmtId="164" fontId="2" fillId="6" borderId="1" xfId="1" applyNumberFormat="1" applyFill="1"/>
    <xf numFmtId="0" fontId="6" fillId="7" borderId="4" xfId="0" applyFont="1" applyFill="1" applyBorder="1"/>
    <xf numFmtId="0" fontId="0" fillId="0" borderId="5" xfId="0" applyBorder="1"/>
    <xf numFmtId="0" fontId="0" fillId="8" borderId="0" xfId="0" applyFill="1" applyAlignment="1">
      <alignment horizontal="center"/>
    </xf>
    <xf numFmtId="14" fontId="2" fillId="6" borderId="1" xfId="1" applyNumberFormat="1" applyFill="1" applyAlignment="1">
      <alignment horizontal="center"/>
    </xf>
    <xf numFmtId="164" fontId="2" fillId="6" borderId="1" xfId="1" applyNumberFormat="1" applyFill="1" applyAlignment="1">
      <alignment horizontal="center"/>
    </xf>
    <xf numFmtId="165" fontId="2" fillId="0" borderId="1" xfId="1" applyNumberFormat="1"/>
    <xf numFmtId="165" fontId="0" fillId="0" borderId="0" xfId="0" applyNumberFormat="1" applyAlignment="1">
      <alignment horizontal="center"/>
    </xf>
    <xf numFmtId="165" fontId="3" fillId="0" borderId="0" xfId="0" applyNumberFormat="1" applyFon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left"/>
    </xf>
    <xf numFmtId="165" fontId="0" fillId="0" borderId="0" xfId="0" applyNumberFormat="1"/>
  </cellXfs>
  <cellStyles count="3">
    <cellStyle name="Heading 2" xfId="1" builtinId="17"/>
    <cellStyle name="Normal" xfId="0" builtinId="0"/>
    <cellStyle name="Note" xfId="2" builtinId="10"/>
  </cellStyles>
  <dxfs count="16473"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numFmt numFmtId="166" formatCode="yyyy/mm/dd"/>
      <alignment horizontal="center" vertical="bottom" textRotation="0" wrapText="0" indent="0" justifyLastLine="0" shrinkToFit="0" readingOrder="0"/>
    </dxf>
    <dxf>
      <numFmt numFmtId="166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/mm/dd"/>
      <alignment horizontal="center" vertical="bottom" textRotation="0" wrapText="0" indent="0" justifyLastLine="0" shrinkToFit="0" readingOrder="0"/>
    </dxf>
    <dxf>
      <numFmt numFmtId="166" formatCode="yyyy/mm/dd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justifyLastLine="0" shrinkToFit="0" readingOrder="0"/>
    </dxf>
    <dxf>
      <alignment horizontal="right" vertical="bottom" textRotation="0" wrapTex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1" hidden="0"/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  <vertical/>
        <horizontal/>
      </border>
    </dxf>
    <dxf>
      <alignment horizontal="right" vertical="bottom" textRotation="0" wrapText="0" indent="0" justifyLastLine="0" shrinkToFit="0" readingOrder="0"/>
    </dxf>
    <dxf>
      <alignment horizontal="right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alignment horizontal="left" textRotation="0" wrapTex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right" textRotation="0" wrapTex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yyyy\-mm\-dd;@"/>
    </dxf>
    <dxf>
      <numFmt numFmtId="165" formatCode="yyyy\-mm\-dd;@"/>
      <alignment horizontal="center" vertical="bottom" textRotation="0" wrapText="0" indent="0" justifyLastLine="0" shrinkToFit="0" readingOrder="0"/>
    </dxf>
    <dxf>
      <numFmt numFmtId="165" formatCode="yyyy\-mm\-dd;@"/>
    </dxf>
    <dxf>
      <numFmt numFmtId="165" formatCode="yyyy\-mm\-dd;@"/>
      <alignment horizontal="center" vertical="bottom" textRotation="0" wrapText="0" indent="0" justifyLastLine="0" shrinkToFit="0" readingOrder="0"/>
    </dxf>
    <dxf>
      <numFmt numFmtId="165" formatCode="yyyy\-mm\-dd;@"/>
    </dxf>
    <dxf>
      <numFmt numFmtId="165" formatCode="yyyy\-mm\-dd;@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4293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42A974-ACAE-8F4C-A7AD-2D52C8617AAF}" name="Table3" displayName="Table3" ref="A1:AU612" totalsRowCount="1" headerRowCellStyle="Heading 2">
  <sortState xmlns:xlrd2="http://schemas.microsoft.com/office/spreadsheetml/2017/richdata2" ref="A2:AU611">
    <sortCondition ref="B611"/>
  </sortState>
  <tableColumns count="47">
    <tableColumn id="1" xr3:uid="{E063A5EA-3B1A-D54B-8184-34B56A5C2EF1}" name="CASEID" totalsRowLabel="Total" dataDxfId="16472" totalsRowDxfId="16471"/>
    <tableColumn id="2" xr3:uid="{2FF75FDC-21FD-8F40-A268-3FAC8850DF35}" name="INVEST" totalsRowFunction="count" dataDxfId="16470" totalsRowDxfId="16469"/>
    <tableColumn id="3" xr3:uid="{0001A6C5-C52B-1E41-9EF1-0EC1875801D2}" name="POI" totalsRowFunction="count" dataDxfId="16468" totalsRowDxfId="16467"/>
    <tableColumn id="4" xr3:uid="{CFCFBE7C-AC27-C048-AE5B-A4569A46E3FC}" name="POIFNM" totalsRowFunction="count" dataDxfId="16466" totalsRowDxfId="16465"/>
    <tableColumn id="47" xr3:uid="{AA762393-D265-CD4E-ACE6-B089A5295140}" name="POILNM" totalsRowFunction="count" dataDxfId="16464" totalsRowDxfId="16463"/>
    <tableColumn id="5" xr3:uid="{2DDF1D6F-97C3-2D43-906C-DF47ACC3B7CE}" name="POIG" totalsRowFunction="count" dataDxfId="16462" totalsRowDxfId="16461"/>
    <tableColumn id="6" xr3:uid="{A7E67BD7-CF03-874F-9459-ACDC4C38A187}" name="POIAGE" totalsRowFunction="count" dataDxfId="16460" totalsRowDxfId="16459"/>
    <tableColumn id="7" xr3:uid="{8987F827-E66E-D848-91B7-D7F0F12617EA}" name="POIBGA" totalsRowFunction="count" dataDxfId="16458" totalsRowDxfId="16457"/>
    <tableColumn id="8" xr3:uid="{A6307873-09FF-3B4C-8C72-995390681C89}" name="PERPFNM" totalsRowFunction="count" dataDxfId="16456" totalsRowDxfId="16455"/>
    <tableColumn id="48" xr3:uid="{C4DE5719-1A2C-064E-BADC-C5F5721BDFED}" name="PERPLNM" totalsRowFunction="count" dataDxfId="16454" totalsRowDxfId="16453"/>
    <tableColumn id="10" xr3:uid="{E73B1477-6B5F-DE40-A969-D4389E22C325}" name="PERPG" totalsRowFunction="count" dataDxfId="16452" totalsRowDxfId="16451"/>
    <tableColumn id="11" xr3:uid="{3E4BE34B-9D01-5245-8750-94D0B24A2AFF}" name="PERPAGE" totalsRowFunction="count"/>
    <tableColumn id="12" xr3:uid="{CEB12781-CC0D-AD4C-8176-C2A36AFD4615}" name="PERPBGA" totalsRowFunction="count"/>
    <tableColumn id="13" xr3:uid="{E2D4A6FB-23C3-9A45-9A54-7B2BC6FADAC1}" name="OPEN" totalsRowFunction="count" dataDxfId="16450" totalsRowDxfId="16449"/>
    <tableColumn id="14" xr3:uid="{3844378D-BDAA-5D4C-A5A9-23E0ADC98DCD}" name="FGGOPEN" totalsRowFunction="count" dataDxfId="16448" totalsRowDxfId="16447"/>
    <tableColumn id="15" xr3:uid="{D29332CF-937F-8747-BDC4-57E2A89D93B1}" name="CLEAR" totalsRowFunction="count" dataDxfId="16446" totalsRowDxfId="16445"/>
    <tableColumn id="16" xr3:uid="{9174E565-64CC-8A42-B40D-A7BF6696C843}" name="CHARGE1" totalsRowFunction="count" dataDxfId="16444" totalsRowDxfId="16443"/>
    <tableColumn id="17" xr3:uid="{8579C8AA-2364-B74C-85A9-F67114C6702A}" name="CHARGE2" totalsRowFunction="count" dataDxfId="16442" totalsRowDxfId="16441"/>
    <tableColumn id="18" xr3:uid="{FAC8C595-070C-024C-B08F-CC7DA0937209}" name="SEXVL" totalsRowFunction="count" dataDxfId="16440" totalsRowDxfId="16439"/>
    <tableColumn id="37" xr3:uid="{53C2A613-F9BC-2242-A9A4-9D1828842267}" name="MOTIV" dataDxfId="16438" totalsRowDxfId="16437"/>
    <tableColumn id="50" xr3:uid="{A900347F-F1C6-2644-838E-56CA4251C786}" name="DISP1" totalsRowFunction="count" dataDxfId="16436" totalsRowDxfId="16435"/>
    <tableColumn id="49" xr3:uid="{93234B68-26D2-4348-88C8-55A80BC867CB}" name="DISP2" totalsRowFunction="count" dataDxfId="16434" totalsRowDxfId="16433"/>
    <tableColumn id="19" xr3:uid="{92A275FD-4B83-D54B-A465-EA37805F8987}" name="SRMDR" totalsRowFunction="count" dataDxfId="16432" totalsRowDxfId="16431"/>
    <tableColumn id="57" xr3:uid="{8EFCA685-91B4-0D43-BC9D-D4FBDC54D13A}" name="SRSO" totalsRowFunction="count" dataDxfId="16430" totalsRowDxfId="16429"/>
    <tableColumn id="20" xr3:uid="{0296E597-D21D-E24F-8D2E-DD85B9003C9B}" name="CITY" totalsRowFunction="count"/>
    <tableColumn id="53" xr3:uid="{CAB6BDC6-1090-5747-AE33-DCD53C2D0585}" name="STATE" dataDxfId="16428"/>
    <tableColumn id="44" xr3:uid="{BD5F8F5A-A962-DD4B-BA9C-FB1AA98FFEC7}" name="COUNTRY" totalsRowFunction="count" dataDxfId="16427"/>
    <tableColumn id="33" xr3:uid="{39020941-A689-0E40-B447-0BA375133BFA}" name="MSA" dataDxfId="16426"/>
    <tableColumn id="22" xr3:uid="{33FB29CE-4A93-E94E-BF6D-DBB927299F09}" name="COUNTY" dataDxfId="16425"/>
    <tableColumn id="42" xr3:uid="{FEB34169-08D7-AF41-BE56-C7884CE23AD6}" name="COURT" totalsRowFunction="count" dataDxfId="16424"/>
    <tableColumn id="41" xr3:uid="{08F4423B-C8ED-A24C-BA45-8F3F15021B0C}" name="ADV" totalsRowFunction="count" dataDxfId="16423" totalsRowDxfId="16422"/>
    <tableColumn id="23" xr3:uid="{831BB1D7-38E8-AD47-A0CF-8D19C6D92EBF}" name="CTRUL" totalsRowFunction="count" dataDxfId="16421" totalsRowDxfId="16420"/>
    <tableColumn id="24" xr3:uid="{49333623-A920-3C46-88D9-5844B32F15E4}" name="WRPROS" totalsRowFunction="count" dataDxfId="16419" totalsRowDxfId="16418"/>
    <tableColumn id="40" xr3:uid="{B825002E-6E2D-864A-8BAD-8C093E1C711B}" name="SECFOR" totalsRowFunction="count" dataDxfId="16417"/>
    <tableColumn id="25" xr3:uid="{F31AB6BC-27AC-AA42-AF06-62D16C6BC942}" name="VICFNM" totalsRowFunction="count"/>
    <tableColumn id="54" xr3:uid="{5C9BFDFB-1CF2-2C4E-9B0A-B3AB959A9B54}" name="VICLNM" totalsRowFunction="count"/>
    <tableColumn id="26" xr3:uid="{1FE61CC9-BF61-4744-B983-162847154886}" name="VICG" totalsRowFunction="count"/>
    <tableColumn id="27" xr3:uid="{748586BC-2D3C-2449-827F-5D9D876AC263}" name="VICAGE" totalsRowFunction="count"/>
    <tableColumn id="28" xr3:uid="{A058795E-9487-7245-AB4A-4619C30EE34F}" name="VICBGA" totalsRowFunction="count"/>
    <tableColumn id="29" xr3:uid="{5E2A2D43-AC37-7143-9143-051BCD414E75}" name="VICPREL" totalsRowFunction="count"/>
    <tableColumn id="56" xr3:uid="{7B7BD59B-7D87-464E-94C4-2B72A526E29E}" name="VUNVIC" totalsRowFunction="count"/>
    <tableColumn id="30" xr3:uid="{485FB2A4-6857-2E45-AD8D-A3256E816A09}" name="SAMPSRC" totalsRowFunction="count" dataDxfId="16416" totalsRowDxfId="16415"/>
    <tableColumn id="31" xr3:uid="{E771AF75-15DA-8149-A616-9C3DBAD05853}" name="DNADBS" totalsRowFunction="count"/>
    <tableColumn id="32" xr3:uid="{9E9BEE85-D69A-E143-AAC9-A40B96A95E6C}" name="CONFM" totalsRowFunction="count" dataDxfId="16414"/>
    <tableColumn id="34" xr3:uid="{375BDF60-2E99-B744-8B72-A2D3337291D1}" name="DNAOTH" totalsRowFunction="count"/>
    <tableColumn id="35" xr3:uid="{89A77FB4-0315-DF47-92E2-7441E49D2879}" name="INVESTORG" totalsRowFunction="count" dataDxfId="16413" totalsRowDxfId="16412"/>
    <tableColumn id="36" xr3:uid="{00C5F666-CFE6-1F4D-B385-08DBAC715807}" name="FORORG" totalsRowFunction="count"/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4DA576-EC99-BD40-95D7-9C33A93752C3}" name="Table7" displayName="Table7" ref="A1:XFD236" totalsRowCount="1" headerRowDxfId="16411" headerRowBorderDxfId="16410" tableBorderDxfId="16409" totalsRowBorderDxfId="16408" dataCellStyle="Normal">
  <autoFilter ref="A1:XFD235" xr:uid="{9C4DA576-EC99-BD40-95D7-9C33A93752C3}"/>
  <tableColumns count="16384">
    <tableColumn id="1" xr3:uid="{AF4FC67B-1619-DB41-97C3-C5FAA4794CA8}" name="Abbreviation" totalsRowLabel="Total" totalsRowDxfId="16407" dataCellStyle="Normal"/>
    <tableColumn id="2" xr3:uid="{9B462637-3F79-F544-B5B0-EA39A3265A5B}" name="Meaning" totalsRowFunction="count" totalsRowDxfId="16406" dataCellStyle="Normal"/>
    <tableColumn id="3" xr3:uid="{23EDF9A4-C684-AE46-8C69-07B4B068E77F}" name="Column1" totalsRowDxfId="16405" dataCellStyle="Normal"/>
    <tableColumn id="4" xr3:uid="{BB2A3AD7-440F-C44A-8462-9A2F9AD5C18D}" name="Column2" totalsRowDxfId="16404" dataCellStyle="Normal"/>
    <tableColumn id="5" xr3:uid="{D344478F-E9C9-6A46-8D2F-039D3417A92C}" name="Column3" totalsRowDxfId="16403" dataCellStyle="Normal"/>
    <tableColumn id="6" xr3:uid="{D6EA1DA8-6A7C-494E-A9B5-57B0EE3E9B3F}" name="Column4" totalsRowDxfId="16402" dataCellStyle="Normal"/>
    <tableColumn id="7" xr3:uid="{6EC9B13A-D777-B64E-B0D4-A504FF03961F}" name="Column5" totalsRowDxfId="16401" dataCellStyle="Normal"/>
    <tableColumn id="8" xr3:uid="{6BB4FD35-A58D-FA47-8FB4-6D5B4A771AD3}" name="Column6" totalsRowDxfId="16400" dataCellStyle="Normal"/>
    <tableColumn id="9" xr3:uid="{84B94B11-AE82-1B4B-B573-66A0EB3A6C47}" name="Column7" totalsRowDxfId="16399" dataCellStyle="Normal"/>
    <tableColumn id="10" xr3:uid="{42D782AE-17CF-C84C-B908-EF8F6B53B22A}" name="Column8" totalsRowDxfId="16398" dataCellStyle="Normal"/>
    <tableColumn id="11" xr3:uid="{7C4CADBD-4367-454A-BAA8-E6EFD4386A07}" name="Column9" totalsRowDxfId="16397" dataCellStyle="Normal"/>
    <tableColumn id="12" xr3:uid="{83F5C5B3-4CE2-9842-B7D3-1EEEF18BEE80}" name="Column10" totalsRowDxfId="16396" dataCellStyle="Normal"/>
    <tableColumn id="13" xr3:uid="{B4197C9E-1DDF-6144-AE4E-9355CA0F1DB4}" name="Column11" totalsRowDxfId="16395" dataCellStyle="Normal"/>
    <tableColumn id="14" xr3:uid="{4088DE4D-12FB-8D40-9F13-4152817F3D76}" name="Column12" totalsRowDxfId="16394" dataCellStyle="Normal"/>
    <tableColumn id="15" xr3:uid="{C68A2990-44C9-9246-9199-FC268929DA11}" name="Column13" totalsRowDxfId="16393" dataCellStyle="Normal"/>
    <tableColumn id="16" xr3:uid="{BF1D26B0-CA71-0049-ADC4-922FE7EF38FA}" name="Column14" totalsRowDxfId="16392" dataCellStyle="Normal"/>
    <tableColumn id="17" xr3:uid="{9E32179E-6C57-E941-A236-CF462F3606B1}" name="Column15" totalsRowDxfId="16391" dataCellStyle="Normal"/>
    <tableColumn id="18" xr3:uid="{D360D780-A9B3-F040-A640-1F20D51D1D78}" name="Column16" totalsRowDxfId="16390" dataCellStyle="Normal"/>
    <tableColumn id="19" xr3:uid="{351A1686-036A-2041-B4BD-C2EBBF51A4AA}" name="Column17" totalsRowDxfId="16389" dataCellStyle="Normal"/>
    <tableColumn id="20" xr3:uid="{14AB2686-0289-E24B-8C71-A57DE4B954C0}" name="Column18" totalsRowDxfId="16388" dataCellStyle="Normal"/>
    <tableColumn id="21" xr3:uid="{1E0F8BF6-28CC-4D4D-9E57-9811C923590D}" name="Column19" totalsRowDxfId="16387" dataCellStyle="Normal"/>
    <tableColumn id="22" xr3:uid="{20EB4701-60BF-524E-9EA5-BEA032995EBE}" name="Column20" totalsRowDxfId="16386" dataCellStyle="Normal"/>
    <tableColumn id="23" xr3:uid="{9B8BEB16-D73E-3F4F-8AA7-A704F06BC590}" name="Column21" totalsRowDxfId="16385" dataCellStyle="Normal"/>
    <tableColumn id="24" xr3:uid="{FAE98979-86BE-A849-AE2E-7ABD9698ECAD}" name="Column22" totalsRowDxfId="16384" dataCellStyle="Normal"/>
    <tableColumn id="25" xr3:uid="{A93C24DE-8DE9-5A44-9A9C-B0AA9349635E}" name="Column23" totalsRowDxfId="16383" dataCellStyle="Normal"/>
    <tableColumn id="26" xr3:uid="{8FF189CE-CE2C-D54C-B319-B4A5431035BE}" name="Column24" totalsRowDxfId="16382" dataCellStyle="Normal"/>
    <tableColumn id="27" xr3:uid="{DB77DDAB-7659-D749-B900-8E08D1FCF810}" name="Column25" totalsRowDxfId="16381" dataCellStyle="Normal"/>
    <tableColumn id="28" xr3:uid="{36ABB1A3-E26B-0449-9327-76DD856D16A7}" name="Column26" totalsRowDxfId="16380" dataCellStyle="Normal"/>
    <tableColumn id="29" xr3:uid="{D185C767-B7F4-F340-BCF5-F20FA1325FD0}" name="Column27" totalsRowDxfId="16379" dataCellStyle="Normal"/>
    <tableColumn id="30" xr3:uid="{AFCA6533-0A32-AF4F-AE4D-C1BCDA4EB9AC}" name="Column28" totalsRowDxfId="16378" dataCellStyle="Normal"/>
    <tableColumn id="31" xr3:uid="{B3E74A97-D7DB-A84C-807D-782225772526}" name="Column29" totalsRowDxfId="16377" dataCellStyle="Normal"/>
    <tableColumn id="32" xr3:uid="{E3A9F906-CE41-CB4D-9F58-739415639174}" name="Column30" totalsRowDxfId="16376" dataCellStyle="Normal"/>
    <tableColumn id="33" xr3:uid="{37823C76-7A27-B44F-ADDD-FC6732F36B90}" name="Column31" totalsRowDxfId="16375" dataCellStyle="Normal"/>
    <tableColumn id="34" xr3:uid="{C049282E-987E-1948-A501-50F2B015B9AF}" name="Column32" totalsRowDxfId="16374" dataCellStyle="Normal"/>
    <tableColumn id="35" xr3:uid="{C14790D7-F558-594C-BAB2-BEBC2669645C}" name="Column33" totalsRowDxfId="16373" dataCellStyle="Normal"/>
    <tableColumn id="36" xr3:uid="{4583D437-168A-394F-9B0E-7EF534419757}" name="Column34" totalsRowDxfId="16372" dataCellStyle="Normal"/>
    <tableColumn id="37" xr3:uid="{62692C93-2F16-FB4C-B349-1D56B552FD76}" name="Column35" totalsRowDxfId="16371" dataCellStyle="Normal"/>
    <tableColumn id="38" xr3:uid="{DC4B1174-6C36-0644-964E-00CFDE8CB394}" name="Column36" totalsRowDxfId="16370" dataCellStyle="Normal"/>
    <tableColumn id="39" xr3:uid="{E962AED6-234C-594A-8264-6C4DF722EFF2}" name="Column37" totalsRowDxfId="16369" dataCellStyle="Normal"/>
    <tableColumn id="40" xr3:uid="{A442800C-4B4B-D34A-AADE-D034A0BB7825}" name="Column38" totalsRowDxfId="16368" dataCellStyle="Normal"/>
    <tableColumn id="41" xr3:uid="{718340E4-A9C4-E149-949E-6C51C9FD86D5}" name="Column39" totalsRowDxfId="16367" dataCellStyle="Normal"/>
    <tableColumn id="42" xr3:uid="{7181DC26-3360-D24A-9A5F-DCB343EA4478}" name="Column40" totalsRowDxfId="16366" dataCellStyle="Normal"/>
    <tableColumn id="43" xr3:uid="{0A7BB3E9-6BDA-F549-A16B-C07918A26D29}" name="Column41" totalsRowDxfId="16365" dataCellStyle="Normal"/>
    <tableColumn id="44" xr3:uid="{6B40A0E6-BDD8-EF46-8943-188805B57F4F}" name="Column42" totalsRowDxfId="16364" dataCellStyle="Normal"/>
    <tableColumn id="45" xr3:uid="{49F38847-11D8-9341-B79F-5C910E3EDBE4}" name="Column43" totalsRowDxfId="16363" dataCellStyle="Normal"/>
    <tableColumn id="46" xr3:uid="{4328702A-4952-0B41-842C-9EEE5253B618}" name="Column44" totalsRowDxfId="16362" dataCellStyle="Normal"/>
    <tableColumn id="47" xr3:uid="{EAD1C38F-CB24-BC45-B8D5-D363A80F210E}" name="Column45" totalsRowDxfId="16361" dataCellStyle="Normal"/>
    <tableColumn id="48" xr3:uid="{471F41C9-1D32-FB4D-B7DE-1740ABE29105}" name="Column46" totalsRowDxfId="16360" dataCellStyle="Normal"/>
    <tableColumn id="49" xr3:uid="{B4CB2C2D-4B3F-514A-B863-4DF1C35A0BF9}" name="Column47" totalsRowDxfId="16359" dataCellStyle="Normal"/>
    <tableColumn id="50" xr3:uid="{94FF4581-5085-974D-A26A-7F2CED442E9F}" name="Column48" totalsRowDxfId="16358" dataCellStyle="Normal"/>
    <tableColumn id="51" xr3:uid="{D53B858B-1CD3-174C-A38E-9FDB9DDB8387}" name="Column49" totalsRowDxfId="16357" dataCellStyle="Normal"/>
    <tableColumn id="52" xr3:uid="{C0594F7A-4A39-1843-80A1-6CA959FFB5AD}" name="Column50" totalsRowDxfId="16356" dataCellStyle="Normal"/>
    <tableColumn id="53" xr3:uid="{4757C933-A145-2946-AE7E-A49C62984B4D}" name="Column51" totalsRowDxfId="16355" dataCellStyle="Normal"/>
    <tableColumn id="54" xr3:uid="{B5A434F4-B99E-3144-B8C5-B4081EDD76BD}" name="Column52" totalsRowDxfId="16354" dataCellStyle="Normal"/>
    <tableColumn id="55" xr3:uid="{C87A8731-A915-E143-8608-1ED83A167C92}" name="Column53" totalsRowDxfId="16353" dataCellStyle="Normal"/>
    <tableColumn id="56" xr3:uid="{4ED1A5F5-978C-CC49-9C84-D44EB911556E}" name="Column54" totalsRowDxfId="16352" dataCellStyle="Normal"/>
    <tableColumn id="57" xr3:uid="{D5760B93-1851-6740-A022-444EC4198B16}" name="Column55" totalsRowDxfId="16351" dataCellStyle="Normal"/>
    <tableColumn id="58" xr3:uid="{52708FD6-7909-E641-BB9B-82D130875A50}" name="Column56" totalsRowDxfId="16350" dataCellStyle="Normal"/>
    <tableColumn id="59" xr3:uid="{DFB66C45-FD58-AE40-BEC7-72217E32B068}" name="Column57" totalsRowDxfId="16349" dataCellStyle="Normal"/>
    <tableColumn id="60" xr3:uid="{712A155D-C211-0A4C-83B3-55636DD133CC}" name="Column58" totalsRowDxfId="16348" dataCellStyle="Normal"/>
    <tableColumn id="61" xr3:uid="{E87E9DF6-CB2B-FE4B-962A-61B492AA3951}" name="Column59" totalsRowDxfId="16347" dataCellStyle="Normal"/>
    <tableColumn id="62" xr3:uid="{28042143-D315-474D-BBE3-E68742E360CD}" name="Column60" totalsRowDxfId="16346" dataCellStyle="Normal"/>
    <tableColumn id="63" xr3:uid="{29AEFB48-C734-2C42-9B62-A2D44A5520F6}" name="Column61" totalsRowDxfId="16345" dataCellStyle="Normal"/>
    <tableColumn id="64" xr3:uid="{D5DB5F1D-DAD2-C745-87D1-A59525A16199}" name="Column62" totalsRowDxfId="16344" dataCellStyle="Normal"/>
    <tableColumn id="65" xr3:uid="{B1CD0EA5-8685-DC4C-B86A-103DCE4F67ED}" name="Column63" totalsRowDxfId="16343" dataCellStyle="Normal"/>
    <tableColumn id="66" xr3:uid="{B66AD148-D580-7C4C-AB4F-59BB2D4B10F1}" name="Column64" totalsRowDxfId="16342" dataCellStyle="Normal"/>
    <tableColumn id="67" xr3:uid="{89D67DF0-A6A2-3A44-8FEA-0C8CA640AF05}" name="Column65" totalsRowDxfId="16341" dataCellStyle="Normal"/>
    <tableColumn id="68" xr3:uid="{CAE07F3E-9A08-E54F-98E4-30AEA917B231}" name="Column66" totalsRowDxfId="16340" dataCellStyle="Normal"/>
    <tableColumn id="69" xr3:uid="{320700BA-3BFE-C040-9DC4-798746BE9F74}" name="Column67" totalsRowDxfId="16339" dataCellStyle="Normal"/>
    <tableColumn id="70" xr3:uid="{4FD7A810-7B43-7C4B-B0D6-25888EA0E62A}" name="Column68" totalsRowDxfId="16338" dataCellStyle="Normal"/>
    <tableColumn id="71" xr3:uid="{018C8A14-87C5-8440-97FE-29FC458E2AE3}" name="Column69" totalsRowDxfId="16337" dataCellStyle="Normal"/>
    <tableColumn id="72" xr3:uid="{FF6E158A-B45C-284C-BA74-302E862FD916}" name="Column70" totalsRowDxfId="16336" dataCellStyle="Normal"/>
    <tableColumn id="73" xr3:uid="{9FE99CFE-45EE-274B-8226-7082659E2616}" name="Column71" totalsRowDxfId="16335" dataCellStyle="Normal"/>
    <tableColumn id="74" xr3:uid="{39D0C625-3ABF-6C46-84AA-BE3156F4264A}" name="Column72" totalsRowDxfId="16334" dataCellStyle="Normal"/>
    <tableColumn id="75" xr3:uid="{FA39E882-855E-7E4F-8513-61A83BAD9891}" name="Column73" totalsRowDxfId="16333" dataCellStyle="Normal"/>
    <tableColumn id="76" xr3:uid="{3051798D-12D5-4346-B63A-976EF0E03BF2}" name="Column74" totalsRowDxfId="16332" dataCellStyle="Normal"/>
    <tableColumn id="77" xr3:uid="{A7ABCB8E-30A4-6D44-9745-F6D1E5618FBD}" name="Column75" totalsRowDxfId="16331" dataCellStyle="Normal"/>
    <tableColumn id="78" xr3:uid="{1D9B078C-2E24-8740-819B-8DA86CB19F39}" name="Column76" totalsRowDxfId="16330" dataCellStyle="Normal"/>
    <tableColumn id="79" xr3:uid="{FAC13F5A-801B-B948-9D95-3D28A32380A7}" name="Column77" totalsRowDxfId="16329" dataCellStyle="Normal"/>
    <tableColumn id="80" xr3:uid="{BFDCA9D2-7B58-6744-8C1E-10E289AE1E44}" name="Column78" totalsRowDxfId="16328" dataCellStyle="Normal"/>
    <tableColumn id="81" xr3:uid="{40D0CB8D-2AB1-564E-A68F-33311A690F5E}" name="Column79" totalsRowDxfId="16327" dataCellStyle="Normal"/>
    <tableColumn id="82" xr3:uid="{E846FD51-84AE-D243-88BB-984C33F610D7}" name="Column80" totalsRowDxfId="16326" dataCellStyle="Normal"/>
    <tableColumn id="83" xr3:uid="{8E2DB98F-4F81-F641-A698-09E998982335}" name="Column81" totalsRowDxfId="16325" dataCellStyle="Normal"/>
    <tableColumn id="84" xr3:uid="{8083C1D3-34A1-B842-BA77-84FD8C3D3CA6}" name="Column82" totalsRowDxfId="16324" dataCellStyle="Normal"/>
    <tableColumn id="85" xr3:uid="{A7EA12D5-EDD0-8240-BE90-2D9E6A465EC2}" name="Column83" totalsRowDxfId="16323" dataCellStyle="Normal"/>
    <tableColumn id="86" xr3:uid="{A0CFD44E-D4C9-D645-BB08-ED8446E408A9}" name="Column84" totalsRowDxfId="16322" dataCellStyle="Normal"/>
    <tableColumn id="87" xr3:uid="{C134A95E-31C1-9E4A-9560-45CEF97ACDC4}" name="Column85" totalsRowDxfId="16321" dataCellStyle="Normal"/>
    <tableColumn id="88" xr3:uid="{7F11106B-22E6-6A43-8C9A-999545E87624}" name="Column86" totalsRowDxfId="16320" dataCellStyle="Normal"/>
    <tableColumn id="89" xr3:uid="{A3E3B51F-C16C-1645-A978-7B1AA7DF2ADC}" name="Column87" totalsRowDxfId="16319" dataCellStyle="Normal"/>
    <tableColumn id="90" xr3:uid="{0EC5C7CE-4129-A147-B898-4F5CD62F0F38}" name="Column88" totalsRowDxfId="16318" dataCellStyle="Normal"/>
    <tableColumn id="91" xr3:uid="{44789659-2CA9-FD49-8B7A-C7372683D24B}" name="Column89" totalsRowDxfId="16317" dataCellStyle="Normal"/>
    <tableColumn id="92" xr3:uid="{9C9A3696-8D4C-0445-B951-4CA6D34C4D6A}" name="Column90" totalsRowDxfId="16316" dataCellStyle="Normal"/>
    <tableColumn id="93" xr3:uid="{FE04B057-5B41-6D4A-9BF4-0B1DCE43D796}" name="Column91" totalsRowDxfId="16315" dataCellStyle="Normal"/>
    <tableColumn id="94" xr3:uid="{7885B694-24BE-4644-8285-4321403466EA}" name="Column92" totalsRowDxfId="16314" dataCellStyle="Normal"/>
    <tableColumn id="95" xr3:uid="{CC0516E1-5E23-B949-BC8D-9372AECF69E2}" name="Column93" totalsRowDxfId="16313" dataCellStyle="Normal"/>
    <tableColumn id="96" xr3:uid="{9E97012A-0832-6544-99CD-FA6B75782AF3}" name="Column94" totalsRowDxfId="16312" dataCellStyle="Normal"/>
    <tableColumn id="97" xr3:uid="{38E43889-1A85-DC41-A311-C0EADA594C67}" name="Column95" totalsRowDxfId="16311" dataCellStyle="Normal"/>
    <tableColumn id="98" xr3:uid="{1DB82D16-68AC-2E4C-80E2-26D052135C29}" name="Column96" totalsRowDxfId="16310" dataCellStyle="Normal"/>
    <tableColumn id="99" xr3:uid="{C79CCA26-FAA9-F34F-B5C3-E43322718641}" name="Column97" totalsRowDxfId="16309" dataCellStyle="Normal"/>
    <tableColumn id="100" xr3:uid="{B0BAE8F8-9EE5-FE44-B185-9889425169BF}" name="Column98" totalsRowDxfId="16308" dataCellStyle="Normal"/>
    <tableColumn id="101" xr3:uid="{3065A8E9-5949-1945-A27A-FDE0C7435BC1}" name="Column99" totalsRowDxfId="16307" dataCellStyle="Normal"/>
    <tableColumn id="102" xr3:uid="{49EEAE62-4959-6B40-BB5D-1A482A342DD3}" name="Column100" totalsRowDxfId="16306" dataCellStyle="Normal"/>
    <tableColumn id="103" xr3:uid="{25A7A8FD-8C0A-034C-A32E-09227964BEFF}" name="Column101" totalsRowDxfId="16305" dataCellStyle="Normal"/>
    <tableColumn id="104" xr3:uid="{C80C2FF9-7342-3847-850F-7FD7E2635F5D}" name="Column102" totalsRowDxfId="16304" dataCellStyle="Normal"/>
    <tableColumn id="105" xr3:uid="{CF74C903-F7C1-D444-9EB0-F8C82003F49E}" name="Column103" totalsRowDxfId="16303" dataCellStyle="Normal"/>
    <tableColumn id="106" xr3:uid="{77109009-E92F-D949-8AB9-45EB1966146B}" name="Column104" totalsRowDxfId="16302" dataCellStyle="Normal"/>
    <tableColumn id="107" xr3:uid="{D4BD2397-E9A5-6F41-B100-58B4D3A92FBF}" name="Column105" totalsRowDxfId="16301" dataCellStyle="Normal"/>
    <tableColumn id="108" xr3:uid="{C0581E79-866A-9843-9A4A-46C8CE89FC3C}" name="Column106" totalsRowDxfId="16300" dataCellStyle="Normal"/>
    <tableColumn id="109" xr3:uid="{DEA64320-305C-E143-BE5E-1AF55252C622}" name="Column107" totalsRowDxfId="16299" dataCellStyle="Normal"/>
    <tableColumn id="110" xr3:uid="{A24F41F2-52F2-444A-A9FB-58692A053608}" name="Column108" totalsRowDxfId="16298" dataCellStyle="Normal"/>
    <tableColumn id="111" xr3:uid="{B9A4D023-F0E4-3146-9137-67D407A3519B}" name="Column109" totalsRowDxfId="16297" dataCellStyle="Normal"/>
    <tableColumn id="112" xr3:uid="{6B460AD1-93ED-F04C-ADB2-E2234F547FD3}" name="Column110" totalsRowDxfId="16296" dataCellStyle="Normal"/>
    <tableColumn id="113" xr3:uid="{16D827D0-586A-3048-909E-8868382BBE8B}" name="Column111" totalsRowDxfId="16295" dataCellStyle="Normal"/>
    <tableColumn id="114" xr3:uid="{F9A4B4ED-5729-B844-99D5-FB8CDEC27C59}" name="Column112" totalsRowDxfId="16294" dataCellStyle="Normal"/>
    <tableColumn id="115" xr3:uid="{402FDA34-2D1F-1945-9D55-75490C8EB33F}" name="Column113" totalsRowDxfId="16293" dataCellStyle="Normal"/>
    <tableColumn id="116" xr3:uid="{662FFDE6-46B1-F74A-89E0-49E081408699}" name="Column114" totalsRowDxfId="16292" dataCellStyle="Normal"/>
    <tableColumn id="117" xr3:uid="{046FA8F9-6570-484C-8FB1-56784AFB918E}" name="Column115" totalsRowDxfId="16291" dataCellStyle="Normal"/>
    <tableColumn id="118" xr3:uid="{B0A24852-B703-5949-BF38-EA1A957F1575}" name="Column116" totalsRowDxfId="16290" dataCellStyle="Normal"/>
    <tableColumn id="119" xr3:uid="{4479A9E4-6F8D-8448-95B2-C76654747421}" name="Column117" totalsRowDxfId="16289" dataCellStyle="Normal"/>
    <tableColumn id="120" xr3:uid="{8A929A5D-4A3F-0243-AE18-EAE5AA831F48}" name="Column118" totalsRowDxfId="16288" dataCellStyle="Normal"/>
    <tableColumn id="121" xr3:uid="{3C4EE76D-97F9-4041-89E0-232C5F0CCACC}" name="Column119" totalsRowDxfId="16287" dataCellStyle="Normal"/>
    <tableColumn id="122" xr3:uid="{73E927B0-4617-4D41-B269-822D9698E25F}" name="Column120" totalsRowDxfId="16286" dataCellStyle="Normal"/>
    <tableColumn id="123" xr3:uid="{0985B1EA-1CF6-F646-A012-AE665EDFE80D}" name="Column121" totalsRowDxfId="16285" dataCellStyle="Normal"/>
    <tableColumn id="124" xr3:uid="{CA339D4F-9609-2740-8CDF-E74BE9D41DEB}" name="Column122" totalsRowDxfId="16284" dataCellStyle="Normal"/>
    <tableColumn id="125" xr3:uid="{1E69AA3C-BDC4-9940-AEDD-5FEF61948E31}" name="Column123" totalsRowDxfId="16283" dataCellStyle="Normal"/>
    <tableColumn id="126" xr3:uid="{1F356301-5C66-714A-8BE9-BE71A40F8752}" name="Column124" totalsRowDxfId="16282" dataCellStyle="Normal"/>
    <tableColumn id="127" xr3:uid="{54532B6D-31F0-0144-9455-D18F1CCFFA28}" name="Column125" totalsRowDxfId="16281" dataCellStyle="Normal"/>
    <tableColumn id="128" xr3:uid="{74AD31AD-9E24-364D-BF48-BD54CE65B899}" name="Column126" totalsRowDxfId="16280" dataCellStyle="Normal"/>
    <tableColumn id="129" xr3:uid="{2B22C660-206F-2344-B153-D5D7DA0C4630}" name="Column127" totalsRowDxfId="16279" dataCellStyle="Normal"/>
    <tableColumn id="130" xr3:uid="{0732EB39-4FBF-D14D-84B6-0630A222CEFD}" name="Column128" totalsRowDxfId="16278" dataCellStyle="Normal"/>
    <tableColumn id="131" xr3:uid="{13ECAE16-3028-B64E-A75D-96163FA76349}" name="Column129" totalsRowDxfId="16277" dataCellStyle="Normal"/>
    <tableColumn id="132" xr3:uid="{AFE1FE15-C06F-9047-A8B2-4AFCACD97DFF}" name="Column130" totalsRowDxfId="16276" dataCellStyle="Normal"/>
    <tableColumn id="133" xr3:uid="{E37D9AFD-9CA5-0748-815A-9A97294A3AA8}" name="Column131" totalsRowDxfId="16275" dataCellStyle="Normal"/>
    <tableColumn id="134" xr3:uid="{A240D2DA-FB1E-2347-8804-ABCF9AD854DF}" name="Column132" totalsRowDxfId="16274" dataCellStyle="Normal"/>
    <tableColumn id="135" xr3:uid="{89AC3BDB-318D-6F4B-8259-779D0BA7D996}" name="Column133" totalsRowDxfId="16273" dataCellStyle="Normal"/>
    <tableColumn id="136" xr3:uid="{7EDC25DF-907A-7845-9B60-2164DB197DF5}" name="Column134" totalsRowDxfId="16272" dataCellStyle="Normal"/>
    <tableColumn id="137" xr3:uid="{180583B6-C434-8141-94FB-EB0A60ABF3CE}" name="Column135" totalsRowDxfId="16271" dataCellStyle="Normal"/>
    <tableColumn id="138" xr3:uid="{27AA7713-8872-0D41-8B87-425C0F36EB14}" name="Column136" totalsRowDxfId="16270" dataCellStyle="Normal"/>
    <tableColumn id="139" xr3:uid="{BC7A8BDC-7E67-7140-88FE-A730F99B07F5}" name="Column137" totalsRowDxfId="16269" dataCellStyle="Normal"/>
    <tableColumn id="140" xr3:uid="{8049F090-B124-2B44-BF88-FCB5EAA8D004}" name="Column138" totalsRowDxfId="16268" dataCellStyle="Normal"/>
    <tableColumn id="141" xr3:uid="{B2BCAB71-E14A-794B-8CDC-EBF962F61BDC}" name="Column139" totalsRowDxfId="16267" dataCellStyle="Normal"/>
    <tableColumn id="142" xr3:uid="{C7052DB2-F5D0-C647-8271-95A586C24FBF}" name="Column140" totalsRowDxfId="16266" dataCellStyle="Normal"/>
    <tableColumn id="143" xr3:uid="{E1BB4B92-653B-544B-A20C-57A0C6140346}" name="Column141" totalsRowDxfId="16265" dataCellStyle="Normal"/>
    <tableColumn id="144" xr3:uid="{05D00332-FB7B-B74D-9225-B405090E5DF0}" name="Column142" totalsRowDxfId="16264" dataCellStyle="Normal"/>
    <tableColumn id="145" xr3:uid="{872A406A-5C43-9541-99B7-D344483705EB}" name="Column143" totalsRowDxfId="16263" dataCellStyle="Normal"/>
    <tableColumn id="146" xr3:uid="{10DD6E48-D8C8-6E45-88F3-EC4A1B88A874}" name="Column144" totalsRowDxfId="16262" dataCellStyle="Normal"/>
    <tableColumn id="147" xr3:uid="{21422AF1-C22C-904D-920B-1EDA87886F87}" name="Column145" totalsRowDxfId="16261" dataCellStyle="Normal"/>
    <tableColumn id="148" xr3:uid="{D282E432-F13E-444F-96E4-7FB81327BAA2}" name="Column146" totalsRowDxfId="16260" dataCellStyle="Normal"/>
    <tableColumn id="149" xr3:uid="{03FCF184-E840-9040-8C1C-2B832F115097}" name="Column147" totalsRowDxfId="16259" dataCellStyle="Normal"/>
    <tableColumn id="150" xr3:uid="{6936BDDA-702F-8D47-B6EB-71ABBAA44560}" name="Column148" totalsRowDxfId="16258" dataCellStyle="Normal"/>
    <tableColumn id="151" xr3:uid="{0DAB9E3D-482F-A548-BEA3-9D276A81562A}" name="Column149" totalsRowDxfId="16257" dataCellStyle="Normal"/>
    <tableColumn id="152" xr3:uid="{A1AAE9DC-3142-4741-B0B8-BBD16D1E0574}" name="Column150" totalsRowDxfId="16256" dataCellStyle="Normal"/>
    <tableColumn id="153" xr3:uid="{37853CD3-41A1-0C42-B45A-332278E0EF30}" name="Column151" totalsRowDxfId="16255" dataCellStyle="Normal"/>
    <tableColumn id="154" xr3:uid="{BBFE613E-946E-A742-AD63-B99E42F550CB}" name="Column152" totalsRowDxfId="16254" dataCellStyle="Normal"/>
    <tableColumn id="155" xr3:uid="{0C7590DF-DF5F-0B4E-9639-4469E63979AD}" name="Column153" totalsRowDxfId="16253" dataCellStyle="Normal"/>
    <tableColumn id="156" xr3:uid="{3A7474E7-A290-D048-80D5-99AECA24C520}" name="Column154" totalsRowDxfId="16252" dataCellStyle="Normal"/>
    <tableColumn id="157" xr3:uid="{77D47E82-C586-2546-9171-5780715E04A6}" name="Column155" totalsRowDxfId="16251" dataCellStyle="Normal"/>
    <tableColumn id="158" xr3:uid="{9B0949D8-D717-AA41-92F7-94E38C2ABC69}" name="Column156" totalsRowDxfId="16250" dataCellStyle="Normal"/>
    <tableColumn id="159" xr3:uid="{E37A6220-6865-5242-A87F-7D707017CD21}" name="Column157" totalsRowDxfId="16249" dataCellStyle="Normal"/>
    <tableColumn id="160" xr3:uid="{86066E7F-E758-A547-9910-C8CCE5CFDD6D}" name="Column158" totalsRowDxfId="16248" dataCellStyle="Normal"/>
    <tableColumn id="161" xr3:uid="{86028A05-2976-394C-87BB-F59858D68D54}" name="Column159" totalsRowDxfId="16247" dataCellStyle="Normal"/>
    <tableColumn id="162" xr3:uid="{248A2B4E-4E1B-9444-BA3D-CB6E11DD2855}" name="Column160" totalsRowDxfId="16246" dataCellStyle="Normal"/>
    <tableColumn id="163" xr3:uid="{1E8750A3-8144-8E44-AFA7-7528DF4F7C3F}" name="Column161" totalsRowDxfId="16245" dataCellStyle="Normal"/>
    <tableColumn id="164" xr3:uid="{C6D1F822-CCC4-D247-8E93-F5A062C56549}" name="Column162" totalsRowDxfId="16244" dataCellStyle="Normal"/>
    <tableColumn id="165" xr3:uid="{5D01A9F6-910A-6F4D-A289-3B514E707612}" name="Column163" totalsRowDxfId="16243" dataCellStyle="Normal"/>
    <tableColumn id="166" xr3:uid="{D2644380-D8DA-0F40-BBF0-45BF3D7178CA}" name="Column164" totalsRowDxfId="16242" dataCellStyle="Normal"/>
    <tableColumn id="167" xr3:uid="{F4D807F8-CE93-FB41-9BD8-EF8619A1E4B9}" name="Column165" totalsRowDxfId="16241" dataCellStyle="Normal"/>
    <tableColumn id="168" xr3:uid="{0C551A29-4973-1F49-B929-3464086B68C7}" name="Column166" totalsRowDxfId="16240" dataCellStyle="Normal"/>
    <tableColumn id="169" xr3:uid="{D9933F17-B000-894B-807A-FA78DA688F3C}" name="Column167" totalsRowDxfId="16239" dataCellStyle="Normal"/>
    <tableColumn id="170" xr3:uid="{71B3CD8F-D96E-C448-8296-90866F643C16}" name="Column168" totalsRowDxfId="16238" dataCellStyle="Normal"/>
    <tableColumn id="171" xr3:uid="{3055AFE0-CA15-E045-98DF-AAAC87FD7A8E}" name="Column169" totalsRowDxfId="16237" dataCellStyle="Normal"/>
    <tableColumn id="172" xr3:uid="{F11C241F-9007-644B-8C01-D5E052EFB6DB}" name="Column170" totalsRowDxfId="16236" dataCellStyle="Normal"/>
    <tableColumn id="173" xr3:uid="{5C480AF7-A9BA-3340-8E45-7A9321D56C3F}" name="Column171" totalsRowDxfId="16235" dataCellStyle="Normal"/>
    <tableColumn id="174" xr3:uid="{002CC6DF-1497-BE45-AEC0-894D53BF38F6}" name="Column172" totalsRowDxfId="16234" dataCellStyle="Normal"/>
    <tableColumn id="175" xr3:uid="{3E14FEC7-174C-0149-8070-05B92D02FC0A}" name="Column173" totalsRowDxfId="16233" dataCellStyle="Normal"/>
    <tableColumn id="176" xr3:uid="{1FB1E7EC-A765-694F-B393-84A46C92F6C5}" name="Column174" totalsRowDxfId="16232" dataCellStyle="Normal"/>
    <tableColumn id="177" xr3:uid="{61684F96-AB02-3F4A-8969-F883ECEEB669}" name="Column175" totalsRowDxfId="16231" dataCellStyle="Normal"/>
    <tableColumn id="178" xr3:uid="{0C86B8AB-D575-1348-9D3E-ADCD136C21B3}" name="Column176" totalsRowDxfId="16230" dataCellStyle="Normal"/>
    <tableColumn id="179" xr3:uid="{E9B7F50E-3AB7-6C49-B4C0-B0237D8678FA}" name="Column177" totalsRowDxfId="16229" dataCellStyle="Normal"/>
    <tableColumn id="180" xr3:uid="{828442BE-FB2E-574E-A802-26E565BF50A3}" name="Column178" totalsRowDxfId="16228" dataCellStyle="Normal"/>
    <tableColumn id="181" xr3:uid="{429EADA9-3249-404E-837F-CF9AF47AC5DF}" name="Column179" totalsRowDxfId="16227" dataCellStyle="Normal"/>
    <tableColumn id="182" xr3:uid="{859A1A0D-21A3-5340-A587-3E76F2CEDB99}" name="Column180" totalsRowDxfId="16226" dataCellStyle="Normal"/>
    <tableColumn id="183" xr3:uid="{F2CF7FD2-1F29-D44D-BAD3-EAAA98842D79}" name="Column181" totalsRowDxfId="16225" dataCellStyle="Normal"/>
    <tableColumn id="184" xr3:uid="{AFF6732F-B9F8-D84D-9CF6-3C6062D07047}" name="Column182" totalsRowDxfId="16224" dataCellStyle="Normal"/>
    <tableColumn id="185" xr3:uid="{439672C7-4513-0642-AA4A-4DDEC8C64B83}" name="Column183" totalsRowDxfId="16223" dataCellStyle="Normal"/>
    <tableColumn id="186" xr3:uid="{26C29F18-6529-E74F-B2F7-6528043D0987}" name="Column184" totalsRowDxfId="16222" dataCellStyle="Normal"/>
    <tableColumn id="187" xr3:uid="{1C627AFD-A8F1-D84F-B0C5-747DEAF0C34B}" name="Column185" totalsRowDxfId="16221" dataCellStyle="Normal"/>
    <tableColumn id="188" xr3:uid="{A4891D59-AB35-2E48-86C8-1E4CD456A4C2}" name="Column186" totalsRowDxfId="16220" dataCellStyle="Normal"/>
    <tableColumn id="189" xr3:uid="{78D5F823-DB39-E241-B186-E1CADC16CF46}" name="Column187" totalsRowDxfId="16219" dataCellStyle="Normal"/>
    <tableColumn id="190" xr3:uid="{6B80633B-3585-2049-9E5D-5203B1198E72}" name="Column188" totalsRowDxfId="16218" dataCellStyle="Normal"/>
    <tableColumn id="191" xr3:uid="{4D6F6383-C8E2-DE4E-8938-F94466DA37A2}" name="Column189" totalsRowDxfId="16217" dataCellStyle="Normal"/>
    <tableColumn id="192" xr3:uid="{E6D027B2-DD8C-0A4A-AA92-C1D2EDB7990E}" name="Column190" totalsRowDxfId="16216" dataCellStyle="Normal"/>
    <tableColumn id="193" xr3:uid="{5001B6C7-2343-6744-9005-B807EF234640}" name="Column191" totalsRowDxfId="16215" dataCellStyle="Normal"/>
    <tableColumn id="194" xr3:uid="{E54B44E9-6A6D-4C47-8B33-67B8C77620A9}" name="Column192" totalsRowDxfId="16214" dataCellStyle="Normal"/>
    <tableColumn id="195" xr3:uid="{4E06D7C4-412B-D146-8509-E752B4854AF3}" name="Column193" totalsRowDxfId="16213" dataCellStyle="Normal"/>
    <tableColumn id="196" xr3:uid="{6B3E1850-9078-554A-BB40-00D75EDA6392}" name="Column194" totalsRowDxfId="16212" dataCellStyle="Normal"/>
    <tableColumn id="197" xr3:uid="{8D693944-5B63-C842-8188-B2E4A3429864}" name="Column195" totalsRowDxfId="16211" dataCellStyle="Normal"/>
    <tableColumn id="198" xr3:uid="{180D2EB8-4FB3-AE4E-837C-8FBAE9F30BDD}" name="Column196" totalsRowDxfId="16210" dataCellStyle="Normal"/>
    <tableColumn id="199" xr3:uid="{1F34FA65-64EB-0A4B-9C00-2E6657F16206}" name="Column197" totalsRowDxfId="16209" dataCellStyle="Normal"/>
    <tableColumn id="200" xr3:uid="{1804E613-1833-1D42-BB55-76F10AEF34CB}" name="Column198" totalsRowDxfId="16208" dataCellStyle="Normal"/>
    <tableColumn id="201" xr3:uid="{4D76FF78-34C2-D440-9C32-B5DC4D58C45B}" name="Column199" totalsRowDxfId="16207" dataCellStyle="Normal"/>
    <tableColumn id="202" xr3:uid="{00B598FF-DF44-FA4A-B740-D49B11557D1B}" name="Column200" totalsRowDxfId="16206" dataCellStyle="Normal"/>
    <tableColumn id="203" xr3:uid="{53FA6752-F1A6-964F-8B39-A1C963A928E1}" name="Column201" totalsRowDxfId="16205" dataCellStyle="Normal"/>
    <tableColumn id="204" xr3:uid="{CDBA059B-4A75-DA4F-9D1C-E5AA90FB3F68}" name="Column202" totalsRowDxfId="16204" dataCellStyle="Normal"/>
    <tableColumn id="205" xr3:uid="{3CDC00D6-469A-754D-8A9A-6E0877839BBB}" name="Column203" totalsRowDxfId="16203" dataCellStyle="Normal"/>
    <tableColumn id="206" xr3:uid="{037F7D0C-7C57-3947-BCB9-56D99E4CF23B}" name="Column204" totalsRowDxfId="16202" dataCellStyle="Normal"/>
    <tableColumn id="207" xr3:uid="{4F1987FF-214F-FC4D-8043-8F539DA371FE}" name="Column205" totalsRowDxfId="16201" dataCellStyle="Normal"/>
    <tableColumn id="208" xr3:uid="{F2AEFDCA-C04D-F94C-B4FD-1365556B6CA7}" name="Column206" totalsRowDxfId="16200" dataCellStyle="Normal"/>
    <tableColumn id="209" xr3:uid="{CE8EE13B-B9E0-B745-AB63-29E9778788F6}" name="Column207" totalsRowDxfId="16199" dataCellStyle="Normal"/>
    <tableColumn id="210" xr3:uid="{F9F92D90-AFBA-204B-957E-0D6A13CD75C8}" name="Column208" totalsRowDxfId="16198" dataCellStyle="Normal"/>
    <tableColumn id="211" xr3:uid="{D69D9582-F744-F240-8518-B6BC2BEC3A2C}" name="Column209" totalsRowDxfId="16197" dataCellStyle="Normal"/>
    <tableColumn id="212" xr3:uid="{AA857361-396A-C046-8B21-3503D5CA75DA}" name="Column210" totalsRowDxfId="16196" dataCellStyle="Normal"/>
    <tableColumn id="213" xr3:uid="{7E15D2D3-F2B0-D24A-86DB-0D2FA7F6F20E}" name="Column211" totalsRowDxfId="16195" dataCellStyle="Normal"/>
    <tableColumn id="214" xr3:uid="{53D1B938-7778-E049-923B-03053D91C1BF}" name="Column212" totalsRowDxfId="16194" dataCellStyle="Normal"/>
    <tableColumn id="215" xr3:uid="{2385E108-35BE-2C44-85FF-57ABA5BBAD69}" name="Column213" totalsRowDxfId="16193" dataCellStyle="Normal"/>
    <tableColumn id="216" xr3:uid="{2FFC1974-3374-C045-B2F0-7ECD9710C7A1}" name="Column214" totalsRowDxfId="16192" dataCellStyle="Normal"/>
    <tableColumn id="217" xr3:uid="{B160239C-D49D-E84F-9258-03B2A740EB13}" name="Column215" totalsRowDxfId="16191" dataCellStyle="Normal"/>
    <tableColumn id="218" xr3:uid="{834DE1C3-F3B3-B24C-9C4A-68DECD64CD1C}" name="Column216" totalsRowDxfId="16190" dataCellStyle="Normal"/>
    <tableColumn id="219" xr3:uid="{E0C095F4-32AB-BC4C-BB78-D94DF437CAA0}" name="Column217" totalsRowDxfId="16189" dataCellStyle="Normal"/>
    <tableColumn id="220" xr3:uid="{FC6564AF-1D06-4846-B527-FD3A5A740B97}" name="Column218" totalsRowDxfId="16188" dataCellStyle="Normal"/>
    <tableColumn id="221" xr3:uid="{17FE9409-D7F5-D146-BFBE-78DC7F4F5443}" name="Column219" totalsRowDxfId="16187" dataCellStyle="Normal"/>
    <tableColumn id="222" xr3:uid="{5429AF4F-410A-694E-A599-8E74BC92D335}" name="Column220" totalsRowDxfId="16186" dataCellStyle="Normal"/>
    <tableColumn id="223" xr3:uid="{68946C6C-A2E1-EE45-AF51-B2180ABECA45}" name="Column221" totalsRowDxfId="16185" dataCellStyle="Normal"/>
    <tableColumn id="224" xr3:uid="{209AF9F3-D6A0-0849-98A5-4CAA9CBC0A12}" name="Column222" totalsRowDxfId="16184" dataCellStyle="Normal"/>
    <tableColumn id="225" xr3:uid="{979A6F79-6D1C-F145-B5E0-FE1E2BEC7D15}" name="Column223" totalsRowDxfId="16183" dataCellStyle="Normal"/>
    <tableColumn id="226" xr3:uid="{5CC40E9A-5F3D-4147-A7C2-AFAE7F7BA741}" name="Column224" totalsRowDxfId="16182" dataCellStyle="Normal"/>
    <tableColumn id="227" xr3:uid="{9E3CD2CD-8E34-8347-9204-6D97569D69F9}" name="Column225" totalsRowDxfId="16181" dataCellStyle="Normal"/>
    <tableColumn id="228" xr3:uid="{E1942922-0F9C-674B-84B7-BD609D2A3BB2}" name="Column226" totalsRowDxfId="16180" dataCellStyle="Normal"/>
    <tableColumn id="229" xr3:uid="{0091AC2E-BFCB-BF42-A249-EF11FBB2080C}" name="Column227" totalsRowDxfId="16179" dataCellStyle="Normal"/>
    <tableColumn id="230" xr3:uid="{F96A91EC-8A55-F445-9C8B-F8D0BD97C13D}" name="Column228" totalsRowDxfId="16178" dataCellStyle="Normal"/>
    <tableColumn id="231" xr3:uid="{D7A78892-E7D4-2A40-854B-EF7FD09DE9AF}" name="Column229" totalsRowDxfId="16177" dataCellStyle="Normal"/>
    <tableColumn id="232" xr3:uid="{47B1EAAC-EFA5-8545-B03C-72B0C58C3684}" name="Column230" totalsRowDxfId="16176" dataCellStyle="Normal"/>
    <tableColumn id="233" xr3:uid="{79467514-3C28-D542-A8C7-101C19EA0FE7}" name="Column231" totalsRowDxfId="16175" dataCellStyle="Normal"/>
    <tableColumn id="234" xr3:uid="{8F13BF7B-59D8-5349-BB5A-2E59276FBBA0}" name="Column232" totalsRowDxfId="16174" dataCellStyle="Normal"/>
    <tableColumn id="235" xr3:uid="{5C8E7695-7136-0B4B-B8AF-4DE9C13939DF}" name="Column233" totalsRowDxfId="16173" dataCellStyle="Normal"/>
    <tableColumn id="236" xr3:uid="{700FF050-FC8A-4647-BE42-21103146BD2E}" name="Column234" totalsRowDxfId="16172" dataCellStyle="Normal"/>
    <tableColumn id="237" xr3:uid="{2CC75981-5754-FD4A-8BCF-DB69A6B63D35}" name="Column235" totalsRowDxfId="16171" dataCellStyle="Normal"/>
    <tableColumn id="238" xr3:uid="{4CF44795-939D-7A41-AAA2-1CD8FF3B1300}" name="Column236" totalsRowDxfId="16170" dataCellStyle="Normal"/>
    <tableColumn id="239" xr3:uid="{05629E5C-9F2C-454B-9D5B-E1D2B9C1222F}" name="Column237" totalsRowDxfId="16169" dataCellStyle="Normal"/>
    <tableColumn id="240" xr3:uid="{D174CF7B-9198-D044-9F6B-44378B64A01D}" name="Column238" totalsRowDxfId="16168" dataCellStyle="Normal"/>
    <tableColumn id="241" xr3:uid="{D7E47E40-08E4-FA46-9E8D-EA3D935534A6}" name="Column239" totalsRowDxfId="16167" dataCellStyle="Normal"/>
    <tableColumn id="242" xr3:uid="{40589029-9E44-A148-B420-663BF394260A}" name="Column240" totalsRowDxfId="16166" dataCellStyle="Normal"/>
    <tableColumn id="243" xr3:uid="{38B1DDC0-8D2C-DA4E-8DE1-FC0C7A162AB9}" name="Column241" totalsRowDxfId="16165" dataCellStyle="Normal"/>
    <tableColumn id="244" xr3:uid="{F3B92553-5796-4346-A94E-F355509894C8}" name="Column242" totalsRowDxfId="16164" dataCellStyle="Normal"/>
    <tableColumn id="245" xr3:uid="{ECCBE6A9-C563-2044-9FE6-9A299B45DC5D}" name="Column243" totalsRowDxfId="16163" dataCellStyle="Normal"/>
    <tableColumn id="246" xr3:uid="{5501304A-2813-4E44-AAAE-E6FB7A8BBB07}" name="Column244" totalsRowDxfId="16162" dataCellStyle="Normal"/>
    <tableColumn id="247" xr3:uid="{14C7E6EB-99A0-3747-8F5F-7B02C9A12A64}" name="Column245" totalsRowDxfId="16161" dataCellStyle="Normal"/>
    <tableColumn id="248" xr3:uid="{FDB3B125-FDCE-7B4C-BC1E-D8E8E98B438B}" name="Column246" totalsRowDxfId="16160" dataCellStyle="Normal"/>
    <tableColumn id="249" xr3:uid="{BBE314D7-7EF3-0641-895D-B93B21917B9B}" name="Column247" totalsRowDxfId="16159" dataCellStyle="Normal"/>
    <tableColumn id="250" xr3:uid="{A0D36317-A0F4-6E4A-80D8-64D3ED7ED817}" name="Column248" totalsRowDxfId="16158" dataCellStyle="Normal"/>
    <tableColumn id="251" xr3:uid="{D7E901EE-0320-294C-A236-DF95F1B41768}" name="Column249" totalsRowDxfId="16157" dataCellStyle="Normal"/>
    <tableColumn id="252" xr3:uid="{6B49AEFF-436C-0D49-AAED-FA828CBF1DD5}" name="Column250" totalsRowDxfId="16156" dataCellStyle="Normal"/>
    <tableColumn id="253" xr3:uid="{674AC3DC-A9FC-9A44-88D8-2134FB3EBC6B}" name="Column251" totalsRowDxfId="16155" dataCellStyle="Normal"/>
    <tableColumn id="254" xr3:uid="{884AA35E-BB63-ED40-A962-FF86E543D301}" name="Column252" totalsRowDxfId="16154" dataCellStyle="Normal"/>
    <tableColumn id="255" xr3:uid="{22EB361F-E02D-6B47-B1F3-4B75F76D53F3}" name="Column253" totalsRowDxfId="16153" dataCellStyle="Normal"/>
    <tableColumn id="256" xr3:uid="{E0D1790E-1E2B-B745-AC0D-D894F821FFFB}" name="Column254" totalsRowDxfId="16152" dataCellStyle="Normal"/>
    <tableColumn id="257" xr3:uid="{5D52C0F6-DF0D-9F4F-AA24-8EF58D7B32C5}" name="Column255" totalsRowDxfId="16151" dataCellStyle="Normal"/>
    <tableColumn id="258" xr3:uid="{9A47BF6A-F27E-924F-9A8D-EC759E076841}" name="Column256" totalsRowDxfId="16150" dataCellStyle="Normal"/>
    <tableColumn id="259" xr3:uid="{315757FD-658E-F747-BC3C-7F2B3747F443}" name="Column257" totalsRowDxfId="16149" dataCellStyle="Normal"/>
    <tableColumn id="260" xr3:uid="{0CDE009F-8B3E-D749-B348-BD9E008D7EC9}" name="Column258" totalsRowDxfId="16148" dataCellStyle="Normal"/>
    <tableColumn id="261" xr3:uid="{1CE24786-4F59-C243-944B-463115AB3772}" name="Column259" totalsRowDxfId="16147" dataCellStyle="Normal"/>
    <tableColumn id="262" xr3:uid="{68966E13-685C-7D47-8E89-3D042F2DC5A4}" name="Column260" totalsRowDxfId="16146" dataCellStyle="Normal"/>
    <tableColumn id="263" xr3:uid="{BDF60BC2-B881-7C49-8861-1762CB9900DC}" name="Column261" totalsRowDxfId="16145" dataCellStyle="Normal"/>
    <tableColumn id="264" xr3:uid="{CE0590BA-D64C-D848-B850-B3C162E1655B}" name="Column262" totalsRowDxfId="16144" dataCellStyle="Normal"/>
    <tableColumn id="265" xr3:uid="{61B38416-7027-9745-9FC9-A26D3A6917B6}" name="Column263" totalsRowDxfId="16143" dataCellStyle="Normal"/>
    <tableColumn id="266" xr3:uid="{6CE2DD16-589F-1C42-AE7F-61C3D649F9A9}" name="Column264" totalsRowDxfId="16142" dataCellStyle="Normal"/>
    <tableColumn id="267" xr3:uid="{F036F5D4-FF7A-8B40-8ED1-FC0D4381BE14}" name="Column265" totalsRowDxfId="16141" dataCellStyle="Normal"/>
    <tableColumn id="268" xr3:uid="{057C98F3-0F97-104E-A216-6F738AAD609E}" name="Column266" totalsRowDxfId="16140" dataCellStyle="Normal"/>
    <tableColumn id="269" xr3:uid="{E8ED9A69-ACAC-5142-8BA4-44C48C8A0757}" name="Column267" totalsRowDxfId="16139" dataCellStyle="Normal"/>
    <tableColumn id="270" xr3:uid="{9C5EE76B-0FAF-2D48-ABC9-ABAD5D662C75}" name="Column268" totalsRowDxfId="16138" dataCellStyle="Normal"/>
    <tableColumn id="271" xr3:uid="{7DA5CA61-870A-3845-B495-C2C0FFFC8C45}" name="Column269" totalsRowDxfId="16137" dataCellStyle="Normal"/>
    <tableColumn id="272" xr3:uid="{163D056E-C8F1-F448-9483-2894BB39F032}" name="Column270" totalsRowDxfId="16136" dataCellStyle="Normal"/>
    <tableColumn id="273" xr3:uid="{4BE8282B-B01C-5F4F-84F8-39DDB0A13BE9}" name="Column271" totalsRowDxfId="16135" dataCellStyle="Normal"/>
    <tableColumn id="274" xr3:uid="{36DCDB85-A956-2C45-95C6-89286283A0E5}" name="Column272" totalsRowDxfId="16134" dataCellStyle="Normal"/>
    <tableColumn id="275" xr3:uid="{27DCB0C3-8D3F-AC44-B2B8-9B988BFE41FD}" name="Column273" totalsRowDxfId="16133" dataCellStyle="Normal"/>
    <tableColumn id="276" xr3:uid="{D979E01E-7C5D-C944-B966-DE001075BF5A}" name="Column274" totalsRowDxfId="16132" dataCellStyle="Normal"/>
    <tableColumn id="277" xr3:uid="{95672108-0BBE-7B42-8EDC-8EAEF0F27900}" name="Column275" totalsRowDxfId="16131" dataCellStyle="Normal"/>
    <tableColumn id="278" xr3:uid="{9F09A772-18A5-AC48-A266-4DC36E278A7B}" name="Column276" totalsRowDxfId="16130" dataCellStyle="Normal"/>
    <tableColumn id="279" xr3:uid="{2939B9E8-B6DA-4741-B156-E4490CAF9839}" name="Column277" totalsRowDxfId="16129" dataCellStyle="Normal"/>
    <tableColumn id="280" xr3:uid="{235D4673-BD73-F44C-A7B7-DFB64C37B252}" name="Column278" totalsRowDxfId="16128" dataCellStyle="Normal"/>
    <tableColumn id="281" xr3:uid="{A1CA2426-D9FB-D048-9E3B-66F573C442CB}" name="Column279" totalsRowDxfId="16127" dataCellStyle="Normal"/>
    <tableColumn id="282" xr3:uid="{149D3225-2B6A-BC4C-99CF-B1C602A7374F}" name="Column280" totalsRowDxfId="16126" dataCellStyle="Normal"/>
    <tableColumn id="283" xr3:uid="{8E356C2D-4484-1141-B365-5EC0F2523752}" name="Column281" totalsRowDxfId="16125" dataCellStyle="Normal"/>
    <tableColumn id="284" xr3:uid="{2D2721EC-A315-BD4F-96A4-E993C1852150}" name="Column282" totalsRowDxfId="16124" dataCellStyle="Normal"/>
    <tableColumn id="285" xr3:uid="{A7B4B5E3-8180-F34B-82A2-E275A3FE0D8F}" name="Column283" totalsRowDxfId="16123" dataCellStyle="Normal"/>
    <tableColumn id="286" xr3:uid="{132AF5F2-96C3-434E-A47C-F35B932ACFCD}" name="Column284" totalsRowDxfId="16122" dataCellStyle="Normal"/>
    <tableColumn id="287" xr3:uid="{6AED9679-D80C-CC4E-8B2C-96105A470E95}" name="Column285" totalsRowDxfId="16121" dataCellStyle="Normal"/>
    <tableColumn id="288" xr3:uid="{B32F7623-3EFA-B947-8F9D-46814B715AF9}" name="Column286" totalsRowDxfId="16120" dataCellStyle="Normal"/>
    <tableColumn id="289" xr3:uid="{26EE0B23-D23A-6946-8D3A-C9279E4425E8}" name="Column287" totalsRowDxfId="16119" dataCellStyle="Normal"/>
    <tableColumn id="290" xr3:uid="{6C680B79-7A21-DA4A-9100-D1EA3FB58B53}" name="Column288" totalsRowDxfId="16118" dataCellStyle="Normal"/>
    <tableColumn id="291" xr3:uid="{BC17AD25-1DFE-2B43-BFF0-48F392CD4933}" name="Column289" totalsRowDxfId="16117" dataCellStyle="Normal"/>
    <tableColumn id="292" xr3:uid="{239A6CE1-7BC6-D541-948A-23DAAB48BF10}" name="Column290" totalsRowDxfId="16116" dataCellStyle="Normal"/>
    <tableColumn id="293" xr3:uid="{F82AF6CD-740E-0A44-9AB2-1074F5FD1C7C}" name="Column291" totalsRowDxfId="16115" dataCellStyle="Normal"/>
    <tableColumn id="294" xr3:uid="{C6E92F0D-92E6-BA4D-9167-1B4A5B92BD1B}" name="Column292" totalsRowDxfId="16114" dataCellStyle="Normal"/>
    <tableColumn id="295" xr3:uid="{F95FDBD6-B9B3-604A-9EF7-ACE2FC13A45A}" name="Column293" totalsRowDxfId="16113" dataCellStyle="Normal"/>
    <tableColumn id="296" xr3:uid="{379AAFD4-C157-6543-9B8D-C7E0EE257798}" name="Column294" totalsRowDxfId="16112" dataCellStyle="Normal"/>
    <tableColumn id="297" xr3:uid="{2A547BDE-7338-8A48-83F2-4A70F2FF8F2B}" name="Column295" totalsRowDxfId="16111" dataCellStyle="Normal"/>
    <tableColumn id="298" xr3:uid="{EE4546A3-7830-5C43-9E8F-CC0B75D4ABF7}" name="Column296" totalsRowDxfId="16110" dataCellStyle="Normal"/>
    <tableColumn id="299" xr3:uid="{71C5967E-1EEB-B049-919A-B4C2790F6666}" name="Column297" totalsRowDxfId="16109" dataCellStyle="Normal"/>
    <tableColumn id="300" xr3:uid="{9E713E87-3822-6C41-9AEE-1259EF20F7F4}" name="Column298" totalsRowDxfId="16108" dataCellStyle="Normal"/>
    <tableColumn id="301" xr3:uid="{738BE604-A06B-E94A-AB67-FB1AD79F67ED}" name="Column299" totalsRowDxfId="16107" dataCellStyle="Normal"/>
    <tableColumn id="302" xr3:uid="{BA58A0FF-86E9-DC47-BDBA-5578AD3EA69E}" name="Column300" totalsRowDxfId="16106" dataCellStyle="Normal"/>
    <tableColumn id="303" xr3:uid="{A35B7582-911B-4E42-9C6C-8D68BDF89336}" name="Column301" totalsRowDxfId="16105" dataCellStyle="Normal"/>
    <tableColumn id="304" xr3:uid="{FBF7097B-6AE4-894D-A7D4-1C7F03031AAD}" name="Column302" totalsRowDxfId="16104" dataCellStyle="Normal"/>
    <tableColumn id="305" xr3:uid="{FAC0E2C6-DD3A-D445-A962-B1AF46F607E3}" name="Column303" totalsRowDxfId="16103" dataCellStyle="Normal"/>
    <tableColumn id="306" xr3:uid="{AF631B32-28F9-6A4D-93A8-03E0312ADD6E}" name="Column304" totalsRowDxfId="16102" dataCellStyle="Normal"/>
    <tableColumn id="307" xr3:uid="{33982F40-BE10-6D4B-9955-18C279E8B73C}" name="Column305" totalsRowDxfId="16101" dataCellStyle="Normal"/>
    <tableColumn id="308" xr3:uid="{13797FA9-5852-FD41-99D0-48A02B23D145}" name="Column306" totalsRowDxfId="16100" dataCellStyle="Normal"/>
    <tableColumn id="309" xr3:uid="{0A2D0CD5-1444-984A-9FC4-DEA003E465AC}" name="Column307" totalsRowDxfId="16099" dataCellStyle="Normal"/>
    <tableColumn id="310" xr3:uid="{F5FB2B87-2BB8-8D44-AD82-6C0FE6883E95}" name="Column308" totalsRowDxfId="16098" dataCellStyle="Normal"/>
    <tableColumn id="311" xr3:uid="{4863A226-EB7F-C74E-9F91-91C075993D67}" name="Column309" totalsRowDxfId="16097" dataCellStyle="Normal"/>
    <tableColumn id="312" xr3:uid="{CF192B90-DEDC-9742-8A16-8B5E6E76F1F0}" name="Column310" totalsRowDxfId="16096" dataCellStyle="Normal"/>
    <tableColumn id="313" xr3:uid="{581CAA8F-A0BC-5B47-8888-C1B0633EABEC}" name="Column311" totalsRowDxfId="16095" dataCellStyle="Normal"/>
    <tableColumn id="314" xr3:uid="{CE059761-3799-0C4C-99ED-49693172714F}" name="Column312" totalsRowDxfId="16094" dataCellStyle="Normal"/>
    <tableColumn id="315" xr3:uid="{3FD212B6-E645-5D44-8694-C6ABAF12E1A5}" name="Column313" totalsRowDxfId="16093" dataCellStyle="Normal"/>
    <tableColumn id="316" xr3:uid="{AC3A738E-262D-AF41-B79F-B504E7FA426F}" name="Column314" totalsRowDxfId="16092" dataCellStyle="Normal"/>
    <tableColumn id="317" xr3:uid="{EFD213F6-92D4-1D42-900F-8F7B1851EBF9}" name="Column315" totalsRowDxfId="16091" dataCellStyle="Normal"/>
    <tableColumn id="318" xr3:uid="{14228BC0-EC26-9544-A4E6-A88D3E20FAC2}" name="Column316" totalsRowDxfId="16090" dataCellStyle="Normal"/>
    <tableColumn id="319" xr3:uid="{2C6692A8-39F3-CD4C-9B36-D48F9AA4E1BF}" name="Column317" totalsRowDxfId="16089" dataCellStyle="Normal"/>
    <tableColumn id="320" xr3:uid="{7F14B871-3FCE-DE47-83D5-F2C8BDCB8C55}" name="Column318" totalsRowDxfId="16088" dataCellStyle="Normal"/>
    <tableColumn id="321" xr3:uid="{4D7B9998-23DD-754C-AFCF-289A59B20663}" name="Column319" totalsRowDxfId="16087" dataCellStyle="Normal"/>
    <tableColumn id="322" xr3:uid="{813CB376-28FC-4D4C-9F4F-CC8846418819}" name="Column320" totalsRowDxfId="16086" dataCellStyle="Normal"/>
    <tableColumn id="323" xr3:uid="{0F920CF2-EF36-5441-A4DC-4792142CB6B3}" name="Column321" totalsRowDxfId="16085" dataCellStyle="Normal"/>
    <tableColumn id="324" xr3:uid="{0A32A876-3964-6340-86B2-BA6272E2DB90}" name="Column322" totalsRowDxfId="16084" dataCellStyle="Normal"/>
    <tableColumn id="325" xr3:uid="{1280C847-DEC2-BD44-A897-12C81D7ED682}" name="Column323" totalsRowDxfId="16083" dataCellStyle="Normal"/>
    <tableColumn id="326" xr3:uid="{46362D5F-FCEC-8E4F-AE2F-AFDE461043B8}" name="Column324" totalsRowDxfId="16082" dataCellStyle="Normal"/>
    <tableColumn id="327" xr3:uid="{5AB0F769-D5D0-1841-9A0D-38EAB6B1CA7A}" name="Column325" totalsRowDxfId="16081" dataCellStyle="Normal"/>
    <tableColumn id="328" xr3:uid="{4EFB668E-F2E5-2B41-A67B-10F93CACF679}" name="Column326" totalsRowDxfId="16080" dataCellStyle="Normal"/>
    <tableColumn id="329" xr3:uid="{3ACA681A-B42F-8C4F-AF6A-94B715C1D5A5}" name="Column327" totalsRowDxfId="16079" dataCellStyle="Normal"/>
    <tableColumn id="330" xr3:uid="{3D694166-ECF9-8D41-BEF6-CD3FB9A684E2}" name="Column328" totalsRowDxfId="16078" dataCellStyle="Normal"/>
    <tableColumn id="331" xr3:uid="{252EDB34-567A-894A-8DD0-EEB94FB966D1}" name="Column329" totalsRowDxfId="16077" dataCellStyle="Normal"/>
    <tableColumn id="332" xr3:uid="{96229948-621F-0548-BC31-0D4982B843C2}" name="Column330" totalsRowDxfId="16076" dataCellStyle="Normal"/>
    <tableColumn id="333" xr3:uid="{712E961F-26DC-D040-8887-7CF298013CA9}" name="Column331" totalsRowDxfId="16075" dataCellStyle="Normal"/>
    <tableColumn id="334" xr3:uid="{E259DB65-CF8F-B047-BB9C-2E719AA07AFA}" name="Column332" totalsRowDxfId="16074" dataCellStyle="Normal"/>
    <tableColumn id="335" xr3:uid="{7CB95604-A2C9-2747-B0E5-437F84C68F12}" name="Column333" totalsRowDxfId="16073" dataCellStyle="Normal"/>
    <tableColumn id="336" xr3:uid="{AF60CC7D-4595-A24C-BCE4-86422F128CB4}" name="Column334" totalsRowDxfId="16072" dataCellStyle="Normal"/>
    <tableColumn id="337" xr3:uid="{6872258C-BA66-7C4C-9B56-A482DA885944}" name="Column335" totalsRowDxfId="16071" dataCellStyle="Normal"/>
    <tableColumn id="338" xr3:uid="{D18808D6-B83F-7F49-8133-49FC5C54249C}" name="Column336" totalsRowDxfId="16070" dataCellStyle="Normal"/>
    <tableColumn id="339" xr3:uid="{F8587017-6E4E-7B46-8C86-B05FEF7A017E}" name="Column337" totalsRowDxfId="16069" dataCellStyle="Normal"/>
    <tableColumn id="340" xr3:uid="{276CA3D6-48FF-1F41-B8C6-AFCF7BA650F8}" name="Column338" totalsRowDxfId="16068" dataCellStyle="Normal"/>
    <tableColumn id="341" xr3:uid="{93DE2A50-7A43-3342-AD3A-9836D3880A25}" name="Column339" totalsRowDxfId="16067" dataCellStyle="Normal"/>
    <tableColumn id="342" xr3:uid="{105CCDDD-A79D-7445-AE8E-D31A293CBE11}" name="Column340" totalsRowDxfId="16066" dataCellStyle="Normal"/>
    <tableColumn id="343" xr3:uid="{C6051BB2-FD80-EA41-B7A0-36DA81C67234}" name="Column341" totalsRowDxfId="16065" dataCellStyle="Normal"/>
    <tableColumn id="344" xr3:uid="{A365B435-5B80-4546-9C1F-31B5556726B0}" name="Column342" totalsRowDxfId="16064" dataCellStyle="Normal"/>
    <tableColumn id="345" xr3:uid="{CAD773E8-775D-2449-AD56-12E8B9B7F64E}" name="Column343" totalsRowDxfId="16063" dataCellStyle="Normal"/>
    <tableColumn id="346" xr3:uid="{34864D91-284A-1D4E-93F5-9D530500799F}" name="Column344" totalsRowDxfId="16062" dataCellStyle="Normal"/>
    <tableColumn id="347" xr3:uid="{464F981E-92EE-854B-96D7-FBA29A272BF8}" name="Column345" totalsRowDxfId="16061" dataCellStyle="Normal"/>
    <tableColumn id="348" xr3:uid="{2DA8171D-3455-8A4F-8D1B-A9E5F329730A}" name="Column346" totalsRowDxfId="16060" dataCellStyle="Normal"/>
    <tableColumn id="349" xr3:uid="{76199131-0129-B64D-A7B4-D6730834FDC5}" name="Column347" totalsRowDxfId="16059" dataCellStyle="Normal"/>
    <tableColumn id="350" xr3:uid="{237F8CD1-81CC-E14C-A703-010BDB239763}" name="Column348" totalsRowDxfId="16058" dataCellStyle="Normal"/>
    <tableColumn id="351" xr3:uid="{6B66647B-F480-A640-9493-1B2460A6D3D3}" name="Column349" totalsRowDxfId="16057" dataCellStyle="Normal"/>
    <tableColumn id="352" xr3:uid="{0FA378F6-1845-E148-9318-90E91475B1C8}" name="Column350" totalsRowDxfId="16056" dataCellStyle="Normal"/>
    <tableColumn id="353" xr3:uid="{D98D43B2-7FF0-6546-BD99-5E6E307FF456}" name="Column351" totalsRowDxfId="16055" dataCellStyle="Normal"/>
    <tableColumn id="354" xr3:uid="{C0454F38-CF8C-BC48-BB40-2CEB19DB90FB}" name="Column352" totalsRowDxfId="16054" dataCellStyle="Normal"/>
    <tableColumn id="355" xr3:uid="{C4999DAF-0394-1141-AB3C-55E49EB71B00}" name="Column353" totalsRowDxfId="16053" dataCellStyle="Normal"/>
    <tableColumn id="356" xr3:uid="{B28CA2A9-30ED-F04D-92FF-AC606FDDBCE9}" name="Column354" totalsRowDxfId="16052" dataCellStyle="Normal"/>
    <tableColumn id="357" xr3:uid="{59980313-94EB-2342-A986-2237FABBC5C5}" name="Column355" totalsRowDxfId="16051" dataCellStyle="Normal"/>
    <tableColumn id="358" xr3:uid="{83863979-8CB5-2B4B-9380-2D99F98F6FA1}" name="Column356" totalsRowDxfId="16050" dataCellStyle="Normal"/>
    <tableColumn id="359" xr3:uid="{6A03BE67-FBB1-E449-B584-0023C3D1042E}" name="Column357" totalsRowDxfId="16049" dataCellStyle="Normal"/>
    <tableColumn id="360" xr3:uid="{3ED0274E-D7A2-564F-B645-C0526F26A2AC}" name="Column358" totalsRowDxfId="16048" dataCellStyle="Normal"/>
    <tableColumn id="361" xr3:uid="{CA2BCEF3-ADB3-8B48-9A87-520BEE70D57A}" name="Column359" totalsRowDxfId="16047" dataCellStyle="Normal"/>
    <tableColumn id="362" xr3:uid="{6583EF15-F59D-0F4F-82B9-796540FAE893}" name="Column360" totalsRowDxfId="16046" dataCellStyle="Normal"/>
    <tableColumn id="363" xr3:uid="{1EC5E954-EA70-8744-A15B-1DA187F38F18}" name="Column361" totalsRowDxfId="16045" dataCellStyle="Normal"/>
    <tableColumn id="364" xr3:uid="{63D18A27-FD1A-0944-BE21-B3B1B92696E8}" name="Column362" totalsRowDxfId="16044" dataCellStyle="Normal"/>
    <tableColumn id="365" xr3:uid="{8198F31D-5FB2-3A48-8B12-88C90B14E59F}" name="Column363" totalsRowDxfId="16043" dataCellStyle="Normal"/>
    <tableColumn id="366" xr3:uid="{56415816-86E7-F94A-A021-A20E43794499}" name="Column364" totalsRowDxfId="16042" dataCellStyle="Normal"/>
    <tableColumn id="367" xr3:uid="{833DB6A5-20EC-0D45-9B49-CC6BCAEB1176}" name="Column365" totalsRowDxfId="16041" dataCellStyle="Normal"/>
    <tableColumn id="368" xr3:uid="{90126020-E883-8A4D-A693-5D846F6FE14B}" name="Column366" totalsRowDxfId="16040" dataCellStyle="Normal"/>
    <tableColumn id="369" xr3:uid="{01688EE4-90FC-204F-A858-4C210FCBA9F6}" name="Column367" totalsRowDxfId="16039" dataCellStyle="Normal"/>
    <tableColumn id="370" xr3:uid="{63730BD9-5422-5E4C-A789-4DC895A8AD7F}" name="Column368" totalsRowDxfId="16038" dataCellStyle="Normal"/>
    <tableColumn id="371" xr3:uid="{2DCF26AF-7CD9-014F-A202-DB9090814AA3}" name="Column369" totalsRowDxfId="16037" dataCellStyle="Normal"/>
    <tableColumn id="372" xr3:uid="{F7F0F0B3-6DA6-5F4F-A718-13BDAEC3848F}" name="Column370" totalsRowDxfId="16036" dataCellStyle="Normal"/>
    <tableColumn id="373" xr3:uid="{7D5430D4-1006-1147-A0A6-8F23FC1D6B53}" name="Column371" totalsRowDxfId="16035" dataCellStyle="Normal"/>
    <tableColumn id="374" xr3:uid="{4A371BD1-F25B-BC49-8922-E4B257643BCE}" name="Column372" totalsRowDxfId="16034" dataCellStyle="Normal"/>
    <tableColumn id="375" xr3:uid="{672AD0DA-FCEB-D942-AA87-58782FE5AA08}" name="Column373" totalsRowDxfId="16033" dataCellStyle="Normal"/>
    <tableColumn id="376" xr3:uid="{EE32412A-6384-E240-B89A-A5A92A6536B0}" name="Column374" totalsRowDxfId="16032" dataCellStyle="Normal"/>
    <tableColumn id="377" xr3:uid="{BC938C80-8918-A342-B4AF-57E8745E2632}" name="Column375" totalsRowDxfId="16031" dataCellStyle="Normal"/>
    <tableColumn id="378" xr3:uid="{C233E276-6ECA-3E46-945B-9E5AD1AA3CC7}" name="Column376" totalsRowDxfId="16030" dataCellStyle="Normal"/>
    <tableColumn id="379" xr3:uid="{EE6FC850-6EF1-D448-B08A-F64CF47A783D}" name="Column377" totalsRowDxfId="16029" dataCellStyle="Normal"/>
    <tableColumn id="380" xr3:uid="{CCDDEFF2-ACEE-2C4A-A7DF-83817E4D3DDC}" name="Column378" totalsRowDxfId="16028" dataCellStyle="Normal"/>
    <tableColumn id="381" xr3:uid="{5C08EDFD-1529-B747-B127-A0FECBCED188}" name="Column379" totalsRowDxfId="16027" dataCellStyle="Normal"/>
    <tableColumn id="382" xr3:uid="{89AC402F-42CF-7E44-83A5-8C36975AB2CC}" name="Column380" totalsRowDxfId="16026" dataCellStyle="Normal"/>
    <tableColumn id="383" xr3:uid="{E024D16D-6EC1-2A4A-871C-8070C1101A30}" name="Column381" totalsRowDxfId="16025" dataCellStyle="Normal"/>
    <tableColumn id="384" xr3:uid="{E946FD6E-9CE6-CC4A-B57B-7A5E0E273AE5}" name="Column382" totalsRowDxfId="16024" dataCellStyle="Normal"/>
    <tableColumn id="385" xr3:uid="{786D19DF-4FEC-7443-A276-DB450C5BD00A}" name="Column383" totalsRowDxfId="16023" dataCellStyle="Normal"/>
    <tableColumn id="386" xr3:uid="{822FA378-AEB5-7B4D-A00B-1B4CEE0058D6}" name="Column384" totalsRowDxfId="16022" dataCellStyle="Normal"/>
    <tableColumn id="387" xr3:uid="{4C80F690-0155-FD44-AA56-376232597E98}" name="Column385" totalsRowDxfId="16021" dataCellStyle="Normal"/>
    <tableColumn id="388" xr3:uid="{F2E13032-E4A4-C447-929C-63A8D7265612}" name="Column386" totalsRowDxfId="16020" dataCellStyle="Normal"/>
    <tableColumn id="389" xr3:uid="{8D9FA8D3-F31E-3F48-B62F-F098CDC93D09}" name="Column387" totalsRowDxfId="16019" dataCellStyle="Normal"/>
    <tableColumn id="390" xr3:uid="{F1FF4D21-F6E0-EF4F-9042-CB1EA4B3F992}" name="Column388" totalsRowDxfId="16018" dataCellStyle="Normal"/>
    <tableColumn id="391" xr3:uid="{D05BD77E-019B-1443-9503-6AEE87C3DAA7}" name="Column389" totalsRowDxfId="16017" dataCellStyle="Normal"/>
    <tableColumn id="392" xr3:uid="{4C96B139-7705-004C-A8FD-4C00D28106E9}" name="Column390" totalsRowDxfId="16016" dataCellStyle="Normal"/>
    <tableColumn id="393" xr3:uid="{DE0E038F-FC39-274A-A09E-2358252D3346}" name="Column391" totalsRowDxfId="16015" dataCellStyle="Normal"/>
    <tableColumn id="394" xr3:uid="{8B8AFC21-38F7-0F4B-9EB7-7BBA0A515B61}" name="Column392" totalsRowDxfId="16014" dataCellStyle="Normal"/>
    <tableColumn id="395" xr3:uid="{4209A0B6-C60C-1A42-B4C7-257C046F19F2}" name="Column393" totalsRowDxfId="16013" dataCellStyle="Normal"/>
    <tableColumn id="396" xr3:uid="{7EDE5012-0853-3247-8144-E78D0489B91C}" name="Column394" totalsRowDxfId="16012" dataCellStyle="Normal"/>
    <tableColumn id="397" xr3:uid="{8098116B-FCDD-CE47-BFF4-5017581D53D5}" name="Column395" totalsRowDxfId="16011" dataCellStyle="Normal"/>
    <tableColumn id="398" xr3:uid="{2A8F4F21-F0F2-A445-B550-689B328E306B}" name="Column396" totalsRowDxfId="16010" dataCellStyle="Normal"/>
    <tableColumn id="399" xr3:uid="{CCD30AA2-7D15-FE45-9C40-0BE328E783DB}" name="Column397" totalsRowDxfId="16009" dataCellStyle="Normal"/>
    <tableColumn id="400" xr3:uid="{C9E8FAD7-24F7-BB46-994D-3BBBC0B10489}" name="Column398" totalsRowDxfId="16008" dataCellStyle="Normal"/>
    <tableColumn id="401" xr3:uid="{8F53746C-1BB1-CE48-BA5B-DF58D58F2981}" name="Column399" totalsRowDxfId="16007" dataCellStyle="Normal"/>
    <tableColumn id="402" xr3:uid="{0D6181AE-6109-B242-BDCC-5A1B6E024F4C}" name="Column400" totalsRowDxfId="16006" dataCellStyle="Normal"/>
    <tableColumn id="403" xr3:uid="{47499D44-FBA8-FD41-83E4-3DBE9EB13D7C}" name="Column401" totalsRowDxfId="16005" dataCellStyle="Normal"/>
    <tableColumn id="404" xr3:uid="{6AED444A-285F-3040-8598-305D581D2F11}" name="Column402" totalsRowDxfId="16004" dataCellStyle="Normal"/>
    <tableColumn id="405" xr3:uid="{F60352AE-8E9F-4F40-A27A-A20D077EB586}" name="Column403" totalsRowDxfId="16003" dataCellStyle="Normal"/>
    <tableColumn id="406" xr3:uid="{7708D6B5-52DC-7342-926C-3DBBF96E57FB}" name="Column404" totalsRowDxfId="16002" dataCellStyle="Normal"/>
    <tableColumn id="407" xr3:uid="{766AEA76-D86F-0A45-93EE-28C02D032BBE}" name="Column405" totalsRowDxfId="16001" dataCellStyle="Normal"/>
    <tableColumn id="408" xr3:uid="{67A50EF6-C140-F549-8D05-8DFFEF9110B8}" name="Column406" totalsRowDxfId="16000" dataCellStyle="Normal"/>
    <tableColumn id="409" xr3:uid="{446348D8-8779-084B-B8FD-7EAA10D061C2}" name="Column407" totalsRowDxfId="15999" dataCellStyle="Normal"/>
    <tableColumn id="410" xr3:uid="{9B27B73D-E94C-7E4A-8590-3C7B2926D3AD}" name="Column408" totalsRowDxfId="15998" dataCellStyle="Normal"/>
    <tableColumn id="411" xr3:uid="{63C8A460-430D-1E42-AD7C-0E863EE9B506}" name="Column409" totalsRowDxfId="15997" dataCellStyle="Normal"/>
    <tableColumn id="412" xr3:uid="{F855E3BE-0833-294B-B691-FDE0A59943D7}" name="Column410" totalsRowDxfId="15996" dataCellStyle="Normal"/>
    <tableColumn id="413" xr3:uid="{038B215E-49A5-2D47-8014-5FB8C4149D02}" name="Column411" totalsRowDxfId="15995" dataCellStyle="Normal"/>
    <tableColumn id="414" xr3:uid="{7CC260FE-D67C-3747-A108-613874498310}" name="Column412" totalsRowDxfId="15994" dataCellStyle="Normal"/>
    <tableColumn id="415" xr3:uid="{77A1CE5A-BDB0-5348-B615-721868085965}" name="Column413" totalsRowDxfId="15993" dataCellStyle="Normal"/>
    <tableColumn id="416" xr3:uid="{BA4D8E44-9771-B24A-B019-05363FBDF9DD}" name="Column414" totalsRowDxfId="15992" dataCellStyle="Normal"/>
    <tableColumn id="417" xr3:uid="{2CA029C9-7764-EC44-B3F1-921B32F0F79C}" name="Column415" totalsRowDxfId="15991" dataCellStyle="Normal"/>
    <tableColumn id="418" xr3:uid="{3C9470E8-5BB8-F946-8006-F94683875780}" name="Column416" totalsRowDxfId="15990" dataCellStyle="Normal"/>
    <tableColumn id="419" xr3:uid="{4F6A5F06-5C86-D14F-BB3E-CEA5EE85E105}" name="Column417" totalsRowDxfId="15989" dataCellStyle="Normal"/>
    <tableColumn id="420" xr3:uid="{97222363-6886-9F4B-8205-AC1B8D237F25}" name="Column418" totalsRowDxfId="15988" dataCellStyle="Normal"/>
    <tableColumn id="421" xr3:uid="{F9CB37B8-BE4B-F445-B209-8C859D3E0F53}" name="Column419" totalsRowDxfId="15987" dataCellStyle="Normal"/>
    <tableColumn id="422" xr3:uid="{7C5FCD55-9215-E142-8E3B-718FFB490C84}" name="Column420" totalsRowDxfId="15986" dataCellStyle="Normal"/>
    <tableColumn id="423" xr3:uid="{AE1720BB-AAD8-2F42-8ED7-23272FAE6710}" name="Column421" totalsRowDxfId="15985" dataCellStyle="Normal"/>
    <tableColumn id="424" xr3:uid="{B1D82EE5-AD83-D144-BDE4-E8AB51FBDF5A}" name="Column422" totalsRowDxfId="15984" dataCellStyle="Normal"/>
    <tableColumn id="425" xr3:uid="{76ED398D-FE1B-1A49-AA38-1EB5CDD9AF96}" name="Column423" totalsRowDxfId="15983" dataCellStyle="Normal"/>
    <tableColumn id="426" xr3:uid="{AD462297-2E39-AD4A-B7F6-1A0F54CAA521}" name="Column424" totalsRowDxfId="15982" dataCellStyle="Normal"/>
    <tableColumn id="427" xr3:uid="{5ED6D7BE-5F21-A54B-976F-BCA5A06FFBBD}" name="Column425" totalsRowDxfId="15981" dataCellStyle="Normal"/>
    <tableColumn id="428" xr3:uid="{0979660D-0896-8F41-AE59-0F1931A89C88}" name="Column426" totalsRowDxfId="15980" dataCellStyle="Normal"/>
    <tableColumn id="429" xr3:uid="{E26A93CE-52CA-1347-B0FF-AF7FE18AF973}" name="Column427" totalsRowDxfId="15979" dataCellStyle="Normal"/>
    <tableColumn id="430" xr3:uid="{66DEFD48-0B81-EF41-89C1-EA926AE11186}" name="Column428" totalsRowDxfId="15978" dataCellStyle="Normal"/>
    <tableColumn id="431" xr3:uid="{7BCC0E2E-8804-744F-9834-C92F08636D8C}" name="Column429" totalsRowDxfId="15977" dataCellStyle="Normal"/>
    <tableColumn id="432" xr3:uid="{A0E2031B-B8EB-3F46-ACF1-BE94A575DF18}" name="Column430" totalsRowDxfId="15976" dataCellStyle="Normal"/>
    <tableColumn id="433" xr3:uid="{9CFA1DB0-38B2-904D-857A-A0054F58C7A5}" name="Column431" totalsRowDxfId="15975" dataCellStyle="Normal"/>
    <tableColumn id="434" xr3:uid="{6543AEFB-77D5-064C-AE0B-90D8BA5A0F01}" name="Column432" totalsRowDxfId="15974" dataCellStyle="Normal"/>
    <tableColumn id="435" xr3:uid="{40CCA1CA-9165-754A-8ABF-F3D6070BC78C}" name="Column433" totalsRowDxfId="15973" dataCellStyle="Normal"/>
    <tableColumn id="436" xr3:uid="{2898088B-701F-1E48-B80A-F59ABFBCA099}" name="Column434" totalsRowDxfId="15972" dataCellStyle="Normal"/>
    <tableColumn id="437" xr3:uid="{9CF3D8A7-BF9F-504F-9F3A-B3A988926F08}" name="Column435" totalsRowDxfId="15971" dataCellStyle="Normal"/>
    <tableColumn id="438" xr3:uid="{72658938-2922-424A-A2E7-B56F6059ED35}" name="Column436" totalsRowDxfId="15970" dataCellStyle="Normal"/>
    <tableColumn id="439" xr3:uid="{278BFB45-7572-0243-BF7C-574C2B6A252A}" name="Column437" totalsRowDxfId="15969" dataCellStyle="Normal"/>
    <tableColumn id="440" xr3:uid="{2AB293F6-6364-F24E-8CE5-6D9B2E3C2F98}" name="Column438" totalsRowDxfId="15968" dataCellStyle="Normal"/>
    <tableColumn id="441" xr3:uid="{0450E93A-0544-2A4E-9041-329586AEA6B4}" name="Column439" totalsRowDxfId="15967" dataCellStyle="Normal"/>
    <tableColumn id="442" xr3:uid="{DB58739C-7DB9-F548-B6A7-A47ABE844155}" name="Column440" totalsRowDxfId="15966" dataCellStyle="Normal"/>
    <tableColumn id="443" xr3:uid="{F911C4F5-55BF-0743-BAA2-D0BAF0706ECE}" name="Column441" totalsRowDxfId="15965" dataCellStyle="Normal"/>
    <tableColumn id="444" xr3:uid="{5A6CA6F3-1053-2D46-B580-1F70B0CE10FA}" name="Column442" totalsRowDxfId="15964" dataCellStyle="Normal"/>
    <tableColumn id="445" xr3:uid="{9C733121-6DD5-6845-AB33-104447814980}" name="Column443" totalsRowDxfId="15963" dataCellStyle="Normal"/>
    <tableColumn id="446" xr3:uid="{A71B1B37-E88C-254D-BAAB-FEB2C72198B0}" name="Column444" totalsRowDxfId="15962" dataCellStyle="Normal"/>
    <tableColumn id="447" xr3:uid="{7786EA89-569C-4644-97FF-E316ACB6D77B}" name="Column445" totalsRowDxfId="15961" dataCellStyle="Normal"/>
    <tableColumn id="448" xr3:uid="{9533999B-E9FA-FD47-A615-A0F13CE1DD8D}" name="Column446" totalsRowDxfId="15960" dataCellStyle="Normal"/>
    <tableColumn id="449" xr3:uid="{5FBBB825-2A74-0144-B6EF-D06129983DB7}" name="Column447" totalsRowDxfId="15959" dataCellStyle="Normal"/>
    <tableColumn id="450" xr3:uid="{9CA61E42-7FDD-D142-8DBD-0038038F34E8}" name="Column448" totalsRowDxfId="15958" dataCellStyle="Normal"/>
    <tableColumn id="451" xr3:uid="{B193BDF0-E360-F441-87F6-8379DF52EC8E}" name="Column449" totalsRowDxfId="15957" dataCellStyle="Normal"/>
    <tableColumn id="452" xr3:uid="{14548A0B-9F0C-3841-A49C-7A2D4E8E8335}" name="Column450" totalsRowDxfId="15956" dataCellStyle="Normal"/>
    <tableColumn id="453" xr3:uid="{58823FD7-D542-614A-8317-BBB06B40DED9}" name="Column451" totalsRowDxfId="15955" dataCellStyle="Normal"/>
    <tableColumn id="454" xr3:uid="{4279C40F-0866-9447-90E4-73A8DEAAF2ED}" name="Column452" totalsRowDxfId="15954" dataCellStyle="Normal"/>
    <tableColumn id="455" xr3:uid="{CBBD202E-F5D2-5544-A77D-B39B1FDC56AD}" name="Column453" totalsRowDxfId="15953" dataCellStyle="Normal"/>
    <tableColumn id="456" xr3:uid="{CA5B7B3B-ACD9-4745-9261-895331A87C50}" name="Column454" totalsRowDxfId="15952" dataCellStyle="Normal"/>
    <tableColumn id="457" xr3:uid="{7EAC0E97-06AC-3D43-AD47-54AF4F3E0376}" name="Column455" totalsRowDxfId="15951" dataCellStyle="Normal"/>
    <tableColumn id="458" xr3:uid="{FC16C433-F341-7441-9A20-E79DF23EFBF2}" name="Column456" totalsRowDxfId="15950" dataCellStyle="Normal"/>
    <tableColumn id="459" xr3:uid="{B2560BD7-A873-354C-97FF-683F490731CC}" name="Column457" totalsRowDxfId="15949" dataCellStyle="Normal"/>
    <tableColumn id="460" xr3:uid="{F5C9664D-66E4-2B4C-BFA6-D7DE296BD80B}" name="Column458" totalsRowDxfId="15948" dataCellStyle="Normal"/>
    <tableColumn id="461" xr3:uid="{23A60BF9-E9AB-C84C-A5BF-37E41DC501FD}" name="Column459" totalsRowDxfId="15947" dataCellStyle="Normal"/>
    <tableColumn id="462" xr3:uid="{F6B55B04-7608-2A4C-9729-28F9CE688066}" name="Column460" totalsRowDxfId="15946" dataCellStyle="Normal"/>
    <tableColumn id="463" xr3:uid="{0DEEF32E-8B18-ED49-A64F-B613786D091C}" name="Column461" totalsRowDxfId="15945" dataCellStyle="Normal"/>
    <tableColumn id="464" xr3:uid="{A5579FA0-5A48-BD45-8527-BA6DD6D5BF44}" name="Column462" totalsRowDxfId="15944" dataCellStyle="Normal"/>
    <tableColumn id="465" xr3:uid="{87038253-D3FA-F94F-887C-F96C99912D1E}" name="Column463" totalsRowDxfId="15943" dataCellStyle="Normal"/>
    <tableColumn id="466" xr3:uid="{5F27575B-C6DE-E84A-9A95-732BC9C33053}" name="Column464" totalsRowDxfId="15942" dataCellStyle="Normal"/>
    <tableColumn id="467" xr3:uid="{E0319309-1D26-164E-B5B3-E1AFD65A5EEB}" name="Column465" totalsRowDxfId="15941" dataCellStyle="Normal"/>
    <tableColumn id="468" xr3:uid="{5F91968A-AB1B-B342-B96A-DBDDD27F12C0}" name="Column466" totalsRowDxfId="15940" dataCellStyle="Normal"/>
    <tableColumn id="469" xr3:uid="{7DCDB371-8E1C-FF42-A201-AC95631E428A}" name="Column467" totalsRowDxfId="15939" dataCellStyle="Normal"/>
    <tableColumn id="470" xr3:uid="{3449C5BA-BBF1-4148-B121-46898DA91F6A}" name="Column468" totalsRowDxfId="15938" dataCellStyle="Normal"/>
    <tableColumn id="471" xr3:uid="{3EEE4CDD-BA2C-DE4B-9E29-A0FF8481F255}" name="Column469" totalsRowDxfId="15937" dataCellStyle="Normal"/>
    <tableColumn id="472" xr3:uid="{6F202996-5C78-5D46-8BFF-577D6373CC74}" name="Column470" totalsRowDxfId="15936" dataCellStyle="Normal"/>
    <tableColumn id="473" xr3:uid="{8C4F50BB-5A62-0641-8710-B383A9C91BC7}" name="Column471" totalsRowDxfId="15935" dataCellStyle="Normal"/>
    <tableColumn id="474" xr3:uid="{AFF4D168-5587-4B47-A77E-B976A3572E84}" name="Column472" totalsRowDxfId="15934" dataCellStyle="Normal"/>
    <tableColumn id="475" xr3:uid="{CC81F3A7-07D4-4F49-AB25-0F1283E5A28C}" name="Column473" totalsRowDxfId="15933" dataCellStyle="Normal"/>
    <tableColumn id="476" xr3:uid="{88687283-1B84-3D43-BBE9-F466677BA5E1}" name="Column474" totalsRowDxfId="15932" dataCellStyle="Normal"/>
    <tableColumn id="477" xr3:uid="{D9F51D66-A923-3840-8361-846F68FEDE55}" name="Column475" totalsRowDxfId="15931" dataCellStyle="Normal"/>
    <tableColumn id="478" xr3:uid="{100428F9-451C-8D45-A95A-39199B0713C3}" name="Column476" totalsRowDxfId="15930" dataCellStyle="Normal"/>
    <tableColumn id="479" xr3:uid="{DA318CF4-C6BD-8C4E-8589-FE578814F997}" name="Column477" totalsRowDxfId="15929" dataCellStyle="Normal"/>
    <tableColumn id="480" xr3:uid="{AACCCB16-2A3E-2B42-A824-95A14714AD78}" name="Column478" totalsRowDxfId="15928" dataCellStyle="Normal"/>
    <tableColumn id="481" xr3:uid="{415A5241-AFC0-E049-96C2-1A187EF7A14B}" name="Column479" totalsRowDxfId="15927" dataCellStyle="Normal"/>
    <tableColumn id="482" xr3:uid="{54926383-8847-7843-8E55-8F0E27755988}" name="Column480" totalsRowDxfId="15926" dataCellStyle="Normal"/>
    <tableColumn id="483" xr3:uid="{D7B77B3C-7B08-2E4D-BA7E-4B261FCA0403}" name="Column481" totalsRowDxfId="15925" dataCellStyle="Normal"/>
    <tableColumn id="484" xr3:uid="{5FCE03FD-C879-4A45-85F1-E1939B2506F3}" name="Column482" totalsRowDxfId="15924" dataCellStyle="Normal"/>
    <tableColumn id="485" xr3:uid="{42BA4F3A-000E-244B-B1E5-4E05945C2FAD}" name="Column483" totalsRowDxfId="15923" dataCellStyle="Normal"/>
    <tableColumn id="486" xr3:uid="{9356CB46-E693-4F46-A092-FD362CB0CCFD}" name="Column484" totalsRowDxfId="15922" dataCellStyle="Normal"/>
    <tableColumn id="487" xr3:uid="{BDBFA891-FC59-694C-9AFF-648147D716DA}" name="Column485" totalsRowDxfId="15921" dataCellStyle="Normal"/>
    <tableColumn id="488" xr3:uid="{6129B57B-23E0-2B41-AE0F-389BA87B18C0}" name="Column486" totalsRowDxfId="15920" dataCellStyle="Normal"/>
    <tableColumn id="489" xr3:uid="{68C19DFB-2715-C14D-81FF-78AED030A105}" name="Column487" totalsRowDxfId="15919" dataCellStyle="Normal"/>
    <tableColumn id="490" xr3:uid="{F0D4DBCA-CCC6-5640-89F6-5926E7F2CE3E}" name="Column488" totalsRowDxfId="15918" dataCellStyle="Normal"/>
    <tableColumn id="491" xr3:uid="{1FB21217-6E4C-0443-9FA0-AE752C009993}" name="Column489" totalsRowDxfId="15917" dataCellStyle="Normal"/>
    <tableColumn id="492" xr3:uid="{52209243-E1D4-484E-88C4-21B562337A62}" name="Column490" totalsRowDxfId="15916" dataCellStyle="Normal"/>
    <tableColumn id="493" xr3:uid="{08335E21-136F-454B-9009-CC2070039568}" name="Column491" totalsRowDxfId="15915" dataCellStyle="Normal"/>
    <tableColumn id="494" xr3:uid="{1B0E734F-DF4C-8240-B638-C80D1C76D930}" name="Column492" totalsRowDxfId="15914" dataCellStyle="Normal"/>
    <tableColumn id="495" xr3:uid="{2443759A-34CC-A547-929C-6D4DB7453041}" name="Column493" totalsRowDxfId="15913" dataCellStyle="Normal"/>
    <tableColumn id="496" xr3:uid="{9AC64141-D6A1-5A41-B843-ECC76A8A67B4}" name="Column494" totalsRowDxfId="15912" dataCellStyle="Normal"/>
    <tableColumn id="497" xr3:uid="{C440BA46-14E3-6A48-8FDD-40E80771CDC4}" name="Column495" totalsRowDxfId="15911" dataCellStyle="Normal"/>
    <tableColumn id="498" xr3:uid="{12CE0FB9-3B10-3F45-9AF9-16A65505D560}" name="Column496" totalsRowDxfId="15910" dataCellStyle="Normal"/>
    <tableColumn id="499" xr3:uid="{1F69A286-FC4F-844B-9E25-84E9DE50124D}" name="Column497" totalsRowDxfId="15909" dataCellStyle="Normal"/>
    <tableColumn id="500" xr3:uid="{5FE61675-90F4-7043-AE72-BB71CDC3B46E}" name="Column498" totalsRowDxfId="15908" dataCellStyle="Normal"/>
    <tableColumn id="501" xr3:uid="{FBC99A78-C3DF-8B4E-9420-326CA5AAD9E3}" name="Column499" totalsRowDxfId="15907" dataCellStyle="Normal"/>
    <tableColumn id="502" xr3:uid="{02BC06E7-FF5B-E648-B936-762219CD1864}" name="Column500" totalsRowDxfId="15906" dataCellStyle="Normal"/>
    <tableColumn id="503" xr3:uid="{99FA5E42-2F18-FE4E-90A1-53281929BD9A}" name="Column501" totalsRowDxfId="15905" dataCellStyle="Normal"/>
    <tableColumn id="504" xr3:uid="{DCF34E6C-56A4-0B46-9A2D-7A70DD511DF9}" name="Column502" totalsRowDxfId="15904" dataCellStyle="Normal"/>
    <tableColumn id="505" xr3:uid="{BC95B5B5-FAD0-5049-8761-196F5886B3F7}" name="Column503" totalsRowDxfId="15903" dataCellStyle="Normal"/>
    <tableColumn id="506" xr3:uid="{971E430D-985F-D64A-84DA-5B304575E268}" name="Column504" totalsRowDxfId="15902" dataCellStyle="Normal"/>
    <tableColumn id="507" xr3:uid="{EB1136BA-3A69-C646-B3AD-3D8A32A94EA8}" name="Column505" totalsRowDxfId="15901" dataCellStyle="Normal"/>
    <tableColumn id="508" xr3:uid="{253832EB-685B-BE48-B62F-C9960DAC7B88}" name="Column506" totalsRowDxfId="15900" dataCellStyle="Normal"/>
    <tableColumn id="509" xr3:uid="{49F45093-7945-9746-8F64-348FF434E2F9}" name="Column507" totalsRowDxfId="15899" dataCellStyle="Normal"/>
    <tableColumn id="510" xr3:uid="{0204BC37-BD5C-0D43-B465-989A21B81D35}" name="Column508" totalsRowDxfId="15898" dataCellStyle="Normal"/>
    <tableColumn id="511" xr3:uid="{C2979D73-265A-D04E-85AA-C3631486138E}" name="Column509" totalsRowDxfId="15897" dataCellStyle="Normal"/>
    <tableColumn id="512" xr3:uid="{F832E64C-30EB-DC4C-96AF-8A74F588BE26}" name="Column510" totalsRowDxfId="15896" dataCellStyle="Normal"/>
    <tableColumn id="513" xr3:uid="{C83C1AA9-36B5-1F40-8C43-C1E1F6BA8538}" name="Column511" totalsRowDxfId="15895" dataCellStyle="Normal"/>
    <tableColumn id="514" xr3:uid="{FC86F7A4-0DCB-4B4A-A4E4-DE8E5C6C0DAE}" name="Column512" totalsRowDxfId="15894" dataCellStyle="Normal"/>
    <tableColumn id="515" xr3:uid="{CCDB8309-7BED-1442-BF84-AD4103125525}" name="Column513" totalsRowDxfId="15893" dataCellStyle="Normal"/>
    <tableColumn id="516" xr3:uid="{EC648273-3102-B741-90A2-74C6373196F6}" name="Column514" totalsRowDxfId="15892" dataCellStyle="Normal"/>
    <tableColumn id="517" xr3:uid="{D4E5B4BC-90E1-7446-BAC7-B84816876026}" name="Column515" totalsRowDxfId="15891" dataCellStyle="Normal"/>
    <tableColumn id="518" xr3:uid="{54C9E788-0E0D-9947-8373-6DE00A407F60}" name="Column516" totalsRowDxfId="15890" dataCellStyle="Normal"/>
    <tableColumn id="519" xr3:uid="{7CA46DFF-B91C-D646-B38A-BB5828A3F36B}" name="Column517" totalsRowDxfId="15889" dataCellStyle="Normal"/>
    <tableColumn id="520" xr3:uid="{87750CED-07DE-ED49-8E2F-DF3D2513F998}" name="Column518" totalsRowDxfId="15888" dataCellStyle="Normal"/>
    <tableColumn id="521" xr3:uid="{3E640B74-6B6B-9246-9BE6-C31FF00C6780}" name="Column519" totalsRowDxfId="15887" dataCellStyle="Normal"/>
    <tableColumn id="522" xr3:uid="{5E3EB5F3-783B-3A48-8386-3531D568B678}" name="Column520" totalsRowDxfId="15886" dataCellStyle="Normal"/>
    <tableColumn id="523" xr3:uid="{AF25928B-BC24-084A-905E-91CD1A9437F8}" name="Column521" totalsRowDxfId="15885" dataCellStyle="Normal"/>
    <tableColumn id="524" xr3:uid="{C84C50AC-06D6-7641-AB4F-F77FB031E74C}" name="Column522" totalsRowDxfId="15884" dataCellStyle="Normal"/>
    <tableColumn id="525" xr3:uid="{7D6326EF-B5EF-BB4F-9A6A-13FA6857FE41}" name="Column523" totalsRowDxfId="15883" dataCellStyle="Normal"/>
    <tableColumn id="526" xr3:uid="{273B7E9B-F3DA-9343-BAF8-9B301010DDEB}" name="Column524" totalsRowDxfId="15882" dataCellStyle="Normal"/>
    <tableColumn id="527" xr3:uid="{FDD66FFA-3F1F-F846-8224-F1D376BEC867}" name="Column525" totalsRowDxfId="15881" dataCellStyle="Normal"/>
    <tableColumn id="528" xr3:uid="{B58BBD57-B5A8-E74E-BAE0-B1B68815238C}" name="Column526" totalsRowDxfId="15880" dataCellStyle="Normal"/>
    <tableColumn id="529" xr3:uid="{6C58383D-91C2-DA4A-8566-CDED1F520A7B}" name="Column527" totalsRowDxfId="15879" dataCellStyle="Normal"/>
    <tableColumn id="530" xr3:uid="{B3574B13-AE05-4F4E-BE30-C148F2D84C58}" name="Column528" totalsRowDxfId="15878" dataCellStyle="Normal"/>
    <tableColumn id="531" xr3:uid="{CBC71766-C001-D649-A55B-E08676CBDF5D}" name="Column529" totalsRowDxfId="15877" dataCellStyle="Normal"/>
    <tableColumn id="532" xr3:uid="{48320B36-C370-E94D-BC79-69F8DE876895}" name="Column530" totalsRowDxfId="15876" dataCellStyle="Normal"/>
    <tableColumn id="533" xr3:uid="{79676F4E-76E2-B649-A381-C77258CF27F2}" name="Column531" totalsRowDxfId="15875" dataCellStyle="Normal"/>
    <tableColumn id="534" xr3:uid="{707C8ED7-0DDB-DA4D-9017-4EF7AB03A5E5}" name="Column532" totalsRowDxfId="15874" dataCellStyle="Normal"/>
    <tableColumn id="535" xr3:uid="{B57CC99A-85F4-FD4C-BC99-93684F471559}" name="Column533" totalsRowDxfId="15873" dataCellStyle="Normal"/>
    <tableColumn id="536" xr3:uid="{C46D13E9-0C2A-084D-82B5-74C73D60E60C}" name="Column534" totalsRowDxfId="15872" dataCellStyle="Normal"/>
    <tableColumn id="537" xr3:uid="{D1865987-0358-474C-8D1B-CF7530739A5F}" name="Column535" totalsRowDxfId="15871" dataCellStyle="Normal"/>
    <tableColumn id="538" xr3:uid="{4EB730D5-13F9-2645-9EC3-8FB4EFAD2ECC}" name="Column536" totalsRowDxfId="15870" dataCellStyle="Normal"/>
    <tableColumn id="539" xr3:uid="{E4E9E034-BF16-3D46-A225-A2D04D579095}" name="Column537" totalsRowDxfId="15869" dataCellStyle="Normal"/>
    <tableColumn id="540" xr3:uid="{E6E4A46A-5907-0248-8295-FCA6A6FC738F}" name="Column538" totalsRowDxfId="15868" dataCellStyle="Normal"/>
    <tableColumn id="541" xr3:uid="{89165F4E-4429-2C41-837F-4B7994978F36}" name="Column539" totalsRowDxfId="15867" dataCellStyle="Normal"/>
    <tableColumn id="542" xr3:uid="{13CC6D54-B6C2-5A45-BB89-8756DF197174}" name="Column540" totalsRowDxfId="15866" dataCellStyle="Normal"/>
    <tableColumn id="543" xr3:uid="{64D70296-BFFB-BD40-907A-C51916050A5C}" name="Column541" totalsRowDxfId="15865" dataCellStyle="Normal"/>
    <tableColumn id="544" xr3:uid="{7AF57225-4E99-7A4F-ADB5-0EBDFF3BC749}" name="Column542" totalsRowDxfId="15864" dataCellStyle="Normal"/>
    <tableColumn id="545" xr3:uid="{23154284-4105-A24D-B77F-928FD110FC10}" name="Column543" totalsRowDxfId="15863" dataCellStyle="Normal"/>
    <tableColumn id="546" xr3:uid="{64763624-1D54-3946-AD02-F767FA4F0B17}" name="Column544" totalsRowDxfId="15862" dataCellStyle="Normal"/>
    <tableColumn id="547" xr3:uid="{531EE5BB-F921-3D4F-AE00-5DDBAC9AA334}" name="Column545" totalsRowDxfId="15861" dataCellStyle="Normal"/>
    <tableColumn id="548" xr3:uid="{8F4FFDA0-28E8-CA4E-B03C-42E4722D5FA6}" name="Column546" totalsRowDxfId="15860" dataCellStyle="Normal"/>
    <tableColumn id="549" xr3:uid="{1D9868B5-AD3F-C04B-9BE8-937BDDD697A2}" name="Column547" totalsRowDxfId="15859" dataCellStyle="Normal"/>
    <tableColumn id="550" xr3:uid="{D4F49AA2-7547-B04A-B5FF-D20C67F4A53F}" name="Column548" totalsRowDxfId="15858" dataCellStyle="Normal"/>
    <tableColumn id="551" xr3:uid="{84A1E834-79DC-5D41-91F7-7ADC811E4FFD}" name="Column549" totalsRowDxfId="15857" dataCellStyle="Normal"/>
    <tableColumn id="552" xr3:uid="{DCC8A1F8-5B4D-334F-B84F-56490ECA7C06}" name="Column550" totalsRowDxfId="15856" dataCellStyle="Normal"/>
    <tableColumn id="553" xr3:uid="{67A33E92-F23E-8045-8D6F-44B58AFEE74E}" name="Column551" totalsRowDxfId="15855" dataCellStyle="Normal"/>
    <tableColumn id="554" xr3:uid="{CE10C0CB-2C82-9541-8646-A5E3ED028AB2}" name="Column552" totalsRowDxfId="15854" dataCellStyle="Normal"/>
    <tableColumn id="555" xr3:uid="{4579A949-9B0B-2A4D-B52E-64D69CA10F38}" name="Column553" totalsRowDxfId="15853" dataCellStyle="Normal"/>
    <tableColumn id="556" xr3:uid="{226935C4-D725-2F43-A155-07633BFDA3C5}" name="Column554" totalsRowDxfId="15852" dataCellStyle="Normal"/>
    <tableColumn id="557" xr3:uid="{AF5E4DD9-38A4-8945-943E-BAE058F708F7}" name="Column555" totalsRowDxfId="15851" dataCellStyle="Normal"/>
    <tableColumn id="558" xr3:uid="{8875F6A6-DF56-A54B-B792-F0CE1A541080}" name="Column556" totalsRowDxfId="15850" dataCellStyle="Normal"/>
    <tableColumn id="559" xr3:uid="{635E8240-2816-7945-97B3-226F9C9D2586}" name="Column557" totalsRowDxfId="15849" dataCellStyle="Normal"/>
    <tableColumn id="560" xr3:uid="{BFA84D62-FD3D-F846-80DC-77FC7EA4C535}" name="Column558" totalsRowDxfId="15848" dataCellStyle="Normal"/>
    <tableColumn id="561" xr3:uid="{99575AA0-BCA4-0A48-B542-0560FADEDAD6}" name="Column559" totalsRowDxfId="15847" dataCellStyle="Normal"/>
    <tableColumn id="562" xr3:uid="{F9145222-5F44-9F46-9391-0A22B9D822C0}" name="Column560" totalsRowDxfId="15846" dataCellStyle="Normal"/>
    <tableColumn id="563" xr3:uid="{1D61120D-D0C1-0B4E-A73C-4C686E229591}" name="Column561" totalsRowDxfId="15845" dataCellStyle="Normal"/>
    <tableColumn id="564" xr3:uid="{B7025C95-4B8C-874B-9541-1341EEBF33C9}" name="Column562" totalsRowDxfId="15844" dataCellStyle="Normal"/>
    <tableColumn id="565" xr3:uid="{E54937B7-C3F6-7946-9346-FF5577701D6D}" name="Column563" totalsRowDxfId="15843" dataCellStyle="Normal"/>
    <tableColumn id="566" xr3:uid="{F1D4880F-E623-704B-BEC1-05FF52011677}" name="Column564" totalsRowDxfId="15842" dataCellStyle="Normal"/>
    <tableColumn id="567" xr3:uid="{D543152B-210B-E048-B811-A76604C41AA7}" name="Column565" totalsRowDxfId="15841" dataCellStyle="Normal"/>
    <tableColumn id="568" xr3:uid="{ED5DC2FD-2905-1F49-BB2B-35F46DA275DE}" name="Column566" totalsRowDxfId="15840" dataCellStyle="Normal"/>
    <tableColumn id="569" xr3:uid="{C4FB23BC-EAC1-1F41-B6D5-6817378D9F30}" name="Column567" totalsRowDxfId="15839" dataCellStyle="Normal"/>
    <tableColumn id="570" xr3:uid="{92214DDB-30F2-E647-9E87-7570A13728F7}" name="Column568" totalsRowDxfId="15838" dataCellStyle="Normal"/>
    <tableColumn id="571" xr3:uid="{79393DE5-C56D-1740-AD8F-4138A42CAA60}" name="Column569" totalsRowDxfId="15837" dataCellStyle="Normal"/>
    <tableColumn id="572" xr3:uid="{C0E0CF13-CE8D-B245-9278-A44BBFBF2313}" name="Column570" totalsRowDxfId="15836" dataCellStyle="Normal"/>
    <tableColumn id="573" xr3:uid="{BFBEBB51-E492-0E42-A463-3A321EA897B8}" name="Column571" totalsRowDxfId="15835" dataCellStyle="Normal"/>
    <tableColumn id="574" xr3:uid="{BD1FA434-721C-374C-A8EA-7F9EC522C3F4}" name="Column572" totalsRowDxfId="15834" dataCellStyle="Normal"/>
    <tableColumn id="575" xr3:uid="{3B8F8533-20CB-CD4F-A2C6-784D0F6744F6}" name="Column573" totalsRowDxfId="15833" dataCellStyle="Normal"/>
    <tableColumn id="576" xr3:uid="{D1FC627D-765F-F04C-AF05-F1C3A19B67F8}" name="Column574" totalsRowDxfId="15832" dataCellStyle="Normal"/>
    <tableColumn id="577" xr3:uid="{94B54932-573E-104F-A127-24BF9A7F0B4F}" name="Column575" totalsRowDxfId="15831" dataCellStyle="Normal"/>
    <tableColumn id="578" xr3:uid="{155DAFEF-F926-1146-95B9-1917B9D08AB7}" name="Column576" totalsRowDxfId="15830" dataCellStyle="Normal"/>
    <tableColumn id="579" xr3:uid="{E48D3C9F-09AC-E94E-BB38-F475706CDD32}" name="Column577" totalsRowDxfId="15829" dataCellStyle="Normal"/>
    <tableColumn id="580" xr3:uid="{727F9C94-EDCF-5D49-BD41-A51856F4B08B}" name="Column578" totalsRowDxfId="15828" dataCellStyle="Normal"/>
    <tableColumn id="581" xr3:uid="{14DB3AC4-CE73-1B4F-8CAC-7BDB8D60ED66}" name="Column579" totalsRowDxfId="15827" dataCellStyle="Normal"/>
    <tableColumn id="582" xr3:uid="{185BAC9B-3E0A-D042-A45F-361381103B81}" name="Column580" totalsRowDxfId="15826" dataCellStyle="Normal"/>
    <tableColumn id="583" xr3:uid="{A9655E65-4E73-464A-B688-459CE9E48012}" name="Column581" totalsRowDxfId="15825" dataCellStyle="Normal"/>
    <tableColumn id="584" xr3:uid="{9D7828F6-1D8A-FC4D-964E-62C7AC587160}" name="Column582" totalsRowDxfId="15824" dataCellStyle="Normal"/>
    <tableColumn id="585" xr3:uid="{AD7F20A3-D01D-834B-925A-E720608C67B4}" name="Column583" totalsRowDxfId="15823" dataCellStyle="Normal"/>
    <tableColumn id="586" xr3:uid="{C191D1CA-A40F-934E-823B-5853C9A420BA}" name="Column584" totalsRowDxfId="15822" dataCellStyle="Normal"/>
    <tableColumn id="587" xr3:uid="{BC5A1143-99DE-5242-A342-DB6A9FE724E8}" name="Column585" totalsRowDxfId="15821" dataCellStyle="Normal"/>
    <tableColumn id="588" xr3:uid="{6F9B00FC-45B7-4E40-8592-9DA3430F39A9}" name="Column586" totalsRowDxfId="15820" dataCellStyle="Normal"/>
    <tableColumn id="589" xr3:uid="{9B847898-0A4B-1E40-BF5D-C072CBF79918}" name="Column587" totalsRowDxfId="15819" dataCellStyle="Normal"/>
    <tableColumn id="590" xr3:uid="{D31A8297-6883-CA47-8CAB-1CA49409FB3E}" name="Column588" totalsRowDxfId="15818" dataCellStyle="Normal"/>
    <tableColumn id="591" xr3:uid="{BE4C699E-E5D6-8946-99C4-DC5DDC815917}" name="Column589" totalsRowDxfId="15817" dataCellStyle="Normal"/>
    <tableColumn id="592" xr3:uid="{7ABE4C7D-0A05-1A44-8181-15A5242C25BF}" name="Column590" totalsRowDxfId="15816" dataCellStyle="Normal"/>
    <tableColumn id="593" xr3:uid="{8FAE85AC-0D0A-E04C-B827-8B433B83531E}" name="Column591" totalsRowDxfId="15815" dataCellStyle="Normal"/>
    <tableColumn id="594" xr3:uid="{446C02E3-7AAA-8846-8F0D-5F27C4D7453B}" name="Column592" totalsRowDxfId="15814" dataCellStyle="Normal"/>
    <tableColumn id="595" xr3:uid="{CC2C3222-402C-304A-9E23-8B208A554C5D}" name="Column593" totalsRowDxfId="15813" dataCellStyle="Normal"/>
    <tableColumn id="596" xr3:uid="{E7B3619B-8EC2-5C44-B43C-B0584E4786FA}" name="Column594" totalsRowDxfId="15812" dataCellStyle="Normal"/>
    <tableColumn id="597" xr3:uid="{17267B31-9C45-F745-B3C7-81C9AC1A497B}" name="Column595" totalsRowDxfId="15811" dataCellStyle="Normal"/>
    <tableColumn id="598" xr3:uid="{30149A7C-D66E-FC42-966B-33A8CC1E8F6C}" name="Column596" totalsRowDxfId="15810" dataCellStyle="Normal"/>
    <tableColumn id="599" xr3:uid="{8F5D0152-D873-FD46-A579-B54908FA7011}" name="Column597" totalsRowDxfId="15809" dataCellStyle="Normal"/>
    <tableColumn id="600" xr3:uid="{600B5CF6-C446-D74E-B811-95EE3C2C79DF}" name="Column598" totalsRowDxfId="15808" dataCellStyle="Normal"/>
    <tableColumn id="601" xr3:uid="{E4F24C37-6133-9D48-97AE-6A2E8D390285}" name="Column599" totalsRowDxfId="15807" dataCellStyle="Normal"/>
    <tableColumn id="602" xr3:uid="{6A7B4F93-03A6-E144-AF50-CDC82EB22E25}" name="Column600" totalsRowDxfId="15806" dataCellStyle="Normal"/>
    <tableColumn id="603" xr3:uid="{056D34EE-741E-FC48-A9D1-AB6E6BA2304C}" name="Column601" totalsRowDxfId="15805" dataCellStyle="Normal"/>
    <tableColumn id="604" xr3:uid="{76DCB482-7D71-344D-B98B-E47B5506C45C}" name="Column602" totalsRowDxfId="15804" dataCellStyle="Normal"/>
    <tableColumn id="605" xr3:uid="{896D068C-5B74-F643-9D3B-83D030B5FDD3}" name="Column603" totalsRowDxfId="15803" dataCellStyle="Normal"/>
    <tableColumn id="606" xr3:uid="{6A6C5D10-8B9E-F445-876E-94E8344426F2}" name="Column604" totalsRowDxfId="15802" dataCellStyle="Normal"/>
    <tableColumn id="607" xr3:uid="{04F0CE1D-F3DA-454C-9ED7-18141B5D61DD}" name="Column605" totalsRowDxfId="15801" dataCellStyle="Normal"/>
    <tableColumn id="608" xr3:uid="{78132B4F-526A-A546-9900-CC49525EBAEE}" name="Column606" totalsRowDxfId="15800" dataCellStyle="Normal"/>
    <tableColumn id="609" xr3:uid="{7D5DCBF4-B175-AE43-BF1C-017B3C1CB989}" name="Column607" totalsRowDxfId="15799" dataCellStyle="Normal"/>
    <tableColumn id="610" xr3:uid="{BF457377-03AD-954C-8A56-BE15E67FDA7D}" name="Column608" totalsRowDxfId="15798" dataCellStyle="Normal"/>
    <tableColumn id="611" xr3:uid="{B5AF2808-E012-C24F-A200-7AA0A9ED03BE}" name="Column609" totalsRowDxfId="15797" dataCellStyle="Normal"/>
    <tableColumn id="612" xr3:uid="{70F7600A-7C70-5746-97EF-64ABE4119B42}" name="Column610" totalsRowDxfId="15796" dataCellStyle="Normal"/>
    <tableColumn id="613" xr3:uid="{B3C2B2D6-0A27-EE4F-9143-29605D76D468}" name="Column611" totalsRowDxfId="15795" dataCellStyle="Normal"/>
    <tableColumn id="614" xr3:uid="{04A388AF-7FD8-AA42-A39F-A95D921DAAAF}" name="Column612" totalsRowDxfId="15794" dataCellStyle="Normal"/>
    <tableColumn id="615" xr3:uid="{A8D2F06C-1B08-934A-83FD-50F8C45C2228}" name="Column613" totalsRowDxfId="15793" dataCellStyle="Normal"/>
    <tableColumn id="616" xr3:uid="{9D3F1FFC-CD37-1347-AC23-0FE1EBB66851}" name="Column614" totalsRowDxfId="15792" dataCellStyle="Normal"/>
    <tableColumn id="617" xr3:uid="{463591DB-9CE4-6B44-A19E-58B9247B617C}" name="Column615" totalsRowDxfId="15791" dataCellStyle="Normal"/>
    <tableColumn id="618" xr3:uid="{18336CE6-6B75-E048-8D82-9B8AE6D183FF}" name="Column616" totalsRowDxfId="15790" dataCellStyle="Normal"/>
    <tableColumn id="619" xr3:uid="{521528CF-6B3A-8545-9012-6C48E529E309}" name="Column617" totalsRowDxfId="15789" dataCellStyle="Normal"/>
    <tableColumn id="620" xr3:uid="{3CB23A4A-A1B3-9E47-A081-A12C6EAEF995}" name="Column618" totalsRowDxfId="15788" dataCellStyle="Normal"/>
    <tableColumn id="621" xr3:uid="{1B51A042-D2A2-FE41-8C43-065FE9C53AEF}" name="Column619" totalsRowDxfId="15787" dataCellStyle="Normal"/>
    <tableColumn id="622" xr3:uid="{6A83649D-14AB-2240-894F-FB897714E344}" name="Column620" totalsRowDxfId="15786" dataCellStyle="Normal"/>
    <tableColumn id="623" xr3:uid="{D59195A2-3578-B249-80BF-5EF202126827}" name="Column621" totalsRowDxfId="15785" dataCellStyle="Normal"/>
    <tableColumn id="624" xr3:uid="{4AF96502-15FC-D845-ADFF-654C8BBE6B35}" name="Column622" totalsRowDxfId="15784" dataCellStyle="Normal"/>
    <tableColumn id="625" xr3:uid="{F8C07194-2F6A-FC4B-9148-36EE83BB4D41}" name="Column623" totalsRowDxfId="15783" dataCellStyle="Normal"/>
    <tableColumn id="626" xr3:uid="{A52BDE0F-81F8-E44F-A733-C2EB5D88F79F}" name="Column624" totalsRowDxfId="15782" dataCellStyle="Normal"/>
    <tableColumn id="627" xr3:uid="{62199FA5-F4F1-FE4E-B5DF-915251369157}" name="Column625" totalsRowDxfId="15781" dataCellStyle="Normal"/>
    <tableColumn id="628" xr3:uid="{58F68E9C-560C-5B42-A003-7FEAAF1371E8}" name="Column626" totalsRowDxfId="15780" dataCellStyle="Normal"/>
    <tableColumn id="629" xr3:uid="{212BAB92-8C49-0D45-ADF5-792550EA11B7}" name="Column627" totalsRowDxfId="15779" dataCellStyle="Normal"/>
    <tableColumn id="630" xr3:uid="{1B7E3198-3F4D-F442-8BD6-2922CC506967}" name="Column628" totalsRowDxfId="15778" dataCellStyle="Normal"/>
    <tableColumn id="631" xr3:uid="{0A959FA5-047C-D449-A97F-6C536D525F19}" name="Column629" totalsRowDxfId="15777" dataCellStyle="Normal"/>
    <tableColumn id="632" xr3:uid="{FE727148-5F7B-EA42-A48E-86BBD316BEB6}" name="Column630" totalsRowDxfId="15776" dataCellStyle="Normal"/>
    <tableColumn id="633" xr3:uid="{515FB47C-3492-9449-B303-D3151EF9D0A8}" name="Column631" totalsRowDxfId="15775" dataCellStyle="Normal"/>
    <tableColumn id="634" xr3:uid="{3D46AA0C-9B62-1847-AD4B-60FD67CF58D8}" name="Column632" totalsRowDxfId="15774" dataCellStyle="Normal"/>
    <tableColumn id="635" xr3:uid="{9AA446A8-015C-8640-96CD-E24D8E6A8B08}" name="Column633" totalsRowDxfId="15773" dataCellStyle="Normal"/>
    <tableColumn id="636" xr3:uid="{A9D4BF16-9187-444F-818D-A57D7D0CF15E}" name="Column634" totalsRowDxfId="15772" dataCellStyle="Normal"/>
    <tableColumn id="637" xr3:uid="{2CBF8B25-4B08-724A-A9BA-F5A95A8DD741}" name="Column635" totalsRowDxfId="15771" dataCellStyle="Normal"/>
    <tableColumn id="638" xr3:uid="{1ED67F5B-C3C1-AF4F-AB8E-F472F1F3EB9F}" name="Column636" totalsRowDxfId="15770" dataCellStyle="Normal"/>
    <tableColumn id="639" xr3:uid="{7F5CC750-DD94-204D-A869-7D0516D8A83B}" name="Column637" totalsRowDxfId="15769" dataCellStyle="Normal"/>
    <tableColumn id="640" xr3:uid="{FDDDB7F9-A687-6B49-9638-7726830CBA2F}" name="Column638" totalsRowDxfId="15768" dataCellStyle="Normal"/>
    <tableColumn id="641" xr3:uid="{6B321774-056C-A340-A1E8-23C659E23E40}" name="Column639" totalsRowDxfId="15767" dataCellStyle="Normal"/>
    <tableColumn id="642" xr3:uid="{88588049-91F5-2046-8A09-E7EC5194A35E}" name="Column640" totalsRowDxfId="15766" dataCellStyle="Normal"/>
    <tableColumn id="643" xr3:uid="{E8BE6074-11CA-C449-8ED7-15D83156C753}" name="Column641" totalsRowDxfId="15765" dataCellStyle="Normal"/>
    <tableColumn id="644" xr3:uid="{299A978C-16C9-2942-9301-362E933424AC}" name="Column642" totalsRowDxfId="15764" dataCellStyle="Normal"/>
    <tableColumn id="645" xr3:uid="{48FDA33E-726E-384F-8061-49738DB33E11}" name="Column643" totalsRowDxfId="15763" dataCellStyle="Normal"/>
    <tableColumn id="646" xr3:uid="{00915053-1642-D141-9EDD-EFBE100B2A47}" name="Column644" totalsRowDxfId="15762" dataCellStyle="Normal"/>
    <tableColumn id="647" xr3:uid="{7A32CA0C-5352-FD41-8D65-F2770E9D4E61}" name="Column645" totalsRowDxfId="15761" dataCellStyle="Normal"/>
    <tableColumn id="648" xr3:uid="{FC76CE1F-E4AE-CD4D-AE27-0D48BA2E2605}" name="Column646" totalsRowDxfId="15760" dataCellStyle="Normal"/>
    <tableColumn id="649" xr3:uid="{4504D8BB-23BF-B348-B53B-55C2139899DA}" name="Column647" totalsRowDxfId="15759" dataCellStyle="Normal"/>
    <tableColumn id="650" xr3:uid="{7ECD4176-A4AF-EA40-BFF3-EB48F761336A}" name="Column648" totalsRowDxfId="15758" dataCellStyle="Normal"/>
    <tableColumn id="651" xr3:uid="{8D8993EF-00BC-8842-87A6-B596DA4FAB46}" name="Column649" totalsRowDxfId="15757" dataCellStyle="Normal"/>
    <tableColumn id="652" xr3:uid="{B6FEBAB3-0401-B545-92C4-725FD53D4EC9}" name="Column650" totalsRowDxfId="15756" dataCellStyle="Normal"/>
    <tableColumn id="653" xr3:uid="{46700687-4856-CE4D-BDA3-29DDED3FCA9A}" name="Column651" totalsRowDxfId="15755" dataCellStyle="Normal"/>
    <tableColumn id="654" xr3:uid="{19E03B8E-E98C-0141-AF42-12689311D6C8}" name="Column652" totalsRowDxfId="15754" dataCellStyle="Normal"/>
    <tableColumn id="655" xr3:uid="{4354CF75-B8EA-174A-9C08-1E78AE17A344}" name="Column653" totalsRowDxfId="15753" dataCellStyle="Normal"/>
    <tableColumn id="656" xr3:uid="{0FD8F61E-5CCC-554C-A395-163BA7B38301}" name="Column654" totalsRowDxfId="15752" dataCellStyle="Normal"/>
    <tableColumn id="657" xr3:uid="{D3CAFEF5-2DF7-E449-B4A0-F22B5885715B}" name="Column655" totalsRowDxfId="15751" dataCellStyle="Normal"/>
    <tableColumn id="658" xr3:uid="{643CAC81-5F76-E54E-BC0C-9B92FF33A8EE}" name="Column656" totalsRowDxfId="15750" dataCellStyle="Normal"/>
    <tableColumn id="659" xr3:uid="{7B5C3115-016D-C746-B45A-A0A760D375BE}" name="Column657" totalsRowDxfId="15749" dataCellStyle="Normal"/>
    <tableColumn id="660" xr3:uid="{7E3D06AC-648E-7649-9C66-109CEEF31FE9}" name="Column658" totalsRowDxfId="15748" dataCellStyle="Normal"/>
    <tableColumn id="661" xr3:uid="{8D4063CA-E50F-3D45-96AA-6D359BE4CD6F}" name="Column659" totalsRowDxfId="15747" dataCellStyle="Normal"/>
    <tableColumn id="662" xr3:uid="{88DE5B84-DA3E-7B45-9BA3-FC3EF7058E17}" name="Column660" totalsRowDxfId="15746" dataCellStyle="Normal"/>
    <tableColumn id="663" xr3:uid="{80C4B4BA-F6CC-BF4C-8641-0253C9254036}" name="Column661" totalsRowDxfId="15745" dataCellStyle="Normal"/>
    <tableColumn id="664" xr3:uid="{4A2CE5F1-556E-0C46-AC1F-298A632D8E60}" name="Column662" totalsRowDxfId="15744" dataCellStyle="Normal"/>
    <tableColumn id="665" xr3:uid="{4BE647D1-8AA5-B341-A02F-EE107503BD13}" name="Column663" totalsRowDxfId="15743" dataCellStyle="Normal"/>
    <tableColumn id="666" xr3:uid="{CC93FDC3-C393-FA43-9707-06D242A2EE93}" name="Column664" totalsRowDxfId="15742" dataCellStyle="Normal"/>
    <tableColumn id="667" xr3:uid="{7F188810-0FBF-DF4F-8DD1-E3F95C449693}" name="Column665" totalsRowDxfId="15741" dataCellStyle="Normal"/>
    <tableColumn id="668" xr3:uid="{B1FB2364-B632-3F48-95B3-7C50527D7F95}" name="Column666" totalsRowDxfId="15740" dataCellStyle="Normal"/>
    <tableColumn id="669" xr3:uid="{E3E75AE6-8449-A546-8137-8EDCC0D52581}" name="Column667" totalsRowDxfId="15739" dataCellStyle="Normal"/>
    <tableColumn id="670" xr3:uid="{09581E0B-0AFE-2A44-98E0-BB4E8134D618}" name="Column668" totalsRowDxfId="15738" dataCellStyle="Normal"/>
    <tableColumn id="671" xr3:uid="{EABA6C34-1585-5249-BB7F-C9366070C73F}" name="Column669" totalsRowDxfId="15737" dataCellStyle="Normal"/>
    <tableColumn id="672" xr3:uid="{AFA0BEA3-87B3-4F46-888E-A99EDADFDB1B}" name="Column670" totalsRowDxfId="15736" dataCellStyle="Normal"/>
    <tableColumn id="673" xr3:uid="{E45981A1-BC95-1B4C-B92B-33ED14FE1020}" name="Column671" totalsRowDxfId="15735" dataCellStyle="Normal"/>
    <tableColumn id="674" xr3:uid="{F422EC33-4720-6A47-96B4-CDAE46DF5AF9}" name="Column672" totalsRowDxfId="15734" dataCellStyle="Normal"/>
    <tableColumn id="675" xr3:uid="{712A1BC9-F10F-F642-B9D7-7B007CBC3CD6}" name="Column673" totalsRowDxfId="15733" dataCellStyle="Normal"/>
    <tableColumn id="676" xr3:uid="{48D53890-1384-2749-AC15-65E3F5292AE8}" name="Column674" totalsRowDxfId="15732" dataCellStyle="Normal"/>
    <tableColumn id="677" xr3:uid="{C0CD9DA1-49A6-E24B-86FA-6B7A42950DEB}" name="Column675" totalsRowDxfId="15731" dataCellStyle="Normal"/>
    <tableColumn id="678" xr3:uid="{65C71934-CF55-B245-991E-EF706047BB9D}" name="Column676" totalsRowDxfId="15730" dataCellStyle="Normal"/>
    <tableColumn id="679" xr3:uid="{102972DC-9030-5743-B2A8-2C85519E267F}" name="Column677" totalsRowDxfId="15729" dataCellStyle="Normal"/>
    <tableColumn id="680" xr3:uid="{474BEF6E-4BD2-5441-800A-F0A6B4BA75BD}" name="Column678" totalsRowDxfId="15728" dataCellStyle="Normal"/>
    <tableColumn id="681" xr3:uid="{309EC531-4958-1247-8BDC-1855F3552A24}" name="Column679" totalsRowDxfId="15727" dataCellStyle="Normal"/>
    <tableColumn id="682" xr3:uid="{791015C7-5058-3340-8D9C-AF145606019F}" name="Column680" totalsRowDxfId="15726" dataCellStyle="Normal"/>
    <tableColumn id="683" xr3:uid="{70229ED7-A106-F846-BE95-7653B226DDB9}" name="Column681" totalsRowDxfId="15725" dataCellStyle="Normal"/>
    <tableColumn id="684" xr3:uid="{BE4AE97B-35BD-6E48-8806-F009367E7A32}" name="Column682" totalsRowDxfId="15724" dataCellStyle="Normal"/>
    <tableColumn id="685" xr3:uid="{E0DAE4B1-EE68-074C-B2BF-092E7AE3F84E}" name="Column683" totalsRowDxfId="15723" dataCellStyle="Normal"/>
    <tableColumn id="686" xr3:uid="{7C8A36D9-6443-1C40-B820-3BE0DA202E60}" name="Column684" totalsRowDxfId="15722" dataCellStyle="Normal"/>
    <tableColumn id="687" xr3:uid="{E43A219A-707F-5F43-8747-ABDAA86D3F8A}" name="Column685" totalsRowDxfId="15721" dataCellStyle="Normal"/>
    <tableColumn id="688" xr3:uid="{CD5A6B48-C3D0-F346-8990-FB49FF3FBF5D}" name="Column686" totalsRowDxfId="15720" dataCellStyle="Normal"/>
    <tableColumn id="689" xr3:uid="{46B332E9-44C3-F649-BEDF-F11DF9281119}" name="Column687" totalsRowDxfId="15719" dataCellStyle="Normal"/>
    <tableColumn id="690" xr3:uid="{77509FD3-375D-2E41-B845-42E70908071C}" name="Column688" totalsRowDxfId="15718" dataCellStyle="Normal"/>
    <tableColumn id="691" xr3:uid="{20C68DAB-98AB-F841-BE4F-D991618F287D}" name="Column689" totalsRowDxfId="15717" dataCellStyle="Normal"/>
    <tableColumn id="692" xr3:uid="{32B95866-AADE-EA49-ABA4-426A6F8002FC}" name="Column690" totalsRowDxfId="15716" dataCellStyle="Normal"/>
    <tableColumn id="693" xr3:uid="{EF01B86A-B72C-8C4B-A0C4-8D380F2628FA}" name="Column691" totalsRowDxfId="15715" dataCellStyle="Normal"/>
    <tableColumn id="694" xr3:uid="{8DD70672-E196-1043-B3E1-6047E5E2731A}" name="Column692" totalsRowDxfId="15714" dataCellStyle="Normal"/>
    <tableColumn id="695" xr3:uid="{4ABAA693-4675-A049-AC18-4C7DC016441F}" name="Column693" totalsRowDxfId="15713" dataCellStyle="Normal"/>
    <tableColumn id="696" xr3:uid="{E552FCC1-DCF1-1948-AED5-B4B2F54D388B}" name="Column694" totalsRowDxfId="15712" dataCellStyle="Normal"/>
    <tableColumn id="697" xr3:uid="{AC068407-4D7C-D84C-B1C7-88244A795CA2}" name="Column695" totalsRowDxfId="15711" dataCellStyle="Normal"/>
    <tableColumn id="698" xr3:uid="{28AC4DFD-880A-C146-9186-EDAE652CD492}" name="Column696" totalsRowDxfId="15710" dataCellStyle="Normal"/>
    <tableColumn id="699" xr3:uid="{2F848A00-BCA8-3546-A626-43575B6EE1AC}" name="Column697" totalsRowDxfId="15709" dataCellStyle="Normal"/>
    <tableColumn id="700" xr3:uid="{2034D89E-ACF5-4B4F-B048-5EF5C87C283E}" name="Column698" totalsRowDxfId="15708" dataCellStyle="Normal"/>
    <tableColumn id="701" xr3:uid="{2E22EA67-C782-444B-AFE5-D142D145AC1C}" name="Column699" totalsRowDxfId="15707" dataCellStyle="Normal"/>
    <tableColumn id="702" xr3:uid="{F8B16F2D-AE00-4144-A4E9-88DA84D6C945}" name="Column700" totalsRowDxfId="15706" dataCellStyle="Normal"/>
    <tableColumn id="703" xr3:uid="{48670A4C-1458-604E-BD2D-B05EE8C8CDCE}" name="Column701" totalsRowDxfId="15705" dataCellStyle="Normal"/>
    <tableColumn id="704" xr3:uid="{087DA3AB-3FF6-1B49-BEEB-AA27D7BF5B98}" name="Column702" totalsRowDxfId="15704" dataCellStyle="Normal"/>
    <tableColumn id="705" xr3:uid="{59354882-77A8-3343-B1ED-FE4B9239DE6F}" name="Column703" totalsRowDxfId="15703" dataCellStyle="Normal"/>
    <tableColumn id="706" xr3:uid="{A540A616-3A0C-8E46-B849-954AB6A0F0E3}" name="Column704" totalsRowDxfId="15702" dataCellStyle="Normal"/>
    <tableColumn id="707" xr3:uid="{4CDA23F1-751C-8A4B-893E-29E6776B37DD}" name="Column705" totalsRowDxfId="15701" dataCellStyle="Normal"/>
    <tableColumn id="708" xr3:uid="{D77A8321-0B4C-D048-8912-0625AEC04D88}" name="Column706" totalsRowDxfId="15700" dataCellStyle="Normal"/>
    <tableColumn id="709" xr3:uid="{22ABAE0F-8910-464B-99F0-1C2C93E41113}" name="Column707" totalsRowDxfId="15699" dataCellStyle="Normal"/>
    <tableColumn id="710" xr3:uid="{C0301D11-50A7-8F41-BC54-BC4FDF963004}" name="Column708" totalsRowDxfId="15698" dataCellStyle="Normal"/>
    <tableColumn id="711" xr3:uid="{2B68B359-BDB2-064F-8BBA-3F7CAB542450}" name="Column709" totalsRowDxfId="15697" dataCellStyle="Normal"/>
    <tableColumn id="712" xr3:uid="{637BBFA6-1F7D-5945-8EF1-FD01C8E8FC08}" name="Column710" totalsRowDxfId="15696" dataCellStyle="Normal"/>
    <tableColumn id="713" xr3:uid="{169BACA3-86D5-254B-B4B7-D5BFE1EA7748}" name="Column711" totalsRowDxfId="15695" dataCellStyle="Normal"/>
    <tableColumn id="714" xr3:uid="{98FEF01E-C19E-EA4D-93C9-A0043D934D6D}" name="Column712" totalsRowDxfId="15694" dataCellStyle="Normal"/>
    <tableColumn id="715" xr3:uid="{28CD08D8-0B6B-EB49-A5ED-ABCA87778973}" name="Column713" totalsRowDxfId="15693" dataCellStyle="Normal"/>
    <tableColumn id="716" xr3:uid="{784C35E5-A2F7-D541-AF44-B088C54954DC}" name="Column714" totalsRowDxfId="15692" dataCellStyle="Normal"/>
    <tableColumn id="717" xr3:uid="{74CD92AC-BE11-FD41-81EE-7647C946770F}" name="Column715" totalsRowDxfId="15691" dataCellStyle="Normal"/>
    <tableColumn id="718" xr3:uid="{BB3CE3BD-0122-BB4A-8F00-5B5BF95229EF}" name="Column716" totalsRowDxfId="15690" dataCellStyle="Normal"/>
    <tableColumn id="719" xr3:uid="{6E3C8B13-1AEB-CA40-8421-96BFC4E6959A}" name="Column717" totalsRowDxfId="15689" dataCellStyle="Normal"/>
    <tableColumn id="720" xr3:uid="{84B3F8F0-57DF-2442-AF64-532C0B5B125C}" name="Column718" totalsRowDxfId="15688" dataCellStyle="Normal"/>
    <tableColumn id="721" xr3:uid="{381A96F2-CAE8-0B4C-A4B5-87C95508863D}" name="Column719" totalsRowDxfId="15687" dataCellStyle="Normal"/>
    <tableColumn id="722" xr3:uid="{719F16D5-4C3B-A346-BD70-73E580AF006C}" name="Column720" totalsRowDxfId="15686" dataCellStyle="Normal"/>
    <tableColumn id="723" xr3:uid="{85749768-98EC-FB42-B83E-FD0A427E2688}" name="Column721" totalsRowDxfId="15685" dataCellStyle="Normal"/>
    <tableColumn id="724" xr3:uid="{C09B4A55-386A-EF41-B45F-430EA1BD4951}" name="Column722" totalsRowDxfId="15684" dataCellStyle="Normal"/>
    <tableColumn id="725" xr3:uid="{D35E0F22-155F-2D43-8771-3C3D6F19FD80}" name="Column723" totalsRowDxfId="15683" dataCellStyle="Normal"/>
    <tableColumn id="726" xr3:uid="{CB0930CF-4F1A-B046-9C6B-414A4AA5EAA3}" name="Column724" totalsRowDxfId="15682" dataCellStyle="Normal"/>
    <tableColumn id="727" xr3:uid="{99C79CB8-D33D-554C-B7C6-F0A64D46EE60}" name="Column725" totalsRowDxfId="15681" dataCellStyle="Normal"/>
    <tableColumn id="728" xr3:uid="{8C07104E-2640-0A46-8427-724FF65FF3A9}" name="Column726" totalsRowDxfId="15680" dataCellStyle="Normal"/>
    <tableColumn id="729" xr3:uid="{160D240B-9F1C-684E-9846-753D8CD641F1}" name="Column727" totalsRowDxfId="15679" dataCellStyle="Normal"/>
    <tableColumn id="730" xr3:uid="{750FBBBC-931A-2445-8F45-302C876E5BC3}" name="Column728" totalsRowDxfId="15678" dataCellStyle="Normal"/>
    <tableColumn id="731" xr3:uid="{B01C03DB-DE19-1645-B0CE-EC74D8D00782}" name="Column729" totalsRowDxfId="15677" dataCellStyle="Normal"/>
    <tableColumn id="732" xr3:uid="{A3713411-9B74-C241-8316-D321C1744C40}" name="Column730" totalsRowDxfId="15676" dataCellStyle="Normal"/>
    <tableColumn id="733" xr3:uid="{2C50A62D-C29C-BF4D-9D5A-58BC67D6A1E2}" name="Column731" totalsRowDxfId="15675" dataCellStyle="Normal"/>
    <tableColumn id="734" xr3:uid="{1B30B53C-B14E-2348-814B-9AB6FEC56D47}" name="Column732" totalsRowDxfId="15674" dataCellStyle="Normal"/>
    <tableColumn id="735" xr3:uid="{CCBE842F-079A-8446-BD67-1A919E351685}" name="Column733" totalsRowDxfId="15673" dataCellStyle="Normal"/>
    <tableColumn id="736" xr3:uid="{0442D880-10C7-5642-92F5-DA43601B5012}" name="Column734" totalsRowDxfId="15672" dataCellStyle="Normal"/>
    <tableColumn id="737" xr3:uid="{62F3BCA2-BFB0-8549-9F1C-DB5A3D293576}" name="Column735" totalsRowDxfId="15671" dataCellStyle="Normal"/>
    <tableColumn id="738" xr3:uid="{41421670-088B-344F-909A-5C3F7F66FDB4}" name="Column736" totalsRowDxfId="15670" dataCellStyle="Normal"/>
    <tableColumn id="739" xr3:uid="{96305820-F3DC-5144-B255-2A9CEE58AFD9}" name="Column737" totalsRowDxfId="15669" dataCellStyle="Normal"/>
    <tableColumn id="740" xr3:uid="{E01FA6F3-AB98-2543-97BB-C7E082739823}" name="Column738" totalsRowDxfId="15668" dataCellStyle="Normal"/>
    <tableColumn id="741" xr3:uid="{B148FE19-D9A2-384E-832C-F790C94AF009}" name="Column739" totalsRowDxfId="15667" dataCellStyle="Normal"/>
    <tableColumn id="742" xr3:uid="{1FD1BE5C-FDFB-0646-878D-1FB9F6105B43}" name="Column740" totalsRowDxfId="15666" dataCellStyle="Normal"/>
    <tableColumn id="743" xr3:uid="{166121E3-6DA9-8B48-A5F7-6A26F3A4B0D0}" name="Column741" totalsRowDxfId="15665" dataCellStyle="Normal"/>
    <tableColumn id="744" xr3:uid="{8EDA873A-EB8A-C24D-8C28-8AC14C845459}" name="Column742" totalsRowDxfId="15664" dataCellStyle="Normal"/>
    <tableColumn id="745" xr3:uid="{5AD7FB27-832B-A94E-B66D-1512664BAEB0}" name="Column743" totalsRowDxfId="15663" dataCellStyle="Normal"/>
    <tableColumn id="746" xr3:uid="{9EBA5B52-DFEA-CE4D-B11F-E56A15C6D866}" name="Column744" totalsRowDxfId="15662" dataCellStyle="Normal"/>
    <tableColumn id="747" xr3:uid="{0E164DAF-FAB8-B347-AF4A-94D8FC50334B}" name="Column745" totalsRowDxfId="15661" dataCellStyle="Normal"/>
    <tableColumn id="748" xr3:uid="{B5EC4769-E1B4-0847-A284-075E90815897}" name="Column746" totalsRowDxfId="15660" dataCellStyle="Normal"/>
    <tableColumn id="749" xr3:uid="{6A38AA5E-C82E-C64A-AB3E-DF27BF20FA50}" name="Column747" totalsRowDxfId="15659" dataCellStyle="Normal"/>
    <tableColumn id="750" xr3:uid="{BAB9ED40-7F6D-1747-9B19-65AE52BD9332}" name="Column748" totalsRowDxfId="15658" dataCellStyle="Normal"/>
    <tableColumn id="751" xr3:uid="{3EACAFDB-A826-8B46-88AE-A1C14F65C3B4}" name="Column749" totalsRowDxfId="15657" dataCellStyle="Normal"/>
    <tableColumn id="752" xr3:uid="{AF242866-D29F-6D40-BC70-A025384141FD}" name="Column750" totalsRowDxfId="15656" dataCellStyle="Normal"/>
    <tableColumn id="753" xr3:uid="{2DAE2C36-6853-1947-B970-5A682D09DFBC}" name="Column751" totalsRowDxfId="15655" dataCellStyle="Normal"/>
    <tableColumn id="754" xr3:uid="{42B867A7-FBFD-AF4E-BB09-BA01135B9560}" name="Column752" totalsRowDxfId="15654" dataCellStyle="Normal"/>
    <tableColumn id="755" xr3:uid="{D9B8345D-DCA3-0C4D-99D1-639748F76C87}" name="Column753" totalsRowDxfId="15653" dataCellStyle="Normal"/>
    <tableColumn id="756" xr3:uid="{B639A7F0-1637-0048-BDAB-539E35D2CD2F}" name="Column754" totalsRowDxfId="15652" dataCellStyle="Normal"/>
    <tableColumn id="757" xr3:uid="{64D35B85-AD7C-7E45-A6BE-798A68AB5333}" name="Column755" totalsRowDxfId="15651" dataCellStyle="Normal"/>
    <tableColumn id="758" xr3:uid="{D043D338-07AE-A84E-BC42-CF65623183ED}" name="Column756" totalsRowDxfId="15650" dataCellStyle="Normal"/>
    <tableColumn id="759" xr3:uid="{B336EF25-3632-7A45-94AF-6339030C5AA3}" name="Column757" totalsRowDxfId="15649" dataCellStyle="Normal"/>
    <tableColumn id="760" xr3:uid="{7BC58AEB-B3A3-5A4A-B96D-ADDF9FE0D290}" name="Column758" totalsRowDxfId="15648" dataCellStyle="Normal"/>
    <tableColumn id="761" xr3:uid="{80B3A177-7ABD-184A-8A81-00FB4CF9F466}" name="Column759" totalsRowDxfId="15647" dataCellStyle="Normal"/>
    <tableColumn id="762" xr3:uid="{98DC5F56-D5F5-4240-9F00-EC2832FF2907}" name="Column760" totalsRowDxfId="15646" dataCellStyle="Normal"/>
    <tableColumn id="763" xr3:uid="{6683EFF2-47E5-274F-88B5-BD11D5209459}" name="Column761" totalsRowDxfId="15645" dataCellStyle="Normal"/>
    <tableColumn id="764" xr3:uid="{AA25329C-BE31-DD44-ABD8-A52E842859F9}" name="Column762" totalsRowDxfId="15644" dataCellStyle="Normal"/>
    <tableColumn id="765" xr3:uid="{7ABE0AAD-125D-0A45-9D1A-DD0E7EE8E37A}" name="Column763" totalsRowDxfId="15643" dataCellStyle="Normal"/>
    <tableColumn id="766" xr3:uid="{E10210D6-A540-BB40-8B5C-F0111B09E12E}" name="Column764" totalsRowDxfId="15642" dataCellStyle="Normal"/>
    <tableColumn id="767" xr3:uid="{EABF6CDA-318C-C749-9449-992B20730A4D}" name="Column765" totalsRowDxfId="15641" dataCellStyle="Normal"/>
    <tableColumn id="768" xr3:uid="{FD6A63EA-E975-E74B-B6E4-AA13DE9EB43A}" name="Column766" totalsRowDxfId="15640" dataCellStyle="Normal"/>
    <tableColumn id="769" xr3:uid="{4C2E23D9-7AF1-884C-BB76-4D3648D734BF}" name="Column767" totalsRowDxfId="15639" dataCellStyle="Normal"/>
    <tableColumn id="770" xr3:uid="{A233F9A1-18F9-3A4F-86D1-288493A3B6B1}" name="Column768" totalsRowDxfId="15638" dataCellStyle="Normal"/>
    <tableColumn id="771" xr3:uid="{CD788A61-1F14-1143-8597-955E24F4C246}" name="Column769" totalsRowDxfId="15637" dataCellStyle="Normal"/>
    <tableColumn id="772" xr3:uid="{56DEAE4F-8F8E-C449-8C06-EDF2F77B6D17}" name="Column770" totalsRowDxfId="15636" dataCellStyle="Normal"/>
    <tableColumn id="773" xr3:uid="{FF691240-288B-E449-B6C9-8A69A1A66EB1}" name="Column771" totalsRowDxfId="15635" dataCellStyle="Normal"/>
    <tableColumn id="774" xr3:uid="{61BD09C4-B3B4-6D41-BDB2-A8C97EE284B0}" name="Column772" totalsRowDxfId="15634" dataCellStyle="Normal"/>
    <tableColumn id="775" xr3:uid="{D0C84DB3-A9F4-7544-BCD5-8A911EDC1358}" name="Column773" totalsRowDxfId="15633" dataCellStyle="Normal"/>
    <tableColumn id="776" xr3:uid="{37148621-0931-244F-BB1D-506845D54EEA}" name="Column774" totalsRowDxfId="15632" dataCellStyle="Normal"/>
    <tableColumn id="777" xr3:uid="{358242E7-6CE9-5C42-9204-C8C0F6545A31}" name="Column775" totalsRowDxfId="15631" dataCellStyle="Normal"/>
    <tableColumn id="778" xr3:uid="{504F65C1-11D3-AA48-9F64-A2E417815983}" name="Column776" totalsRowDxfId="15630" dataCellStyle="Normal"/>
    <tableColumn id="779" xr3:uid="{9ABBA88F-9A8E-8C43-BA02-ABF9C806B445}" name="Column777" totalsRowDxfId="15629" dataCellStyle="Normal"/>
    <tableColumn id="780" xr3:uid="{7E45C6ED-8444-BA4E-B7F8-36538DACA885}" name="Column778" totalsRowDxfId="15628" dataCellStyle="Normal"/>
    <tableColumn id="781" xr3:uid="{EFA53F83-DF46-1C45-97A7-20AB3C8EA0EF}" name="Column779" totalsRowDxfId="15627" dataCellStyle="Normal"/>
    <tableColumn id="782" xr3:uid="{789EC113-3F6D-2A4E-9E33-77182AE2F555}" name="Column780" totalsRowDxfId="15626" dataCellStyle="Normal"/>
    <tableColumn id="783" xr3:uid="{31BC2993-4F20-8447-9E61-AE9B4F012C9B}" name="Column781" totalsRowDxfId="15625" dataCellStyle="Normal"/>
    <tableColumn id="784" xr3:uid="{18BF9841-723E-6741-8CE6-FEBDE31D967C}" name="Column782" totalsRowDxfId="15624" dataCellStyle="Normal"/>
    <tableColumn id="785" xr3:uid="{270CEBFD-5749-1141-996E-138D03719501}" name="Column783" totalsRowDxfId="15623" dataCellStyle="Normal"/>
    <tableColumn id="786" xr3:uid="{8BD1F85B-1F63-1946-BCFD-5CD11186E49C}" name="Column784" totalsRowDxfId="15622" dataCellStyle="Normal"/>
    <tableColumn id="787" xr3:uid="{9CF478BC-7FED-9B4D-AB1E-6B5725E201A5}" name="Column785" totalsRowDxfId="15621" dataCellStyle="Normal"/>
    <tableColumn id="788" xr3:uid="{0A72522E-A234-1A4A-B603-E6F95E64DAC4}" name="Column786" totalsRowDxfId="15620" dataCellStyle="Normal"/>
    <tableColumn id="789" xr3:uid="{A726D79F-4624-894F-AAD6-E9683E7A0BF8}" name="Column787" totalsRowDxfId="15619" dataCellStyle="Normal"/>
    <tableColumn id="790" xr3:uid="{0F115994-B664-A149-95F7-A5552D84D1FC}" name="Column788" totalsRowDxfId="15618" dataCellStyle="Normal"/>
    <tableColumn id="791" xr3:uid="{8605E655-066E-884B-B521-A8D9568476C5}" name="Column789" totalsRowDxfId="15617" dataCellStyle="Normal"/>
    <tableColumn id="792" xr3:uid="{58A785F4-E07B-1F45-A1B0-3DE22DE715D3}" name="Column790" totalsRowDxfId="15616" dataCellStyle="Normal"/>
    <tableColumn id="793" xr3:uid="{4490A5F6-4B3E-3347-B850-B7A9CFEA0A63}" name="Column791" totalsRowDxfId="15615" dataCellStyle="Normal"/>
    <tableColumn id="794" xr3:uid="{ED8208A3-2C53-4843-A13A-EDF6D9ADD4C0}" name="Column792" totalsRowDxfId="15614" dataCellStyle="Normal"/>
    <tableColumn id="795" xr3:uid="{932FB615-FF53-F843-BD4A-6BCE757F2D9B}" name="Column793" totalsRowDxfId="15613" dataCellStyle="Normal"/>
    <tableColumn id="796" xr3:uid="{B7FA7E31-5480-7249-87A3-F289B14BE647}" name="Column794" totalsRowDxfId="15612" dataCellStyle="Normal"/>
    <tableColumn id="797" xr3:uid="{46F53E32-F7B7-D14B-A037-C3E5215AE894}" name="Column795" totalsRowDxfId="15611" dataCellStyle="Normal"/>
    <tableColumn id="798" xr3:uid="{81F91C99-F62F-3446-82C9-CEF6B69D3F4B}" name="Column796" totalsRowDxfId="15610" dataCellStyle="Normal"/>
    <tableColumn id="799" xr3:uid="{7E94A81D-E63C-F84A-8915-41E95EA2C421}" name="Column797" totalsRowDxfId="15609" dataCellStyle="Normal"/>
    <tableColumn id="800" xr3:uid="{16767F37-4E0E-E249-BE7B-6D33D601DB3A}" name="Column798" totalsRowDxfId="15608" dataCellStyle="Normal"/>
    <tableColumn id="801" xr3:uid="{DF392B35-B58E-684B-84EA-2E1F3AF67C4A}" name="Column799" totalsRowDxfId="15607" dataCellStyle="Normal"/>
    <tableColumn id="802" xr3:uid="{E4704955-278A-794A-95A1-583C86B3F78C}" name="Column800" totalsRowDxfId="15606" dataCellStyle="Normal"/>
    <tableColumn id="803" xr3:uid="{2D05090E-A6A5-244B-AF02-5D8EBED83AE0}" name="Column801" totalsRowDxfId="15605" dataCellStyle="Normal"/>
    <tableColumn id="804" xr3:uid="{E3B4AB1A-B656-6144-B99D-688FAE633C0B}" name="Column802" totalsRowDxfId="15604" dataCellStyle="Normal"/>
    <tableColumn id="805" xr3:uid="{D63AE3A8-3816-2047-A756-8FEB25E39BAD}" name="Column803" totalsRowDxfId="15603" dataCellStyle="Normal"/>
    <tableColumn id="806" xr3:uid="{28324B67-FFA2-FE4E-93E0-C5D1EE0A8883}" name="Column804" totalsRowDxfId="15602" dataCellStyle="Normal"/>
    <tableColumn id="807" xr3:uid="{9F258364-63ED-2948-B966-355EFF973AD5}" name="Column805" totalsRowDxfId="15601" dataCellStyle="Normal"/>
    <tableColumn id="808" xr3:uid="{0E2E501A-CB33-1042-AA80-7BF6105BC8B7}" name="Column806" totalsRowDxfId="15600" dataCellStyle="Normal"/>
    <tableColumn id="809" xr3:uid="{E4B4919C-1A40-B140-9AC6-ECB4966B60FC}" name="Column807" totalsRowDxfId="15599" dataCellStyle="Normal"/>
    <tableColumn id="810" xr3:uid="{F63F4382-77F3-F048-AE0A-AA1DFECC58B9}" name="Column808" totalsRowDxfId="15598" dataCellStyle="Normal"/>
    <tableColumn id="811" xr3:uid="{1966CCDB-A6CF-C949-8451-05BD344F9EA9}" name="Column809" totalsRowDxfId="15597" dataCellStyle="Normal"/>
    <tableColumn id="812" xr3:uid="{54735A05-431F-F044-B2EC-A21E8C93D2A2}" name="Column810" totalsRowDxfId="15596" dataCellStyle="Normal"/>
    <tableColumn id="813" xr3:uid="{D1F3E0D6-A6D3-BD4D-8A47-AD9C9F98C220}" name="Column811" totalsRowDxfId="15595" dataCellStyle="Normal"/>
    <tableColumn id="814" xr3:uid="{C36C4371-57D6-3243-AB1B-8D8012EFD61E}" name="Column812" totalsRowDxfId="15594" dataCellStyle="Normal"/>
    <tableColumn id="815" xr3:uid="{3FC6F8A0-9E68-674A-A161-06D1AC5AEEED}" name="Column813" totalsRowDxfId="15593" dataCellStyle="Normal"/>
    <tableColumn id="816" xr3:uid="{79E5431C-912D-244D-BBDB-8EF5F5B0B1FE}" name="Column814" totalsRowDxfId="15592" dataCellStyle="Normal"/>
    <tableColumn id="817" xr3:uid="{3E6FE7FF-543F-3446-ACF6-CCF7172B5331}" name="Column815" totalsRowDxfId="15591" dataCellStyle="Normal"/>
    <tableColumn id="818" xr3:uid="{6E74F4C7-BDFB-DB43-ADE1-37AB8BDA6886}" name="Column816" totalsRowDxfId="15590" dataCellStyle="Normal"/>
    <tableColumn id="819" xr3:uid="{370C9AD9-07A0-B844-A9AC-BC79696E3AA1}" name="Column817" totalsRowDxfId="15589" dataCellStyle="Normal"/>
    <tableColumn id="820" xr3:uid="{4F652BFB-E581-A540-B71F-1B1AC6F52711}" name="Column818" totalsRowDxfId="15588" dataCellStyle="Normal"/>
    <tableColumn id="821" xr3:uid="{C22B96FB-6854-BF4B-B843-D719DEB038EC}" name="Column819" totalsRowDxfId="15587" dataCellStyle="Normal"/>
    <tableColumn id="822" xr3:uid="{5946BFC6-2194-4A40-AE23-79550392E136}" name="Column820" totalsRowDxfId="15586" dataCellStyle="Normal"/>
    <tableColumn id="823" xr3:uid="{2921D3E2-7649-DE46-9C97-6952328B5D0B}" name="Column821" totalsRowDxfId="15585" dataCellStyle="Normal"/>
    <tableColumn id="824" xr3:uid="{183A7BB5-E12C-A347-802B-065BDD884F72}" name="Column822" totalsRowDxfId="15584" dataCellStyle="Normal"/>
    <tableColumn id="825" xr3:uid="{5962CC49-5D21-EB46-A590-711B1B095A9C}" name="Column823" totalsRowDxfId="15583" dataCellStyle="Normal"/>
    <tableColumn id="826" xr3:uid="{F32993EE-E91B-5F44-84FD-29AF857EE181}" name="Column824" totalsRowDxfId="15582" dataCellStyle="Normal"/>
    <tableColumn id="827" xr3:uid="{E5F79ED1-C155-6348-BEBE-F74D161A6B1B}" name="Column825" totalsRowDxfId="15581" dataCellStyle="Normal"/>
    <tableColumn id="828" xr3:uid="{EA457A86-682C-0B4F-AAC2-515D2AFBC3A1}" name="Column826" totalsRowDxfId="15580" dataCellStyle="Normal"/>
    <tableColumn id="829" xr3:uid="{7DE7E656-4097-8940-AA4F-6EFD81B60810}" name="Column827" totalsRowDxfId="15579" dataCellStyle="Normal"/>
    <tableColumn id="830" xr3:uid="{BBCB65DA-FDF1-4949-89F5-D15618358CA0}" name="Column828" totalsRowDxfId="15578" dataCellStyle="Normal"/>
    <tableColumn id="831" xr3:uid="{A9DA5B9A-0755-824B-852C-D83EC5C0C594}" name="Column829" totalsRowDxfId="15577" dataCellStyle="Normal"/>
    <tableColumn id="832" xr3:uid="{5871B084-1D04-E34D-9DAF-7A8480B59597}" name="Column830" totalsRowDxfId="15576" dataCellStyle="Normal"/>
    <tableColumn id="833" xr3:uid="{A0D63301-CCEC-5B41-AD24-FA4ADEA7D0AF}" name="Column831" totalsRowDxfId="15575" dataCellStyle="Normal"/>
    <tableColumn id="834" xr3:uid="{AC298DEB-E9A9-4046-9937-8957E45DAC67}" name="Column832" totalsRowDxfId="15574" dataCellStyle="Normal"/>
    <tableColumn id="835" xr3:uid="{35587ED3-D5AE-1E4E-B1EA-D10F5D4C0CD8}" name="Column833" totalsRowDxfId="15573" dataCellStyle="Normal"/>
    <tableColumn id="836" xr3:uid="{C4F6FD95-21FB-2944-AD38-9B2E6EC5E457}" name="Column834" totalsRowDxfId="15572" dataCellStyle="Normal"/>
    <tableColumn id="837" xr3:uid="{8815C58C-E984-F543-80B2-F678028E7685}" name="Column835" totalsRowDxfId="15571" dataCellStyle="Normal"/>
    <tableColumn id="838" xr3:uid="{1B5E34DC-58D5-9444-BE0F-76F6CAEE1924}" name="Column836" totalsRowDxfId="15570" dataCellStyle="Normal"/>
    <tableColumn id="839" xr3:uid="{B2E9C3AA-47D0-5346-AE33-5D27C0E8588D}" name="Column837" totalsRowDxfId="15569" dataCellStyle="Normal"/>
    <tableColumn id="840" xr3:uid="{7F4EA915-195E-9346-B982-5B3E553E35AD}" name="Column838" totalsRowDxfId="15568" dataCellStyle="Normal"/>
    <tableColumn id="841" xr3:uid="{B60E5753-5AFD-2742-B4BD-2E40B102A1A4}" name="Column839" totalsRowDxfId="15567" dataCellStyle="Normal"/>
    <tableColumn id="842" xr3:uid="{E4556FA9-DC4A-924A-8836-BA8FCDC8AB41}" name="Column840" totalsRowDxfId="15566" dataCellStyle="Normal"/>
    <tableColumn id="843" xr3:uid="{79C0CDD0-DA8A-E643-9263-EF25B2F6D1E8}" name="Column841" totalsRowDxfId="15565" dataCellStyle="Normal"/>
    <tableColumn id="844" xr3:uid="{D416D2B8-0E4D-8348-B45A-5D31E1DB1E78}" name="Column842" totalsRowDxfId="15564" dataCellStyle="Normal"/>
    <tableColumn id="845" xr3:uid="{30FE4C6E-6C6F-1947-AA2B-0A3A8C21E1C3}" name="Column843" totalsRowDxfId="15563" dataCellStyle="Normal"/>
    <tableColumn id="846" xr3:uid="{EC7576E7-42C5-C94C-933D-C0174F0F119E}" name="Column844" totalsRowDxfId="15562" dataCellStyle="Normal"/>
    <tableColumn id="847" xr3:uid="{DF9D8E44-3700-4C42-BDD7-A233E6A04F43}" name="Column845" totalsRowDxfId="15561" dataCellStyle="Normal"/>
    <tableColumn id="848" xr3:uid="{15DCBDD0-3284-B64B-8ED5-66406E26FD81}" name="Column846" totalsRowDxfId="15560" dataCellStyle="Normal"/>
    <tableColumn id="849" xr3:uid="{1F451C6C-B682-A049-AA45-718AC664C429}" name="Column847" totalsRowDxfId="15559" dataCellStyle="Normal"/>
    <tableColumn id="850" xr3:uid="{CDA14AAF-D0C8-DE42-9E04-567777854B95}" name="Column848" totalsRowDxfId="15558" dataCellStyle="Normal"/>
    <tableColumn id="851" xr3:uid="{F79D3409-0F3C-C641-942A-60F6C3DE8515}" name="Column849" totalsRowDxfId="15557" dataCellStyle="Normal"/>
    <tableColumn id="852" xr3:uid="{460E0C6D-DD8F-BC46-B8A7-3D1F2AD0F244}" name="Column850" totalsRowDxfId="15556" dataCellStyle="Normal"/>
    <tableColumn id="853" xr3:uid="{89D43631-4CDF-4C47-B45E-84ADB780F308}" name="Column851" totalsRowDxfId="15555" dataCellStyle="Normal"/>
    <tableColumn id="854" xr3:uid="{B017AC3E-6E2F-9B4B-9595-4E15DEEA6B4E}" name="Column852" totalsRowDxfId="15554" dataCellStyle="Normal"/>
    <tableColumn id="855" xr3:uid="{2423C5F7-53B9-964E-9A98-6A20DBD5230E}" name="Column853" totalsRowDxfId="15553" dataCellStyle="Normal"/>
    <tableColumn id="856" xr3:uid="{66C95E1B-770E-184F-9720-209FDCE324C6}" name="Column854" totalsRowDxfId="15552" dataCellStyle="Normal"/>
    <tableColumn id="857" xr3:uid="{1084C41D-E254-AB46-A481-39177C0E24D8}" name="Column855" totalsRowDxfId="15551" dataCellStyle="Normal"/>
    <tableColumn id="858" xr3:uid="{B82AAA3B-FF72-804E-9A31-F94D1F9391EA}" name="Column856" totalsRowDxfId="15550" dataCellStyle="Normal"/>
    <tableColumn id="859" xr3:uid="{FE132488-E283-2640-AD1E-EB7671A00A51}" name="Column857" totalsRowDxfId="15549" dataCellStyle="Normal"/>
    <tableColumn id="860" xr3:uid="{9A56DCEB-7DC3-3744-ACD0-C72F36A698DB}" name="Column858" totalsRowDxfId="15548" dataCellStyle="Normal"/>
    <tableColumn id="861" xr3:uid="{2A982BEA-C6E3-384E-95A7-FF9DA74785FE}" name="Column859" totalsRowDxfId="15547" dataCellStyle="Normal"/>
    <tableColumn id="862" xr3:uid="{B4144EDF-A854-9144-AF87-5721E280030E}" name="Column860" totalsRowDxfId="15546" dataCellStyle="Normal"/>
    <tableColumn id="863" xr3:uid="{4A44E635-EAB9-D045-8AC1-471B0C03BB36}" name="Column861" totalsRowDxfId="15545" dataCellStyle="Normal"/>
    <tableColumn id="864" xr3:uid="{C321E4AE-0279-8643-A7FD-1B5ED25D3653}" name="Column862" totalsRowDxfId="15544" dataCellStyle="Normal"/>
    <tableColumn id="865" xr3:uid="{9B07D1F5-C1B3-904D-9AF9-D6CE55FF7BAF}" name="Column863" totalsRowDxfId="15543" dataCellStyle="Normal"/>
    <tableColumn id="866" xr3:uid="{98B3A1F7-BCC6-644A-8A98-991D9DC30B97}" name="Column864" totalsRowDxfId="15542" dataCellStyle="Normal"/>
    <tableColumn id="867" xr3:uid="{71B266C0-D5CA-6D4E-A552-03C3DACC7922}" name="Column865" totalsRowDxfId="15541" dataCellStyle="Normal"/>
    <tableColumn id="868" xr3:uid="{17D3F152-1358-B347-951F-7C563C05B50B}" name="Column866" totalsRowDxfId="15540" dataCellStyle="Normal"/>
    <tableColumn id="869" xr3:uid="{6E753A31-8976-EC45-80BD-9237527163E3}" name="Column867" totalsRowDxfId="15539" dataCellStyle="Normal"/>
    <tableColumn id="870" xr3:uid="{6271BC4E-CA16-B344-B9CE-2C85F632D755}" name="Column868" totalsRowDxfId="15538" dataCellStyle="Normal"/>
    <tableColumn id="871" xr3:uid="{D1F058BB-6388-AE41-A09E-B197AB54DCE6}" name="Column869" totalsRowDxfId="15537" dataCellStyle="Normal"/>
    <tableColumn id="872" xr3:uid="{6459FFFD-F2B2-F740-B647-9E0184872CDC}" name="Column870" totalsRowDxfId="15536" dataCellStyle="Normal"/>
    <tableColumn id="873" xr3:uid="{3B93DAFE-AF36-E842-849C-FA782B84D05C}" name="Column871" totalsRowDxfId="15535" dataCellStyle="Normal"/>
    <tableColumn id="874" xr3:uid="{796B289C-9A09-4A4D-BD17-48C087A25ADD}" name="Column872" totalsRowDxfId="15534" dataCellStyle="Normal"/>
    <tableColumn id="875" xr3:uid="{2249D154-8A33-D74E-A9C5-42B0391188E7}" name="Column873" totalsRowDxfId="15533" dataCellStyle="Normal"/>
    <tableColumn id="876" xr3:uid="{B3A2D7DA-1FAE-E846-A2E9-8A7F7A95A607}" name="Column874" totalsRowDxfId="15532" dataCellStyle="Normal"/>
    <tableColumn id="877" xr3:uid="{DA8DB27B-F028-2E49-B103-D17DAC02F6D7}" name="Column875" totalsRowDxfId="15531" dataCellStyle="Normal"/>
    <tableColumn id="878" xr3:uid="{7B310BD7-FB16-B842-B09C-653ADCCDE837}" name="Column876" totalsRowDxfId="15530" dataCellStyle="Normal"/>
    <tableColumn id="879" xr3:uid="{F367E09B-05D3-C545-8EAC-4BC6076B2F2B}" name="Column877" totalsRowDxfId="15529" dataCellStyle="Normal"/>
    <tableColumn id="880" xr3:uid="{251B5A39-104F-8446-ABEC-3410D829F581}" name="Column878" totalsRowDxfId="15528" dataCellStyle="Normal"/>
    <tableColumn id="881" xr3:uid="{6558384E-8D4A-1549-AEAC-248264C20885}" name="Column879" totalsRowDxfId="15527" dataCellStyle="Normal"/>
    <tableColumn id="882" xr3:uid="{655356C4-7DDF-5A4F-90EE-82B84D709053}" name="Column880" totalsRowDxfId="15526" dataCellStyle="Normal"/>
    <tableColumn id="883" xr3:uid="{48A4BDC5-47FE-9041-9971-B0771588C282}" name="Column881" totalsRowDxfId="15525" dataCellStyle="Normal"/>
    <tableColumn id="884" xr3:uid="{BB188945-3FF1-1347-8E15-339C65E8C410}" name="Column882" totalsRowDxfId="15524" dataCellStyle="Normal"/>
    <tableColumn id="885" xr3:uid="{2327FF24-2452-B847-976F-D0EB9B3E9EB8}" name="Column883" totalsRowDxfId="15523" dataCellStyle="Normal"/>
    <tableColumn id="886" xr3:uid="{170D5D25-5858-FA44-BAC2-10A9A00D98D4}" name="Column884" totalsRowDxfId="15522" dataCellStyle="Normal"/>
    <tableColumn id="887" xr3:uid="{C16B87D9-956F-B947-A48B-8E4DDE9DEC22}" name="Column885" totalsRowDxfId="15521" dataCellStyle="Normal"/>
    <tableColumn id="888" xr3:uid="{EB314E19-1307-8341-95AD-A522416B5BAF}" name="Column886" totalsRowDxfId="15520" dataCellStyle="Normal"/>
    <tableColumn id="889" xr3:uid="{4DF2A0DC-07A0-B943-9977-C61350F9F1EA}" name="Column887" totalsRowDxfId="15519" dataCellStyle="Normal"/>
    <tableColumn id="890" xr3:uid="{87DBBABA-ABD4-144C-8807-266903202269}" name="Column888" totalsRowDxfId="15518" dataCellStyle="Normal"/>
    <tableColumn id="891" xr3:uid="{C214501A-6776-FC4F-9121-203A43468848}" name="Column889" totalsRowDxfId="15517" dataCellStyle="Normal"/>
    <tableColumn id="892" xr3:uid="{0D8EE5F1-11B8-E644-B7A5-FC251694BB94}" name="Column890" totalsRowDxfId="15516" dataCellStyle="Normal"/>
    <tableColumn id="893" xr3:uid="{756F0D28-659E-6240-BBA6-7DA3CB57E08D}" name="Column891" totalsRowDxfId="15515" dataCellStyle="Normal"/>
    <tableColumn id="894" xr3:uid="{3D85DCD8-DDE7-C644-BC60-25988B777AA0}" name="Column892" totalsRowDxfId="15514" dataCellStyle="Normal"/>
    <tableColumn id="895" xr3:uid="{E82BE395-250C-AF44-B97C-A0CA3807FE79}" name="Column893" totalsRowDxfId="15513" dataCellStyle="Normal"/>
    <tableColumn id="896" xr3:uid="{693DDD1D-EC58-A743-9296-B5240C05E0FE}" name="Column894" totalsRowDxfId="15512" dataCellStyle="Normal"/>
    <tableColumn id="897" xr3:uid="{D9778134-994E-894D-8734-7896914D4B74}" name="Column895" totalsRowDxfId="15511" dataCellStyle="Normal"/>
    <tableColumn id="898" xr3:uid="{26C2020C-85D7-6946-8B35-D38DF352A13C}" name="Column896" totalsRowDxfId="15510" dataCellStyle="Normal"/>
    <tableColumn id="899" xr3:uid="{B153426E-8FD1-1243-9D4A-661B0B5A786B}" name="Column897" totalsRowDxfId="15509" dataCellStyle="Normal"/>
    <tableColumn id="900" xr3:uid="{12CC1FCD-1460-CB43-96A5-8B87ED33411C}" name="Column898" totalsRowDxfId="15508" dataCellStyle="Normal"/>
    <tableColumn id="901" xr3:uid="{7F21D2B9-8743-AB4F-83A3-7D51C0F0D8A8}" name="Column899" totalsRowDxfId="15507" dataCellStyle="Normal"/>
    <tableColumn id="902" xr3:uid="{4B00A01B-1C80-6D48-886E-D3655588EDDF}" name="Column900" totalsRowDxfId="15506" dataCellStyle="Normal"/>
    <tableColumn id="903" xr3:uid="{B9B5108B-B7DE-184C-9F8D-3617F0067FA3}" name="Column901" totalsRowDxfId="15505" dataCellStyle="Normal"/>
    <tableColumn id="904" xr3:uid="{44E6D3A8-DCB3-974A-81B3-F00CD4FB871C}" name="Column902" totalsRowDxfId="15504" dataCellStyle="Normal"/>
    <tableColumn id="905" xr3:uid="{09301486-5CB1-434A-99EF-7BEA607B6F39}" name="Column903" totalsRowDxfId="15503" dataCellStyle="Normal"/>
    <tableColumn id="906" xr3:uid="{B5A814AA-BBF1-9447-A1DD-2A8209409811}" name="Column904" totalsRowDxfId="15502" dataCellStyle="Normal"/>
    <tableColumn id="907" xr3:uid="{64630F8E-7FA6-CD40-8419-30D98EE6B819}" name="Column905" totalsRowDxfId="15501" dataCellStyle="Normal"/>
    <tableColumn id="908" xr3:uid="{064196AA-39CA-9C45-BE6B-81840516BB29}" name="Column906" totalsRowDxfId="15500" dataCellStyle="Normal"/>
    <tableColumn id="909" xr3:uid="{485CCE38-4B0A-424D-A735-CCE291FC24DC}" name="Column907" totalsRowDxfId="15499" dataCellStyle="Normal"/>
    <tableColumn id="910" xr3:uid="{6A78469D-274E-9B42-BF89-869FB173A830}" name="Column908" totalsRowDxfId="15498" dataCellStyle="Normal"/>
    <tableColumn id="911" xr3:uid="{1C42B636-1AC3-B044-A97E-B1DF9B1BEC23}" name="Column909" totalsRowDxfId="15497" dataCellStyle="Normal"/>
    <tableColumn id="912" xr3:uid="{6F43D77B-452C-1849-971B-75039B715D00}" name="Column910" totalsRowDxfId="15496" dataCellStyle="Normal"/>
    <tableColumn id="913" xr3:uid="{F7749615-FF05-9D4F-AFBA-C570513AAF94}" name="Column911" totalsRowDxfId="15495" dataCellStyle="Normal"/>
    <tableColumn id="914" xr3:uid="{9AB545DD-D877-CA46-B31B-DA786D6252DF}" name="Column912" totalsRowDxfId="15494" dataCellStyle="Normal"/>
    <tableColumn id="915" xr3:uid="{D82A81DF-65CF-6A42-A206-AA4A775C6E94}" name="Column913" totalsRowDxfId="15493" dataCellStyle="Normal"/>
    <tableColumn id="916" xr3:uid="{7F322B18-BC47-D543-A49F-B3979745D880}" name="Column914" totalsRowDxfId="15492" dataCellStyle="Normal"/>
    <tableColumn id="917" xr3:uid="{A3AB8BA0-920A-6A47-8D5D-118D2FABF4A8}" name="Column915" totalsRowDxfId="15491" dataCellStyle="Normal"/>
    <tableColumn id="918" xr3:uid="{26D6BE43-F420-6741-A43F-C270845A0518}" name="Column916" totalsRowDxfId="15490" dataCellStyle="Normal"/>
    <tableColumn id="919" xr3:uid="{8CA6ABF9-3B50-7A46-97B7-93EC26D4123A}" name="Column917" totalsRowDxfId="15489" dataCellStyle="Normal"/>
    <tableColumn id="920" xr3:uid="{03139613-1C5A-6F43-82AE-9941741585C5}" name="Column918" totalsRowDxfId="15488" dataCellStyle="Normal"/>
    <tableColumn id="921" xr3:uid="{1A5BED51-5E6D-3C4C-9AB4-D064CD457D30}" name="Column919" totalsRowDxfId="15487" dataCellStyle="Normal"/>
    <tableColumn id="922" xr3:uid="{6DA79C1D-C996-7A47-8C3F-9AE84C6D006D}" name="Column920" totalsRowDxfId="15486" dataCellStyle="Normal"/>
    <tableColumn id="923" xr3:uid="{393E5D57-39B8-6C46-B05C-FD667D08A28F}" name="Column921" totalsRowDxfId="15485" dataCellStyle="Normal"/>
    <tableColumn id="924" xr3:uid="{0A1C4B5C-23AB-3F43-B3B4-00AAF726D02A}" name="Column922" totalsRowDxfId="15484" dataCellStyle="Normal"/>
    <tableColumn id="925" xr3:uid="{16445B57-7BA2-964F-8448-70222A58D754}" name="Column923" totalsRowDxfId="15483" dataCellStyle="Normal"/>
    <tableColumn id="926" xr3:uid="{186366FB-DAAB-CD4C-9763-912C23F3A101}" name="Column924" totalsRowDxfId="15482" dataCellStyle="Normal"/>
    <tableColumn id="927" xr3:uid="{233E3000-97C0-7B46-91F0-DD41A0F9A1C5}" name="Column925" totalsRowDxfId="15481" dataCellStyle="Normal"/>
    <tableColumn id="928" xr3:uid="{F952624A-DF6F-1B40-92E9-D574D314BB12}" name="Column926" totalsRowDxfId="15480" dataCellStyle="Normal"/>
    <tableColumn id="929" xr3:uid="{D11057BA-ADD6-CE4F-90BA-903038FA6A28}" name="Column927" totalsRowDxfId="15479" dataCellStyle="Normal"/>
    <tableColumn id="930" xr3:uid="{B7F385FA-E589-8C40-B85F-4E75137E333D}" name="Column928" totalsRowDxfId="15478" dataCellStyle="Normal"/>
    <tableColumn id="931" xr3:uid="{34ACE84F-4026-F240-B14F-D54B7B5DF039}" name="Column929" totalsRowDxfId="15477" dataCellStyle="Normal"/>
    <tableColumn id="932" xr3:uid="{61F6E744-EFFA-DA47-991B-B89745D515B1}" name="Column930" totalsRowDxfId="15476" dataCellStyle="Normal"/>
    <tableColumn id="933" xr3:uid="{1DA4D772-CBDE-A74B-8B13-823F085C8177}" name="Column931" totalsRowDxfId="15475" dataCellStyle="Normal"/>
    <tableColumn id="934" xr3:uid="{131B5EE1-ACFC-8245-AB97-5C53FCBC83E5}" name="Column932" totalsRowDxfId="15474" dataCellStyle="Normal"/>
    <tableColumn id="935" xr3:uid="{480332CF-7120-DA49-BFA9-2F304F127421}" name="Column933" totalsRowDxfId="15473" dataCellStyle="Normal"/>
    <tableColumn id="936" xr3:uid="{6B4C1368-983B-D748-969F-09BFC59B5876}" name="Column934" totalsRowDxfId="15472" dataCellStyle="Normal"/>
    <tableColumn id="937" xr3:uid="{9C6C1A98-F724-4E42-806E-5D797A1FEAF8}" name="Column935" totalsRowDxfId="15471" dataCellStyle="Normal"/>
    <tableColumn id="938" xr3:uid="{1DDA6968-2EBC-8E47-A245-5F5A3FAE4CB5}" name="Column936" totalsRowDxfId="15470" dataCellStyle="Normal"/>
    <tableColumn id="939" xr3:uid="{0D2F8923-04F6-DC4E-92E0-B2CF1FF209F6}" name="Column937" totalsRowDxfId="15469" dataCellStyle="Normal"/>
    <tableColumn id="940" xr3:uid="{C893E568-89CA-1146-BC65-C8DC0CFE17D3}" name="Column938" totalsRowDxfId="15468" dataCellStyle="Normal"/>
    <tableColumn id="941" xr3:uid="{7E046065-D503-6844-98E3-19384803CE66}" name="Column939" totalsRowDxfId="15467" dataCellStyle="Normal"/>
    <tableColumn id="942" xr3:uid="{7026ED56-E9D9-3D45-8116-646BABA9BF1B}" name="Column940" totalsRowDxfId="15466" dataCellStyle="Normal"/>
    <tableColumn id="943" xr3:uid="{5846D132-F33B-5A42-A28A-DDA5C53A122F}" name="Column941" totalsRowDxfId="15465" dataCellStyle="Normal"/>
    <tableColumn id="944" xr3:uid="{32E4B782-B736-874B-A327-BCB2725714A5}" name="Column942" totalsRowDxfId="15464" dataCellStyle="Normal"/>
    <tableColumn id="945" xr3:uid="{0363CC08-80B6-A749-8E0E-C72344544EC6}" name="Column943" totalsRowDxfId="15463" dataCellStyle="Normal"/>
    <tableColumn id="946" xr3:uid="{AA9365BE-9831-114C-B69E-EE7F444E4C39}" name="Column944" totalsRowDxfId="15462" dataCellStyle="Normal"/>
    <tableColumn id="947" xr3:uid="{6A48A95F-1E3D-F149-BA23-C10590D07E7A}" name="Column945" totalsRowDxfId="15461" dataCellStyle="Normal"/>
    <tableColumn id="948" xr3:uid="{A82A57AB-85EF-5142-8B0B-9FA7F7DD4092}" name="Column946" totalsRowDxfId="15460" dataCellStyle="Normal"/>
    <tableColumn id="949" xr3:uid="{B4F313F8-4A64-C046-9215-CAF2D9EBE664}" name="Column947" totalsRowDxfId="15459" dataCellStyle="Normal"/>
    <tableColumn id="950" xr3:uid="{874AA059-1C53-0348-B676-01385FF6B77F}" name="Column948" totalsRowDxfId="15458" dataCellStyle="Normal"/>
    <tableColumn id="951" xr3:uid="{1128BA2A-E5AC-564B-A8B9-4F5BCD350663}" name="Column949" totalsRowDxfId="15457" dataCellStyle="Normal"/>
    <tableColumn id="952" xr3:uid="{BF4EBED7-8F19-6D42-9559-6CA96F0F6E6B}" name="Column950" totalsRowDxfId="15456" dataCellStyle="Normal"/>
    <tableColumn id="953" xr3:uid="{1335BD21-6D15-C34E-9C5D-2018DAB4FC83}" name="Column951" totalsRowDxfId="15455" dataCellStyle="Normal"/>
    <tableColumn id="954" xr3:uid="{16D41AE3-BD45-D744-9BA5-F12F3F7AFD5B}" name="Column952" totalsRowDxfId="15454" dataCellStyle="Normal"/>
    <tableColumn id="955" xr3:uid="{11DD1569-5F49-D442-9DC6-2A76905A1190}" name="Column953" totalsRowDxfId="15453" dataCellStyle="Normal"/>
    <tableColumn id="956" xr3:uid="{9E0C80CC-0164-1146-8831-587981213541}" name="Column954" totalsRowDxfId="15452" dataCellStyle="Normal"/>
    <tableColumn id="957" xr3:uid="{26EE03B3-D305-6B48-9A1A-4CABA4B3693A}" name="Column955" totalsRowDxfId="15451" dataCellStyle="Normal"/>
    <tableColumn id="958" xr3:uid="{A78E5311-0366-B443-891D-8558437FFBD7}" name="Column956" totalsRowDxfId="15450" dataCellStyle="Normal"/>
    <tableColumn id="959" xr3:uid="{BB0000CD-8077-B84C-AC5D-FC1B52AAEACE}" name="Column957" totalsRowDxfId="15449" dataCellStyle="Normal"/>
    <tableColumn id="960" xr3:uid="{9F430E85-DD87-B141-96FB-9DDAD6DFA614}" name="Column958" totalsRowDxfId="15448" dataCellStyle="Normal"/>
    <tableColumn id="961" xr3:uid="{78B7FEF3-7EF0-D64D-B520-50BF84D8CD96}" name="Column959" totalsRowDxfId="15447" dataCellStyle="Normal"/>
    <tableColumn id="962" xr3:uid="{74E45866-AF4B-1F42-A41F-2143498824E3}" name="Column960" totalsRowDxfId="15446" dataCellStyle="Normal"/>
    <tableColumn id="963" xr3:uid="{DC9C1D25-4776-3841-8C24-5E6D60650CF9}" name="Column961" totalsRowDxfId="15445" dataCellStyle="Normal"/>
    <tableColumn id="964" xr3:uid="{F25CBC85-70D4-414E-90C3-4E3DE8BE31E8}" name="Column962" totalsRowDxfId="15444" dataCellStyle="Normal"/>
    <tableColumn id="965" xr3:uid="{DF80A0AB-7AF3-1B46-ABC4-911EBB90CC34}" name="Column963" totalsRowDxfId="15443" dataCellStyle="Normal"/>
    <tableColumn id="966" xr3:uid="{78DE183D-4755-A047-86A1-A6C94D2EE11D}" name="Column964" totalsRowDxfId="15442" dataCellStyle="Normal"/>
    <tableColumn id="967" xr3:uid="{76EAFC3C-E08D-4E4C-8C9D-4733586DBEAE}" name="Column965" totalsRowDxfId="15441" dataCellStyle="Normal"/>
    <tableColumn id="968" xr3:uid="{0E562020-6874-0A42-A726-4F604B709810}" name="Column966" totalsRowDxfId="15440" dataCellStyle="Normal"/>
    <tableColumn id="969" xr3:uid="{6FD6DAD5-D887-C141-8AB7-269CFBDA65E0}" name="Column967" totalsRowDxfId="15439" dataCellStyle="Normal"/>
    <tableColumn id="970" xr3:uid="{8BCB5C42-7D9F-BD40-A420-69F1289D5D6D}" name="Column968" totalsRowDxfId="15438" dataCellStyle="Normal"/>
    <tableColumn id="971" xr3:uid="{99FF28BA-FFB4-2643-89D2-6955D1F61A5D}" name="Column969" totalsRowDxfId="15437" dataCellStyle="Normal"/>
    <tableColumn id="972" xr3:uid="{57F820BD-DF8A-3D4F-A9F9-A01432FD3C46}" name="Column970" totalsRowDxfId="15436" dataCellStyle="Normal"/>
    <tableColumn id="973" xr3:uid="{013C22C7-D9D8-634D-BA96-C75D207C8F46}" name="Column971" totalsRowDxfId="15435" dataCellStyle="Normal"/>
    <tableColumn id="974" xr3:uid="{22DE505B-BDD0-7C4A-A8D8-95446ED593E1}" name="Column972" totalsRowDxfId="15434" dataCellStyle="Normal"/>
    <tableColumn id="975" xr3:uid="{08C88F5E-BDF8-8A42-80C5-2738A9FB253E}" name="Column973" totalsRowDxfId="15433" dataCellStyle="Normal"/>
    <tableColumn id="976" xr3:uid="{05C7ED50-C4AD-E04E-AA1B-C167B35618C5}" name="Column974" totalsRowDxfId="15432" dataCellStyle="Normal"/>
    <tableColumn id="977" xr3:uid="{37B00096-DB0C-6B44-A081-87C1D2FC3D44}" name="Column975" totalsRowDxfId="15431" dataCellStyle="Normal"/>
    <tableColumn id="978" xr3:uid="{6D044619-D380-6D44-ACC0-27230A6C2B0F}" name="Column976" totalsRowDxfId="15430" dataCellStyle="Normal"/>
    <tableColumn id="979" xr3:uid="{B27D90E2-A0EC-3342-9D2D-8DFD8E023128}" name="Column977" totalsRowDxfId="15429" dataCellStyle="Normal"/>
    <tableColumn id="980" xr3:uid="{DB13A3E5-3B81-EE47-AA2A-33493F7DEB7A}" name="Column978" totalsRowDxfId="15428" dataCellStyle="Normal"/>
    <tableColumn id="981" xr3:uid="{DD465107-DC97-3A4D-A56F-BAC5EB238758}" name="Column979" totalsRowDxfId="15427" dataCellStyle="Normal"/>
    <tableColumn id="982" xr3:uid="{7A80A5EF-B13E-354C-B0FF-2898F4A3E15D}" name="Column980" totalsRowDxfId="15426" dataCellStyle="Normal"/>
    <tableColumn id="983" xr3:uid="{B485C8B0-0B2C-284C-AF4D-E780ECB48F2A}" name="Column981" totalsRowDxfId="15425" dataCellStyle="Normal"/>
    <tableColumn id="984" xr3:uid="{DF80F6C0-42FE-654E-B92E-E02C229F84CE}" name="Column982" totalsRowDxfId="15424" dataCellStyle="Normal"/>
    <tableColumn id="985" xr3:uid="{3C697283-B511-224E-BF49-9EDC0F7D080C}" name="Column983" totalsRowDxfId="15423" dataCellStyle="Normal"/>
    <tableColumn id="986" xr3:uid="{A572A02B-D5E7-644E-B2C3-C0AD80092920}" name="Column984" totalsRowDxfId="15422" dataCellStyle="Normal"/>
    <tableColumn id="987" xr3:uid="{43CA6D2C-A49D-3C4C-B920-AA331A856422}" name="Column985" totalsRowDxfId="15421" dataCellStyle="Normal"/>
    <tableColumn id="988" xr3:uid="{1E53A3F7-D529-6D47-98B4-B9962E51AEDC}" name="Column986" totalsRowDxfId="15420" dataCellStyle="Normal"/>
    <tableColumn id="989" xr3:uid="{5197C646-8F6D-F64B-8D0A-969961C30D12}" name="Column987" totalsRowDxfId="15419" dataCellStyle="Normal"/>
    <tableColumn id="990" xr3:uid="{77C53DD2-2A3E-4A42-AC4F-6DC5F39EE7C2}" name="Column988" totalsRowDxfId="15418" dataCellStyle="Normal"/>
    <tableColumn id="991" xr3:uid="{02453F21-2803-2C42-875B-65329A8D82B8}" name="Column989" totalsRowDxfId="15417" dataCellStyle="Normal"/>
    <tableColumn id="992" xr3:uid="{B36334D6-A7E0-264A-84FB-041038BAA26C}" name="Column990" totalsRowDxfId="15416" dataCellStyle="Normal"/>
    <tableColumn id="993" xr3:uid="{30E062C1-A773-634C-9FAA-0216CE95E11F}" name="Column991" totalsRowDxfId="15415" dataCellStyle="Normal"/>
    <tableColumn id="994" xr3:uid="{3F78E3F3-8D9D-A14F-917E-F8A33098D1CA}" name="Column992" totalsRowDxfId="15414" dataCellStyle="Normal"/>
    <tableColumn id="995" xr3:uid="{F25E7CB7-C377-0844-AE4A-53429E9AC1CD}" name="Column993" totalsRowDxfId="15413" dataCellStyle="Normal"/>
    <tableColumn id="996" xr3:uid="{71525487-DD1C-9046-834B-0EDE496BF89B}" name="Column994" totalsRowDxfId="15412" dataCellStyle="Normal"/>
    <tableColumn id="997" xr3:uid="{1FE10653-7F1A-584B-B863-B05B16E69C7D}" name="Column995" totalsRowDxfId="15411" dataCellStyle="Normal"/>
    <tableColumn id="998" xr3:uid="{16ED2FBA-137D-F44E-A79C-ADE21061B3CA}" name="Column996" totalsRowDxfId="15410" dataCellStyle="Normal"/>
    <tableColumn id="999" xr3:uid="{32901B39-640D-C243-96FA-4B697F980F8E}" name="Column997" totalsRowDxfId="15409" dataCellStyle="Normal"/>
    <tableColumn id="1000" xr3:uid="{766FFFF0-BF3A-444F-9504-BD4A6460FCE4}" name="Column998" totalsRowDxfId="15408" dataCellStyle="Normal"/>
    <tableColumn id="1001" xr3:uid="{76857943-2AE2-054E-8CDB-45EEF9A0E1FF}" name="Column999" totalsRowDxfId="15407" dataCellStyle="Normal"/>
    <tableColumn id="1002" xr3:uid="{E9DFCA5C-937E-4947-9D47-8943A1665563}" name="Column1000" totalsRowDxfId="15406" dataCellStyle="Normal"/>
    <tableColumn id="1003" xr3:uid="{B8D23395-2A8F-D241-B7DB-DF83CDE51E76}" name="Column1001" totalsRowDxfId="15405" dataCellStyle="Normal"/>
    <tableColumn id="1004" xr3:uid="{88216C29-C7C1-4841-B695-A16BCB53A10B}" name="Column1002" totalsRowDxfId="15404" dataCellStyle="Normal"/>
    <tableColumn id="1005" xr3:uid="{1309EE56-645C-5447-A7A4-8A44D3E5900D}" name="Column1003" totalsRowDxfId="15403" dataCellStyle="Normal"/>
    <tableColumn id="1006" xr3:uid="{02BAB04D-02CF-8141-B610-DC7AD7D595E3}" name="Column1004" totalsRowDxfId="15402" dataCellStyle="Normal"/>
    <tableColumn id="1007" xr3:uid="{B41B4A88-86F7-CB46-B466-FC053BE3BFF0}" name="Column1005" totalsRowDxfId="15401" dataCellStyle="Normal"/>
    <tableColumn id="1008" xr3:uid="{770BEDF5-06C3-EB4F-BA61-0002A56CAA7F}" name="Column1006" totalsRowDxfId="15400" dataCellStyle="Normal"/>
    <tableColumn id="1009" xr3:uid="{A4F0A8EF-5F28-564D-A6F9-6B7E1713E22C}" name="Column1007" totalsRowDxfId="15399" dataCellStyle="Normal"/>
    <tableColumn id="1010" xr3:uid="{D9EDF72E-7266-344C-8826-D09D8E9AED22}" name="Column1008" totalsRowDxfId="15398" dataCellStyle="Normal"/>
    <tableColumn id="1011" xr3:uid="{631F12A2-F482-8C4A-9E3A-AA64500893C6}" name="Column1009" totalsRowDxfId="15397" dataCellStyle="Normal"/>
    <tableColumn id="1012" xr3:uid="{B622E25E-0CFB-2B40-A3C8-C155B95A1AF4}" name="Column1010" totalsRowDxfId="15396" dataCellStyle="Normal"/>
    <tableColumn id="1013" xr3:uid="{239D0319-E8A0-5945-AC80-DF1AE300855A}" name="Column1011" totalsRowDxfId="15395" dataCellStyle="Normal"/>
    <tableColumn id="1014" xr3:uid="{F03C0DA4-4DF1-C74F-A39D-E1EC852BDB29}" name="Column1012" totalsRowDxfId="15394" dataCellStyle="Normal"/>
    <tableColumn id="1015" xr3:uid="{9CF5315F-3094-AC4C-B713-008E8E4D818C}" name="Column1013" totalsRowDxfId="15393" dataCellStyle="Normal"/>
    <tableColumn id="1016" xr3:uid="{FB9188E2-6BB9-B643-AB02-4D69515B0BAF}" name="Column1014" totalsRowDxfId="15392" dataCellStyle="Normal"/>
    <tableColumn id="1017" xr3:uid="{C57DDACC-2CBC-0243-A415-6C1F11FCB7C1}" name="Column1015" totalsRowDxfId="15391" dataCellStyle="Normal"/>
    <tableColumn id="1018" xr3:uid="{72AE60F9-7457-BE43-B910-676F54DF9E07}" name="Column1016" totalsRowDxfId="15390" dataCellStyle="Normal"/>
    <tableColumn id="1019" xr3:uid="{D43A4F7E-7F99-AE40-AD98-1B6385C7094B}" name="Column1017" totalsRowDxfId="15389" dataCellStyle="Normal"/>
    <tableColumn id="1020" xr3:uid="{50CBE4A2-2000-EB4F-8F22-420BDC7E9C5B}" name="Column1018" totalsRowDxfId="15388" dataCellStyle="Normal"/>
    <tableColumn id="1021" xr3:uid="{58B7E9BA-798B-BD45-B332-4E2B92D19486}" name="Column1019" totalsRowDxfId="15387" dataCellStyle="Normal"/>
    <tableColumn id="1022" xr3:uid="{C05CF34C-66CA-D845-9D1C-684E4F7F29C4}" name="Column1020" totalsRowDxfId="15386" dataCellStyle="Normal"/>
    <tableColumn id="1023" xr3:uid="{27362BA4-0429-2940-B915-258C5BEF1321}" name="Column1021" totalsRowDxfId="15385" dataCellStyle="Normal"/>
    <tableColumn id="1024" xr3:uid="{80C13316-8761-2942-ABDA-4F1FC92B51EC}" name="Column1022" totalsRowDxfId="15384" dataCellStyle="Normal"/>
    <tableColumn id="1025" xr3:uid="{E99D5BD3-CF65-C24D-A8AF-17552C71624A}" name="Column1023" totalsRowDxfId="15383" dataCellStyle="Normal"/>
    <tableColumn id="1026" xr3:uid="{10DA31E2-FA91-2147-BC8B-6A401678796F}" name="Column1024" totalsRowDxfId="15382" dataCellStyle="Normal"/>
    <tableColumn id="1027" xr3:uid="{E45CEBE9-91FF-CA45-953D-31C097D765C0}" name="Column1025" totalsRowDxfId="15381" dataCellStyle="Normal"/>
    <tableColumn id="1028" xr3:uid="{58C39CB5-2AF1-B147-9502-5DC8EBBEB0C7}" name="Column1026" totalsRowDxfId="15380" dataCellStyle="Normal"/>
    <tableColumn id="1029" xr3:uid="{C69B0FA4-E078-D640-A20F-B680E4CF3BD4}" name="Column1027" totalsRowDxfId="15379" dataCellStyle="Normal"/>
    <tableColumn id="1030" xr3:uid="{16997F58-6FBA-B545-A1EC-58597112EA82}" name="Column1028" totalsRowDxfId="15378" dataCellStyle="Normal"/>
    <tableColumn id="1031" xr3:uid="{889A66EA-3130-5843-B4D1-6EBDB7CFCA34}" name="Column1029" totalsRowDxfId="15377" dataCellStyle="Normal"/>
    <tableColumn id="1032" xr3:uid="{FFF96571-FDFC-0542-89A0-A3754672CD3A}" name="Column1030" totalsRowDxfId="15376" dataCellStyle="Normal"/>
    <tableColumn id="1033" xr3:uid="{35097768-05F0-064E-94AE-F7EE8D2844DE}" name="Column1031" totalsRowDxfId="15375" dataCellStyle="Normal"/>
    <tableColumn id="1034" xr3:uid="{786AAFEF-9E43-874A-9060-2FDE6D3731F0}" name="Column1032" totalsRowDxfId="15374" dataCellStyle="Normal"/>
    <tableColumn id="1035" xr3:uid="{A7530A36-0A03-F444-A583-F2C862373265}" name="Column1033" totalsRowDxfId="15373" dataCellStyle="Normal"/>
    <tableColumn id="1036" xr3:uid="{9A8737D7-2C67-E94F-AB2A-F3344B47A6FE}" name="Column1034" totalsRowDxfId="15372" dataCellStyle="Normal"/>
    <tableColumn id="1037" xr3:uid="{7B19902D-3455-C34D-9002-AB11A569D0BD}" name="Column1035" totalsRowDxfId="15371" dataCellStyle="Normal"/>
    <tableColumn id="1038" xr3:uid="{B38A0A0F-C188-DE45-A94B-0CEC89033826}" name="Column1036" totalsRowDxfId="15370" dataCellStyle="Normal"/>
    <tableColumn id="1039" xr3:uid="{B20FC11A-86F1-1E46-9E3B-26D37D315BFE}" name="Column1037" totalsRowDxfId="15369" dataCellStyle="Normal"/>
    <tableColumn id="1040" xr3:uid="{6CB9B911-8053-2049-A576-60D45292BEB1}" name="Column1038" totalsRowDxfId="15368" dataCellStyle="Normal"/>
    <tableColumn id="1041" xr3:uid="{28CEE6F2-5EBB-1344-880A-FC47C1BB3E71}" name="Column1039" totalsRowDxfId="15367" dataCellStyle="Normal"/>
    <tableColumn id="1042" xr3:uid="{5EB4BBD6-05E9-964C-9BCF-AB78C182625E}" name="Column1040" totalsRowDxfId="15366" dataCellStyle="Normal"/>
    <tableColumn id="1043" xr3:uid="{2887D7CB-000E-E741-A517-F264F4596FF7}" name="Column1041" totalsRowDxfId="15365" dataCellStyle="Normal"/>
    <tableColumn id="1044" xr3:uid="{DB9E5555-8D61-7541-B3A0-57A101868E6F}" name="Column1042" totalsRowDxfId="15364" dataCellStyle="Normal"/>
    <tableColumn id="1045" xr3:uid="{DEE37706-5C49-9443-A746-751D9FC6B2B3}" name="Column1043" totalsRowDxfId="15363" dataCellStyle="Normal"/>
    <tableColumn id="1046" xr3:uid="{C623D573-1789-9049-8584-4FC86CF65C8B}" name="Column1044" totalsRowDxfId="15362" dataCellStyle="Normal"/>
    <tableColumn id="1047" xr3:uid="{4C325486-C25A-8F40-A443-6CD41A2AA82A}" name="Column1045" totalsRowDxfId="15361" dataCellStyle="Normal"/>
    <tableColumn id="1048" xr3:uid="{6ACC35FF-9DCA-2B49-A581-B68332E49937}" name="Column1046" totalsRowDxfId="15360" dataCellStyle="Normal"/>
    <tableColumn id="1049" xr3:uid="{841791E6-FF1F-0147-AA88-0EB72A8EC8E0}" name="Column1047" totalsRowDxfId="15359" dataCellStyle="Normal"/>
    <tableColumn id="1050" xr3:uid="{DD4F986F-F84D-B949-8254-5C8E911C8F11}" name="Column1048" totalsRowDxfId="15358" dataCellStyle="Normal"/>
    <tableColumn id="1051" xr3:uid="{E6381A11-9741-2C4D-A4EB-9853795D4A7F}" name="Column1049" totalsRowDxfId="15357" dataCellStyle="Normal"/>
    <tableColumn id="1052" xr3:uid="{101B0D45-2312-3747-8CA9-C6C6695C51F4}" name="Column1050" totalsRowDxfId="15356" dataCellStyle="Normal"/>
    <tableColumn id="1053" xr3:uid="{4A17D4A2-2BDB-0746-A070-C9589E986160}" name="Column1051" totalsRowDxfId="15355" dataCellStyle="Normal"/>
    <tableColumn id="1054" xr3:uid="{FB8FDCB8-63CB-7D46-AE53-4245283FC373}" name="Column1052" totalsRowDxfId="15354" dataCellStyle="Normal"/>
    <tableColumn id="1055" xr3:uid="{7C364B1A-1D01-124C-85DF-CAC1ED2702DA}" name="Column1053" totalsRowDxfId="15353" dataCellStyle="Normal"/>
    <tableColumn id="1056" xr3:uid="{8344C388-94CA-2240-BFE1-05DDE8CBB326}" name="Column1054" totalsRowDxfId="15352" dataCellStyle="Normal"/>
    <tableColumn id="1057" xr3:uid="{80A18A65-EA32-D848-9FBE-2154E3138A17}" name="Column1055" totalsRowDxfId="15351" dataCellStyle="Normal"/>
    <tableColumn id="1058" xr3:uid="{3D7EAE28-465C-3047-B60D-F86FE8B0A3E2}" name="Column1056" totalsRowDxfId="15350" dataCellStyle="Normal"/>
    <tableColumn id="1059" xr3:uid="{4AE80AA2-3C73-1447-A768-3230BC763773}" name="Column1057" totalsRowDxfId="15349" dataCellStyle="Normal"/>
    <tableColumn id="1060" xr3:uid="{A1ED614E-D1E7-4041-AECF-1A1BAF08B394}" name="Column1058" totalsRowDxfId="15348" dataCellStyle="Normal"/>
    <tableColumn id="1061" xr3:uid="{30996876-F8D3-8545-BC56-CCFDC396CD62}" name="Column1059" totalsRowDxfId="15347" dataCellStyle="Normal"/>
    <tableColumn id="1062" xr3:uid="{55968459-D8B7-6D45-8DDB-A8C750ACA15A}" name="Column1060" totalsRowDxfId="15346" dataCellStyle="Normal"/>
    <tableColumn id="1063" xr3:uid="{7447D205-1B86-9D48-8C4A-2F926FA28664}" name="Column1061" totalsRowDxfId="15345" dataCellStyle="Normal"/>
    <tableColumn id="1064" xr3:uid="{D24D1F9A-8373-F343-A93A-108F8B0E9D46}" name="Column1062" totalsRowDxfId="15344" dataCellStyle="Normal"/>
    <tableColumn id="1065" xr3:uid="{752AE44B-7672-1442-8875-A9519521C765}" name="Column1063" totalsRowDxfId="15343" dataCellStyle="Normal"/>
    <tableColumn id="1066" xr3:uid="{CB073F07-1B5C-EB47-B34E-A2C48432CA79}" name="Column1064" totalsRowDxfId="15342" dataCellStyle="Normal"/>
    <tableColumn id="1067" xr3:uid="{EADA1003-8C2F-6546-8CD2-55760B6B2AB5}" name="Column1065" totalsRowDxfId="15341" dataCellStyle="Normal"/>
    <tableColumn id="1068" xr3:uid="{34A73FE4-3624-654A-B774-88031B874231}" name="Column1066" totalsRowDxfId="15340" dataCellStyle="Normal"/>
    <tableColumn id="1069" xr3:uid="{8951AB08-A289-B446-9BA5-33A6C3D27F1F}" name="Column1067" totalsRowDxfId="15339" dataCellStyle="Normal"/>
    <tableColumn id="1070" xr3:uid="{0B227FEB-743E-A042-B3DF-7A63D1146A18}" name="Column1068" totalsRowDxfId="15338" dataCellStyle="Normal"/>
    <tableColumn id="1071" xr3:uid="{7516A87B-AF58-7841-A618-E5B5BACE9819}" name="Column1069" totalsRowDxfId="15337" dataCellStyle="Normal"/>
    <tableColumn id="1072" xr3:uid="{358B9905-B67D-BA47-BD63-F415B9B48C2F}" name="Column1070" totalsRowDxfId="15336" dataCellStyle="Normal"/>
    <tableColumn id="1073" xr3:uid="{ADA2CC0C-10E6-1346-9E83-EE53D2BA7D8C}" name="Column1071" totalsRowDxfId="15335" dataCellStyle="Normal"/>
    <tableColumn id="1074" xr3:uid="{DD68835A-BC10-6D46-A2D2-2F241871DF87}" name="Column1072" totalsRowDxfId="15334" dataCellStyle="Normal"/>
    <tableColumn id="1075" xr3:uid="{05125C6F-C020-9A46-AE59-CBF783E88034}" name="Column1073" totalsRowDxfId="15333" dataCellStyle="Normal"/>
    <tableColumn id="1076" xr3:uid="{13E90887-196F-C54A-8719-46DF4E512583}" name="Column1074" totalsRowDxfId="15332" dataCellStyle="Normal"/>
    <tableColumn id="1077" xr3:uid="{4CEA0785-7CBF-5A4A-A427-903F73203374}" name="Column1075" totalsRowDxfId="15331" dataCellStyle="Normal"/>
    <tableColumn id="1078" xr3:uid="{C869EF20-C035-D448-8398-0EADDFCF166C}" name="Column1076" totalsRowDxfId="15330" dataCellStyle="Normal"/>
    <tableColumn id="1079" xr3:uid="{A6DA90B8-0A47-3C46-90DA-73B19725EA30}" name="Column1077" totalsRowDxfId="15329" dataCellStyle="Normal"/>
    <tableColumn id="1080" xr3:uid="{EAA2B7D6-661E-9047-B077-DCC9BCAE8C45}" name="Column1078" totalsRowDxfId="15328" dataCellStyle="Normal"/>
    <tableColumn id="1081" xr3:uid="{E6B78242-FD77-9742-85DB-85263AA8ABA1}" name="Column1079" totalsRowDxfId="15327" dataCellStyle="Normal"/>
    <tableColumn id="1082" xr3:uid="{B3E89697-30C7-8547-B8D6-3D92D3A23745}" name="Column1080" totalsRowDxfId="15326" dataCellStyle="Normal"/>
    <tableColumn id="1083" xr3:uid="{DF476330-7AB1-6A42-819C-B6BF3DED5DF2}" name="Column1081" totalsRowDxfId="15325" dataCellStyle="Normal"/>
    <tableColumn id="1084" xr3:uid="{083C5653-7AB4-274A-96AB-8EC3BC2B4EBB}" name="Column1082" totalsRowDxfId="15324" dataCellStyle="Normal"/>
    <tableColumn id="1085" xr3:uid="{5E1615E1-1E6E-BA4C-B6CD-3ECC1FFE93A2}" name="Column1083" totalsRowDxfId="15323" dataCellStyle="Normal"/>
    <tableColumn id="1086" xr3:uid="{AEEEBA25-ECD9-D040-ABD6-43C3BFFF774C}" name="Column1084" totalsRowDxfId="15322" dataCellStyle="Normal"/>
    <tableColumn id="1087" xr3:uid="{ACB9E3FC-89CF-A842-B37A-3E2C42481C3E}" name="Column1085" totalsRowDxfId="15321" dataCellStyle="Normal"/>
    <tableColumn id="1088" xr3:uid="{E216F514-275A-2D41-81A0-1F4ED7F9502C}" name="Column1086" totalsRowDxfId="15320" dataCellStyle="Normal"/>
    <tableColumn id="1089" xr3:uid="{770C69EB-98F8-4047-8D98-3B8E9F1E23E2}" name="Column1087" totalsRowDxfId="15319" dataCellStyle="Normal"/>
    <tableColumn id="1090" xr3:uid="{1F51685E-56C4-1347-8243-6D065E831837}" name="Column1088" totalsRowDxfId="15318" dataCellStyle="Normal"/>
    <tableColumn id="1091" xr3:uid="{1BC6B9E4-5575-1E47-8689-F780DF3B84ED}" name="Column1089" totalsRowDxfId="15317" dataCellStyle="Normal"/>
    <tableColumn id="1092" xr3:uid="{9336A108-5C72-6C43-89D7-6FE3FE64FD76}" name="Column1090" totalsRowDxfId="15316" dataCellStyle="Normal"/>
    <tableColumn id="1093" xr3:uid="{3BD12F76-E630-AB45-BA1A-180227BB185E}" name="Column1091" totalsRowDxfId="15315" dataCellStyle="Normal"/>
    <tableColumn id="1094" xr3:uid="{8B141C6D-FA9D-F24E-A236-0A5B7C254997}" name="Column1092" totalsRowDxfId="15314" dataCellStyle="Normal"/>
    <tableColumn id="1095" xr3:uid="{7157FFF4-EF54-6C46-A2A3-C28A41BC24B6}" name="Column1093" totalsRowDxfId="15313" dataCellStyle="Normal"/>
    <tableColumn id="1096" xr3:uid="{9384964D-6E1C-A340-B98C-77FD84A6D05A}" name="Column1094" totalsRowDxfId="15312" dataCellStyle="Normal"/>
    <tableColumn id="1097" xr3:uid="{526F560F-0E1C-154C-99B5-00BC57948E92}" name="Column1095" totalsRowDxfId="15311" dataCellStyle="Normal"/>
    <tableColumn id="1098" xr3:uid="{AADFE37D-8D72-584D-AF18-EE2127827629}" name="Column1096" totalsRowDxfId="15310" dataCellStyle="Normal"/>
    <tableColumn id="1099" xr3:uid="{D1634EF9-97A1-934B-A2DA-CBFAE90A31C2}" name="Column1097" totalsRowDxfId="15309" dataCellStyle="Normal"/>
    <tableColumn id="1100" xr3:uid="{F9CCF74B-3429-9D4F-B39A-C4F89DCA734E}" name="Column1098" totalsRowDxfId="15308" dataCellStyle="Normal"/>
    <tableColumn id="1101" xr3:uid="{9057797A-DEA4-B944-85B4-BD2C09E3CD1D}" name="Column1099" totalsRowDxfId="15307" dataCellStyle="Normal"/>
    <tableColumn id="1102" xr3:uid="{6CEF5538-4E48-F044-966A-2F66203AFD2D}" name="Column1100" totalsRowDxfId="15306" dataCellStyle="Normal"/>
    <tableColumn id="1103" xr3:uid="{D342EF52-C49D-894A-BAB8-8A0C44B21798}" name="Column1101" totalsRowDxfId="15305" dataCellStyle="Normal"/>
    <tableColumn id="1104" xr3:uid="{8EC16D1F-B5E8-674F-AC84-B24F3F5F1905}" name="Column1102" totalsRowDxfId="15304" dataCellStyle="Normal"/>
    <tableColumn id="1105" xr3:uid="{30F3A43C-8154-2C49-8FDC-4C419375D12D}" name="Column1103" totalsRowDxfId="15303" dataCellStyle="Normal"/>
    <tableColumn id="1106" xr3:uid="{EC12CDB4-A7FE-F446-9FA0-3B51DA5465FB}" name="Column1104" totalsRowDxfId="15302" dataCellStyle="Normal"/>
    <tableColumn id="1107" xr3:uid="{43FCE002-E7FD-3B4D-BA71-7D6E440DEE7C}" name="Column1105" totalsRowDxfId="15301" dataCellStyle="Normal"/>
    <tableColumn id="1108" xr3:uid="{0D24A555-F2AE-2640-8411-1E1C8DF99946}" name="Column1106" totalsRowDxfId="15300" dataCellStyle="Normal"/>
    <tableColumn id="1109" xr3:uid="{45E3B2BA-D53A-B64D-A79F-99869045FD57}" name="Column1107" totalsRowDxfId="15299" dataCellStyle="Normal"/>
    <tableColumn id="1110" xr3:uid="{C737D29C-6DF5-6349-A9B6-F329E1A0141F}" name="Column1108" totalsRowDxfId="15298" dataCellStyle="Normal"/>
    <tableColumn id="1111" xr3:uid="{FED7F8C3-2EDA-5A40-AEDE-C23708FBE5ED}" name="Column1109" totalsRowDxfId="15297" dataCellStyle="Normal"/>
    <tableColumn id="1112" xr3:uid="{5B33F262-CDFB-1A40-89CC-25997511E35A}" name="Column1110" totalsRowDxfId="15296" dataCellStyle="Normal"/>
    <tableColumn id="1113" xr3:uid="{B2ECD1DE-6AE8-C045-BEB1-73AE5E584ACC}" name="Column1111" totalsRowDxfId="15295" dataCellStyle="Normal"/>
    <tableColumn id="1114" xr3:uid="{DB0AB5C2-33D8-0840-B728-F7250D78FAB9}" name="Column1112" totalsRowDxfId="15294" dataCellStyle="Normal"/>
    <tableColumn id="1115" xr3:uid="{5E9C13A0-FED7-324C-9741-053FE7A6CEEE}" name="Column1113" totalsRowDxfId="15293" dataCellStyle="Normal"/>
    <tableColumn id="1116" xr3:uid="{C5745618-A3E8-CC45-BAB4-9E085B5D46DB}" name="Column1114" totalsRowDxfId="15292" dataCellStyle="Normal"/>
    <tableColumn id="1117" xr3:uid="{61D9B8C4-1688-8C47-9EFE-CFA0BABDB28B}" name="Column1115" totalsRowDxfId="15291" dataCellStyle="Normal"/>
    <tableColumn id="1118" xr3:uid="{FB447B4D-DB9D-9349-8D8B-CB22C62FF52A}" name="Column1116" totalsRowDxfId="15290" dataCellStyle="Normal"/>
    <tableColumn id="1119" xr3:uid="{6CC5F649-7734-E047-B69A-4F0615130696}" name="Column1117" totalsRowDxfId="15289" dataCellStyle="Normal"/>
    <tableColumn id="1120" xr3:uid="{9A18C70A-C0BD-F44B-87F3-EBF7DAE60793}" name="Column1118" totalsRowDxfId="15288" dataCellStyle="Normal"/>
    <tableColumn id="1121" xr3:uid="{3994490D-F53B-A248-ADA8-0BC2D70EF13C}" name="Column1119" totalsRowDxfId="15287" dataCellStyle="Normal"/>
    <tableColumn id="1122" xr3:uid="{989234D7-5AE0-7247-8D3A-8C626C0A104C}" name="Column1120" totalsRowDxfId="15286" dataCellStyle="Normal"/>
    <tableColumn id="1123" xr3:uid="{70793F19-4335-4241-B0E9-277C3EB152DC}" name="Column1121" totalsRowDxfId="15285" dataCellStyle="Normal"/>
    <tableColumn id="1124" xr3:uid="{8FF12810-1752-9947-AE48-EB15C37DFC60}" name="Column1122" totalsRowDxfId="15284" dataCellStyle="Normal"/>
    <tableColumn id="1125" xr3:uid="{2AE70871-1D45-E648-928D-2548C7371555}" name="Column1123" totalsRowDxfId="15283" dataCellStyle="Normal"/>
    <tableColumn id="1126" xr3:uid="{26B05143-D202-194C-898B-BAF10F6E076F}" name="Column1124" totalsRowDxfId="15282" dataCellStyle="Normal"/>
    <tableColumn id="1127" xr3:uid="{7AA0DEFC-3A9B-744B-918F-3A8512AC1AD0}" name="Column1125" totalsRowDxfId="15281" dataCellStyle="Normal"/>
    <tableColumn id="1128" xr3:uid="{0D74600D-FABF-D349-824A-F58316C6086B}" name="Column1126" totalsRowDxfId="15280" dataCellStyle="Normal"/>
    <tableColumn id="1129" xr3:uid="{63582724-4BD3-2E4A-BE26-4F1CF640B605}" name="Column1127" totalsRowDxfId="15279" dataCellStyle="Normal"/>
    <tableColumn id="1130" xr3:uid="{59FB5B03-74C1-3E43-B945-237586A47A2D}" name="Column1128" totalsRowDxfId="15278" dataCellStyle="Normal"/>
    <tableColumn id="1131" xr3:uid="{770101B9-6581-144A-9728-E715DE1EEA14}" name="Column1129" totalsRowDxfId="15277" dataCellStyle="Normal"/>
    <tableColumn id="1132" xr3:uid="{8F25CC13-506B-DD47-896C-B346DB28916E}" name="Column1130" totalsRowDxfId="15276" dataCellStyle="Normal"/>
    <tableColumn id="1133" xr3:uid="{A3C6FED6-325D-7C41-BC3D-A87660B59EE3}" name="Column1131" totalsRowDxfId="15275" dataCellStyle="Normal"/>
    <tableColumn id="1134" xr3:uid="{86BFA142-6080-2D43-97F8-95B34AF5B494}" name="Column1132" totalsRowDxfId="15274" dataCellStyle="Normal"/>
    <tableColumn id="1135" xr3:uid="{11EA5D2A-8CD5-254D-86F8-249C34AA3AF6}" name="Column1133" totalsRowDxfId="15273" dataCellStyle="Normal"/>
    <tableColumn id="1136" xr3:uid="{62418D7D-BE28-6147-BC5F-45FFD29995FC}" name="Column1134" totalsRowDxfId="15272" dataCellStyle="Normal"/>
    <tableColumn id="1137" xr3:uid="{58A953F9-8E0C-3D4E-BFFC-9107EB974778}" name="Column1135" totalsRowDxfId="15271" dataCellStyle="Normal"/>
    <tableColumn id="1138" xr3:uid="{A8B5A2BF-4546-CF4A-AED9-F7EB63363799}" name="Column1136" totalsRowDxfId="15270" dataCellStyle="Normal"/>
    <tableColumn id="1139" xr3:uid="{613CB40D-9502-524A-886E-EF351FF732F9}" name="Column1137" totalsRowDxfId="15269" dataCellStyle="Normal"/>
    <tableColumn id="1140" xr3:uid="{2690D699-E9BD-224D-A9CC-EDB9E86969F6}" name="Column1138" totalsRowDxfId="15268" dataCellStyle="Normal"/>
    <tableColumn id="1141" xr3:uid="{4AD080E4-1098-6247-A824-320D94761F66}" name="Column1139" totalsRowDxfId="15267" dataCellStyle="Normal"/>
    <tableColumn id="1142" xr3:uid="{ED2C7349-7C4A-0C4A-9661-8C371C65B3FE}" name="Column1140" totalsRowDxfId="15266" dataCellStyle="Normal"/>
    <tableColumn id="1143" xr3:uid="{2FBD1741-5535-3E42-83D2-D9A82DA2A5D5}" name="Column1141" totalsRowDxfId="15265" dataCellStyle="Normal"/>
    <tableColumn id="1144" xr3:uid="{05E5F835-D1C3-164A-BDA1-08D10AE2BCF5}" name="Column1142" totalsRowDxfId="15264" dataCellStyle="Normal"/>
    <tableColumn id="1145" xr3:uid="{A88AE9A3-872B-9841-8C37-E05641F6D9EE}" name="Column1143" totalsRowDxfId="15263" dataCellStyle="Normal"/>
    <tableColumn id="1146" xr3:uid="{2571062C-E374-E945-BEB1-CD0FDCC4F468}" name="Column1144" totalsRowDxfId="15262" dataCellStyle="Normal"/>
    <tableColumn id="1147" xr3:uid="{E6B1ADC1-125F-D64B-BE7B-72868C834C4C}" name="Column1145" totalsRowDxfId="15261" dataCellStyle="Normal"/>
    <tableColumn id="1148" xr3:uid="{75AA3A7D-A1A4-214F-BAFE-BCA648666021}" name="Column1146" totalsRowDxfId="15260" dataCellStyle="Normal"/>
    <tableColumn id="1149" xr3:uid="{A7ABFA8E-5349-2B49-8698-22A9DD2676A5}" name="Column1147" totalsRowDxfId="15259" dataCellStyle="Normal"/>
    <tableColumn id="1150" xr3:uid="{0BF13475-5BAE-4648-8BB1-A6B24B131292}" name="Column1148" totalsRowDxfId="15258" dataCellStyle="Normal"/>
    <tableColumn id="1151" xr3:uid="{D1757753-AC24-3C4C-9C31-E4100D2B9AAA}" name="Column1149" totalsRowDxfId="15257" dataCellStyle="Normal"/>
    <tableColumn id="1152" xr3:uid="{93770DAA-0F2D-FE47-B3B8-DF355A807F07}" name="Column1150" totalsRowDxfId="15256" dataCellStyle="Normal"/>
    <tableColumn id="1153" xr3:uid="{16F992EA-E3F6-1E48-82C4-78CBF556485C}" name="Column1151" totalsRowDxfId="15255" dataCellStyle="Normal"/>
    <tableColumn id="1154" xr3:uid="{308DC618-AF84-8D41-8BD1-E55DEE95AF4B}" name="Column1152" totalsRowDxfId="15254" dataCellStyle="Normal"/>
    <tableColumn id="1155" xr3:uid="{6CD3078D-7E3E-0341-93BC-EDB27388682A}" name="Column1153" totalsRowDxfId="15253" dataCellStyle="Normal"/>
    <tableColumn id="1156" xr3:uid="{7ED5D85D-904C-6840-A763-CA7A39A3FFAC}" name="Column1154" totalsRowDxfId="15252" dataCellStyle="Normal"/>
    <tableColumn id="1157" xr3:uid="{6960649A-7FFD-844C-85F5-57395A7A235E}" name="Column1155" totalsRowDxfId="15251" dataCellStyle="Normal"/>
    <tableColumn id="1158" xr3:uid="{29C53739-BDCE-0F44-8438-172266E2B2B0}" name="Column1156" totalsRowDxfId="15250" dataCellStyle="Normal"/>
    <tableColumn id="1159" xr3:uid="{CE5C7CB5-D63F-9648-B8E4-2DA7325A5FB4}" name="Column1157" totalsRowDxfId="15249" dataCellStyle="Normal"/>
    <tableColumn id="1160" xr3:uid="{065934F3-6E1C-BA40-B5B7-81A4F8EFBCD1}" name="Column1158" totalsRowDxfId="15248" dataCellStyle="Normal"/>
    <tableColumn id="1161" xr3:uid="{F0F534A2-3D08-8C49-BE04-03F47EE7474D}" name="Column1159" totalsRowDxfId="15247" dataCellStyle="Normal"/>
    <tableColumn id="1162" xr3:uid="{17048312-655A-4C4D-A7E0-A5AFEB10D2BC}" name="Column1160" totalsRowDxfId="15246" dataCellStyle="Normal"/>
    <tableColumn id="1163" xr3:uid="{2E74CE79-6550-474C-95A9-44940EF48E78}" name="Column1161" totalsRowDxfId="15245" dataCellStyle="Normal"/>
    <tableColumn id="1164" xr3:uid="{BCBD4292-1EF9-A143-AA69-7CC74B2F6EA7}" name="Column1162" totalsRowDxfId="15244" dataCellStyle="Normal"/>
    <tableColumn id="1165" xr3:uid="{FFA9C29E-E514-BB47-90BA-A5D6089796A7}" name="Column1163" totalsRowDxfId="15243" dataCellStyle="Normal"/>
    <tableColumn id="1166" xr3:uid="{637F6482-9FBF-AA42-8EB9-8AC6271B994F}" name="Column1164" totalsRowDxfId="15242" dataCellStyle="Normal"/>
    <tableColumn id="1167" xr3:uid="{339AE11D-BBB7-944A-9714-04B7E14C5EAC}" name="Column1165" totalsRowDxfId="15241" dataCellStyle="Normal"/>
    <tableColumn id="1168" xr3:uid="{3898F95C-62E0-4B42-B805-9443586F2922}" name="Column1166" totalsRowDxfId="15240" dataCellStyle="Normal"/>
    <tableColumn id="1169" xr3:uid="{8DEEA688-72F7-9843-9B51-4C9A5853DF22}" name="Column1167" totalsRowDxfId="15239" dataCellStyle="Normal"/>
    <tableColumn id="1170" xr3:uid="{DEEAE6FD-F339-0C4F-A70B-B370CDAA3DB4}" name="Column1168" totalsRowDxfId="15238" dataCellStyle="Normal"/>
    <tableColumn id="1171" xr3:uid="{D3466920-6CBC-A047-8FD9-F6C40FF28406}" name="Column1169" totalsRowDxfId="15237" dataCellStyle="Normal"/>
    <tableColumn id="1172" xr3:uid="{F42F04DA-39FB-B942-A999-49B908C7EA22}" name="Column1170" totalsRowDxfId="15236" dataCellStyle="Normal"/>
    <tableColumn id="1173" xr3:uid="{4FCE68ED-B14C-7848-9870-B2A1BE1F9E06}" name="Column1171" totalsRowDxfId="15235" dataCellStyle="Normal"/>
    <tableColumn id="1174" xr3:uid="{F6E08343-814D-FC41-968E-55ABBEE4398C}" name="Column1172" totalsRowDxfId="15234" dataCellStyle="Normal"/>
    <tableColumn id="1175" xr3:uid="{100A4F90-839A-6348-BC16-784B1BC7F43A}" name="Column1173" totalsRowDxfId="15233" dataCellStyle="Normal"/>
    <tableColumn id="1176" xr3:uid="{DA782EF0-88DD-E94B-AA64-87427C4B95AE}" name="Column1174" totalsRowDxfId="15232" dataCellStyle="Normal"/>
    <tableColumn id="1177" xr3:uid="{C850AA8E-E8A0-E14D-AABC-61FB3C0CA0F0}" name="Column1175" totalsRowDxfId="15231" dataCellStyle="Normal"/>
    <tableColumn id="1178" xr3:uid="{E3012160-2FFF-6141-A47F-795A39AB1598}" name="Column1176" totalsRowDxfId="15230" dataCellStyle="Normal"/>
    <tableColumn id="1179" xr3:uid="{B018F66F-1E2B-C84F-83A4-414621F99D25}" name="Column1177" totalsRowDxfId="15229" dataCellStyle="Normal"/>
    <tableColumn id="1180" xr3:uid="{DF12CB8D-4EF5-0142-AA86-CC5DDA1EED37}" name="Column1178" totalsRowDxfId="15228" dataCellStyle="Normal"/>
    <tableColumn id="1181" xr3:uid="{A799ECA7-89AB-2246-81FD-45FB5CF71044}" name="Column1179" totalsRowDxfId="15227" dataCellStyle="Normal"/>
    <tableColumn id="1182" xr3:uid="{C37335A8-95F0-D340-8EA1-092B332E799A}" name="Column1180" totalsRowDxfId="15226" dataCellStyle="Normal"/>
    <tableColumn id="1183" xr3:uid="{4274787E-613D-1541-89EC-AAB9CC0674DB}" name="Column1181" totalsRowDxfId="15225" dataCellStyle="Normal"/>
    <tableColumn id="1184" xr3:uid="{CB280B4D-F27D-3840-A263-1397D5FE48A1}" name="Column1182" totalsRowDxfId="15224" dataCellStyle="Normal"/>
    <tableColumn id="1185" xr3:uid="{95DBE0FB-251F-6949-8112-0015D8331C30}" name="Column1183" totalsRowDxfId="15223" dataCellStyle="Normal"/>
    <tableColumn id="1186" xr3:uid="{FD39820A-EB32-7843-8C74-2361CB6B732F}" name="Column1184" totalsRowDxfId="15222" dataCellStyle="Normal"/>
    <tableColumn id="1187" xr3:uid="{3818F789-9C46-464C-8C21-67363F3C3081}" name="Column1185" totalsRowDxfId="15221" dataCellStyle="Normal"/>
    <tableColumn id="1188" xr3:uid="{10CA7A95-8EAE-1140-8EA6-D71A4BAE6D60}" name="Column1186" totalsRowDxfId="15220" dataCellStyle="Normal"/>
    <tableColumn id="1189" xr3:uid="{504ACD88-E55A-9F44-8124-F8A08AEA4C43}" name="Column1187" totalsRowDxfId="15219" dataCellStyle="Normal"/>
    <tableColumn id="1190" xr3:uid="{629F725A-4EDD-EC45-99B3-E387A76BA0C3}" name="Column1188" totalsRowDxfId="15218" dataCellStyle="Normal"/>
    <tableColumn id="1191" xr3:uid="{1361AF51-DA42-4C43-992C-C0907B74F74B}" name="Column1189" totalsRowDxfId="15217" dataCellStyle="Normal"/>
    <tableColumn id="1192" xr3:uid="{DBC67E0A-D1EB-8043-9E0D-64214FFF141B}" name="Column1190" totalsRowDxfId="15216" dataCellStyle="Normal"/>
    <tableColumn id="1193" xr3:uid="{42E92BFF-7B1D-3B42-A84A-5807A80DD696}" name="Column1191" totalsRowDxfId="15215" dataCellStyle="Normal"/>
    <tableColumn id="1194" xr3:uid="{E1F87812-A931-DB42-98EC-F480F3D2CE1D}" name="Column1192" totalsRowDxfId="15214" dataCellStyle="Normal"/>
    <tableColumn id="1195" xr3:uid="{5F9C8C1C-E288-C94A-85DD-487649D6AD01}" name="Column1193" totalsRowDxfId="15213" dataCellStyle="Normal"/>
    <tableColumn id="1196" xr3:uid="{B5D2DDE1-4DED-574C-982B-D082A5981645}" name="Column1194" totalsRowDxfId="15212" dataCellStyle="Normal"/>
    <tableColumn id="1197" xr3:uid="{CE7D7F3F-C637-8449-B977-6DD380D6774A}" name="Column1195" totalsRowDxfId="15211" dataCellStyle="Normal"/>
    <tableColumn id="1198" xr3:uid="{37193C4F-1BFE-4440-827F-C0B2FC3C46D3}" name="Column1196" totalsRowDxfId="15210" dataCellStyle="Normal"/>
    <tableColumn id="1199" xr3:uid="{3C721A4D-1E22-5544-B50A-A6E080DB4111}" name="Column1197" totalsRowDxfId="15209" dataCellStyle="Normal"/>
    <tableColumn id="1200" xr3:uid="{C9421062-41A8-1641-9CE8-C29FBD394886}" name="Column1198" totalsRowDxfId="15208" dataCellStyle="Normal"/>
    <tableColumn id="1201" xr3:uid="{848BB9BB-55C6-C84C-AEA1-4501A7A92463}" name="Column1199" totalsRowDxfId="15207" dataCellStyle="Normal"/>
    <tableColumn id="1202" xr3:uid="{A3EFC017-8D53-5348-81C1-2BC99B2139D5}" name="Column1200" totalsRowDxfId="15206" dataCellStyle="Normal"/>
    <tableColumn id="1203" xr3:uid="{ECAEC50A-CAFF-7148-B251-5D0FB07BDBDC}" name="Column1201" totalsRowDxfId="15205" dataCellStyle="Normal"/>
    <tableColumn id="1204" xr3:uid="{175CFF62-7373-B648-AF32-3997B7A201FA}" name="Column1202" totalsRowDxfId="15204" dataCellStyle="Normal"/>
    <tableColumn id="1205" xr3:uid="{D35AC4BA-4C0A-B549-A57C-FE6B7598CE55}" name="Column1203" totalsRowDxfId="15203" dataCellStyle="Normal"/>
    <tableColumn id="1206" xr3:uid="{6E95A246-8393-6847-AA97-D515D40C4332}" name="Column1204" totalsRowDxfId="15202" dataCellStyle="Normal"/>
    <tableColumn id="1207" xr3:uid="{F64BE916-D686-6D4E-8298-B11E6052EA98}" name="Column1205" totalsRowDxfId="15201" dataCellStyle="Normal"/>
    <tableColumn id="1208" xr3:uid="{B1D5C270-C1D3-EF48-B0E3-26919D0ACE17}" name="Column1206" totalsRowDxfId="15200" dataCellStyle="Normal"/>
    <tableColumn id="1209" xr3:uid="{3B9ED555-6100-D343-A809-C97AF4CFFCEB}" name="Column1207" totalsRowDxfId="15199" dataCellStyle="Normal"/>
    <tableColumn id="1210" xr3:uid="{4A0E5D89-7DEE-B74F-8BB3-B159E4E26B47}" name="Column1208" totalsRowDxfId="15198" dataCellStyle="Normal"/>
    <tableColumn id="1211" xr3:uid="{BFAD3646-7441-F24A-84E7-26C718A0D61E}" name="Column1209" totalsRowDxfId="15197" dataCellStyle="Normal"/>
    <tableColumn id="1212" xr3:uid="{48B7CAF7-63D4-8F40-A022-02BACEEE4B15}" name="Column1210" totalsRowDxfId="15196" dataCellStyle="Normal"/>
    <tableColumn id="1213" xr3:uid="{BFA0398C-BC52-584C-9BBC-CC45C1134792}" name="Column1211" totalsRowDxfId="15195" dataCellStyle="Normal"/>
    <tableColumn id="1214" xr3:uid="{21925BC2-CFCD-7946-9099-8BC71AA730C1}" name="Column1212" totalsRowDxfId="15194" dataCellStyle="Normal"/>
    <tableColumn id="1215" xr3:uid="{CD208431-5058-1440-ABD4-3F34FF6C1B3A}" name="Column1213" totalsRowDxfId="15193" dataCellStyle="Normal"/>
    <tableColumn id="1216" xr3:uid="{0324B0F2-6F69-2B4B-8B60-E88763091C72}" name="Column1214" totalsRowDxfId="15192" dataCellStyle="Normal"/>
    <tableColumn id="1217" xr3:uid="{FC4FF739-48CC-C946-822A-AB50F58EBF3C}" name="Column1215" totalsRowDxfId="15191" dataCellStyle="Normal"/>
    <tableColumn id="1218" xr3:uid="{A3FA845D-2EA5-7A45-B82D-18CC24852D50}" name="Column1216" totalsRowDxfId="15190" dataCellStyle="Normal"/>
    <tableColumn id="1219" xr3:uid="{1E499ADC-8040-5047-A5FE-EAC4A954C8A4}" name="Column1217" totalsRowDxfId="15189" dataCellStyle="Normal"/>
    <tableColumn id="1220" xr3:uid="{6E513286-6E7F-E944-9FE4-A5095A23629A}" name="Column1218" totalsRowDxfId="15188" dataCellStyle="Normal"/>
    <tableColumn id="1221" xr3:uid="{3436FBB8-0DA4-7D4F-9BB0-89684406EF7C}" name="Column1219" totalsRowDxfId="15187" dataCellStyle="Normal"/>
    <tableColumn id="1222" xr3:uid="{87FED484-8C3F-5748-B6B6-944BAB8945B5}" name="Column1220" totalsRowDxfId="15186" dataCellStyle="Normal"/>
    <tableColumn id="1223" xr3:uid="{EACDA86C-AF06-6945-8523-3229A20E17AA}" name="Column1221" totalsRowDxfId="15185" dataCellStyle="Normal"/>
    <tableColumn id="1224" xr3:uid="{048E469C-6006-DB44-8A03-E65ED59B2DCD}" name="Column1222" totalsRowDxfId="15184" dataCellStyle="Normal"/>
    <tableColumn id="1225" xr3:uid="{0F67008C-9983-324C-B16C-94B89C36C76D}" name="Column1223" totalsRowDxfId="15183" dataCellStyle="Normal"/>
    <tableColumn id="1226" xr3:uid="{8F5F9A76-2833-3B4B-9ADF-252020A637FF}" name="Column1224" totalsRowDxfId="15182" dataCellStyle="Normal"/>
    <tableColumn id="1227" xr3:uid="{946AA00D-3746-9C40-A109-F19649F80FEC}" name="Column1225" totalsRowDxfId="15181" dataCellStyle="Normal"/>
    <tableColumn id="1228" xr3:uid="{B418BB41-772A-E844-8CAC-A32C12899537}" name="Column1226" totalsRowDxfId="15180" dataCellStyle="Normal"/>
    <tableColumn id="1229" xr3:uid="{82D9C261-7855-E74E-8A3D-744BB62526AA}" name="Column1227" totalsRowDxfId="15179" dataCellStyle="Normal"/>
    <tableColumn id="1230" xr3:uid="{1FE6823F-09B8-994C-8C79-FF160BC02B57}" name="Column1228" totalsRowDxfId="15178" dataCellStyle="Normal"/>
    <tableColumn id="1231" xr3:uid="{48B5D83A-2080-4145-A10A-C022BC57DD7D}" name="Column1229" totalsRowDxfId="15177" dataCellStyle="Normal"/>
    <tableColumn id="1232" xr3:uid="{6BEB0845-389E-FC40-ACFE-2E74CDDB3E50}" name="Column1230" totalsRowDxfId="15176" dataCellStyle="Normal"/>
    <tableColumn id="1233" xr3:uid="{7E7F9035-68C5-954E-A983-7CCC8A97BF3A}" name="Column1231" totalsRowDxfId="15175" dataCellStyle="Normal"/>
    <tableColumn id="1234" xr3:uid="{B66618F0-C3A1-0545-AB01-E7BF5AC9A5B8}" name="Column1232" totalsRowDxfId="15174" dataCellStyle="Normal"/>
    <tableColumn id="1235" xr3:uid="{ABAFA212-F483-BA47-88AD-FBECC10196A5}" name="Column1233" totalsRowDxfId="15173" dataCellStyle="Normal"/>
    <tableColumn id="1236" xr3:uid="{9D15C63C-75A5-F74C-ADF2-C2042B2E2C3B}" name="Column1234" totalsRowDxfId="15172" dataCellStyle="Normal"/>
    <tableColumn id="1237" xr3:uid="{917D640E-1A24-094D-BDDF-8EB1FEC1D742}" name="Column1235" totalsRowDxfId="15171" dataCellStyle="Normal"/>
    <tableColumn id="1238" xr3:uid="{008FADF1-0FAC-8940-B50A-25885E6C20B7}" name="Column1236" totalsRowDxfId="15170" dataCellStyle="Normal"/>
    <tableColumn id="1239" xr3:uid="{6324DF6C-7A9A-464C-B7E7-E752508812AD}" name="Column1237" totalsRowDxfId="15169" dataCellStyle="Normal"/>
    <tableColumn id="1240" xr3:uid="{A96BF984-0017-B841-B591-5D8C98581FC6}" name="Column1238" totalsRowDxfId="15168" dataCellStyle="Normal"/>
    <tableColumn id="1241" xr3:uid="{8920E087-2FB4-C14A-8384-8D21C1B67BB4}" name="Column1239" totalsRowDxfId="15167" dataCellStyle="Normal"/>
    <tableColumn id="1242" xr3:uid="{85BEC2BD-768E-724D-9387-2BE788A76A23}" name="Column1240" totalsRowDxfId="15166" dataCellStyle="Normal"/>
    <tableColumn id="1243" xr3:uid="{01BFA3B6-5FC4-5D4A-BBEB-B8A0BB0F6082}" name="Column1241" totalsRowDxfId="15165" dataCellStyle="Normal"/>
    <tableColumn id="1244" xr3:uid="{400D1F6C-5D4C-084C-8010-98FE4A732BD4}" name="Column1242" totalsRowDxfId="15164" dataCellStyle="Normal"/>
    <tableColumn id="1245" xr3:uid="{1DE64270-8633-664A-B861-91E3012796A9}" name="Column1243" totalsRowDxfId="15163" dataCellStyle="Normal"/>
    <tableColumn id="1246" xr3:uid="{66D35E13-CEB5-7A41-AA51-71ACCF27D505}" name="Column1244" totalsRowDxfId="15162" dataCellStyle="Normal"/>
    <tableColumn id="1247" xr3:uid="{EEB70800-0BD6-2F46-B4CB-818398A718A7}" name="Column1245" totalsRowDxfId="15161" dataCellStyle="Normal"/>
    <tableColumn id="1248" xr3:uid="{1AA6D54D-F71D-9C4C-B61D-DB43AA3F63C8}" name="Column1246" totalsRowDxfId="15160" dataCellStyle="Normal"/>
    <tableColumn id="1249" xr3:uid="{A70AEA01-2634-CE4C-86B5-8297F093776A}" name="Column1247" totalsRowDxfId="15159" dataCellStyle="Normal"/>
    <tableColumn id="1250" xr3:uid="{EFDB9231-EA87-E145-BB7D-E8CE9F72A157}" name="Column1248" totalsRowDxfId="15158" dataCellStyle="Normal"/>
    <tableColumn id="1251" xr3:uid="{06DFD168-03CA-084B-84C6-FE39F1E7B38A}" name="Column1249" totalsRowDxfId="15157" dataCellStyle="Normal"/>
    <tableColumn id="1252" xr3:uid="{4B30E8AA-2A10-514C-85C1-94F98F0461C9}" name="Column1250" totalsRowDxfId="15156" dataCellStyle="Normal"/>
    <tableColumn id="1253" xr3:uid="{C65DFFA3-6786-7A4F-BD3C-4FE1D92B2266}" name="Column1251" totalsRowDxfId="15155" dataCellStyle="Normal"/>
    <tableColumn id="1254" xr3:uid="{E20C8B47-E46D-F241-A8E0-BCD70C8C7A3A}" name="Column1252" totalsRowDxfId="15154" dataCellStyle="Normal"/>
    <tableColumn id="1255" xr3:uid="{078FD53B-7822-1A46-90A1-97CCB6D1908E}" name="Column1253" totalsRowDxfId="15153" dataCellStyle="Normal"/>
    <tableColumn id="1256" xr3:uid="{AD5E5AEC-2767-224F-8C3E-6ABFDA55B62B}" name="Column1254" totalsRowDxfId="15152" dataCellStyle="Normal"/>
    <tableColumn id="1257" xr3:uid="{D1497E35-ED1B-6143-A1E3-4FE084444EEC}" name="Column1255" totalsRowDxfId="15151" dataCellStyle="Normal"/>
    <tableColumn id="1258" xr3:uid="{D96B3596-DA25-804E-A52A-27D93028C389}" name="Column1256" totalsRowDxfId="15150" dataCellStyle="Normal"/>
    <tableColumn id="1259" xr3:uid="{64747868-098E-254A-B6D3-C24561BC121B}" name="Column1257" totalsRowDxfId="15149" dataCellStyle="Normal"/>
    <tableColumn id="1260" xr3:uid="{960B9212-5327-4843-84E2-208579D4692B}" name="Column1258" totalsRowDxfId="15148" dataCellStyle="Normal"/>
    <tableColumn id="1261" xr3:uid="{BD4A6763-1115-9248-BFEC-2297F44C6623}" name="Column1259" totalsRowDxfId="15147" dataCellStyle="Normal"/>
    <tableColumn id="1262" xr3:uid="{431B6232-0D52-3743-979B-769E2BC53793}" name="Column1260" totalsRowDxfId="15146" dataCellStyle="Normal"/>
    <tableColumn id="1263" xr3:uid="{A16FDC60-9A7E-7540-935D-67528DAC79A8}" name="Column1261" totalsRowDxfId="15145" dataCellStyle="Normal"/>
    <tableColumn id="1264" xr3:uid="{B9AC7E10-DAB0-A34E-A2D8-18812EC01ECE}" name="Column1262" totalsRowDxfId="15144" dataCellStyle="Normal"/>
    <tableColumn id="1265" xr3:uid="{DC7FAE2C-A8B5-1E49-BDA7-F13845B762B7}" name="Column1263" totalsRowDxfId="15143" dataCellStyle="Normal"/>
    <tableColumn id="1266" xr3:uid="{A62B75A1-C16B-2E4A-A271-A69751FB8186}" name="Column1264" totalsRowDxfId="15142" dataCellStyle="Normal"/>
    <tableColumn id="1267" xr3:uid="{2A141D11-5471-514E-8B8F-F917E4AFC990}" name="Column1265" totalsRowDxfId="15141" dataCellStyle="Normal"/>
    <tableColumn id="1268" xr3:uid="{D324FA6D-3546-FC40-8381-5159C0044B8C}" name="Column1266" totalsRowDxfId="15140" dataCellStyle="Normal"/>
    <tableColumn id="1269" xr3:uid="{D0257B4B-8D99-E340-A1BF-75D76F2108EF}" name="Column1267" totalsRowDxfId="15139" dataCellStyle="Normal"/>
    <tableColumn id="1270" xr3:uid="{EC7FDFDD-F62B-D040-8766-339D96510DE1}" name="Column1268" totalsRowDxfId="15138" dataCellStyle="Normal"/>
    <tableColumn id="1271" xr3:uid="{D374312A-74AF-614D-89DB-DB687C27E4BA}" name="Column1269" totalsRowDxfId="15137" dataCellStyle="Normal"/>
    <tableColumn id="1272" xr3:uid="{E3ED3BBD-7D37-8741-B0BB-7AD749BB5CB5}" name="Column1270" totalsRowDxfId="15136" dataCellStyle="Normal"/>
    <tableColumn id="1273" xr3:uid="{1D01E813-0F1E-2F47-91F9-F3EB13C7E5C0}" name="Column1271" totalsRowDxfId="15135" dataCellStyle="Normal"/>
    <tableColumn id="1274" xr3:uid="{9EDFDADB-B7FC-DA4C-8E01-ED76BC700836}" name="Column1272" totalsRowDxfId="15134" dataCellStyle="Normal"/>
    <tableColumn id="1275" xr3:uid="{719AA3EB-9EEA-F94F-9856-6C114AB64BF1}" name="Column1273" totalsRowDxfId="15133" dataCellStyle="Normal"/>
    <tableColumn id="1276" xr3:uid="{F95F0699-6655-9949-AC06-679846594740}" name="Column1274" totalsRowDxfId="15132" dataCellStyle="Normal"/>
    <tableColumn id="1277" xr3:uid="{CE77276D-52CA-4A4D-B94D-4E3A18F105F2}" name="Column1275" totalsRowDxfId="15131" dataCellStyle="Normal"/>
    <tableColumn id="1278" xr3:uid="{0A7E5797-B114-1B45-87F5-057FCF768609}" name="Column1276" totalsRowDxfId="15130" dataCellStyle="Normal"/>
    <tableColumn id="1279" xr3:uid="{AC3569C8-931F-3341-B909-840A5117F670}" name="Column1277" totalsRowDxfId="15129" dataCellStyle="Normal"/>
    <tableColumn id="1280" xr3:uid="{33BCFB54-E06A-874E-8270-44BF2566A3DE}" name="Column1278" totalsRowDxfId="15128" dataCellStyle="Normal"/>
    <tableColumn id="1281" xr3:uid="{63A57474-711C-E64B-8A14-A82341174C93}" name="Column1279" totalsRowDxfId="15127" dataCellStyle="Normal"/>
    <tableColumn id="1282" xr3:uid="{1F8CDA73-6D88-4D48-A63F-208C0312D884}" name="Column1280" totalsRowDxfId="15126" dataCellStyle="Normal"/>
    <tableColumn id="1283" xr3:uid="{1EA0F70F-330B-9648-B421-EE73061F7322}" name="Column1281" totalsRowDxfId="15125" dataCellStyle="Normal"/>
    <tableColumn id="1284" xr3:uid="{B13BD6E8-6B7F-AC4F-B574-88EA271D89AE}" name="Column1282" totalsRowDxfId="15124" dataCellStyle="Normal"/>
    <tableColumn id="1285" xr3:uid="{3C8803B4-9CFC-9D48-83E5-A86BD86DC1A2}" name="Column1283" totalsRowDxfId="15123" dataCellStyle="Normal"/>
    <tableColumn id="1286" xr3:uid="{707D465F-CACB-714F-943C-D4CDFD607ED0}" name="Column1284" totalsRowDxfId="15122" dataCellStyle="Normal"/>
    <tableColumn id="1287" xr3:uid="{8439E9F3-8E85-264A-9B6C-3417D5F43797}" name="Column1285" totalsRowDxfId="15121" dataCellStyle="Normal"/>
    <tableColumn id="1288" xr3:uid="{AF922F4F-4465-0649-BDA6-64BDC6375145}" name="Column1286" totalsRowDxfId="15120" dataCellStyle="Normal"/>
    <tableColumn id="1289" xr3:uid="{037FC820-C0A0-284F-AA68-5D7B19AA9764}" name="Column1287" totalsRowDxfId="15119" dataCellStyle="Normal"/>
    <tableColumn id="1290" xr3:uid="{B71C7A00-623F-CE49-8450-F6D83A83165A}" name="Column1288" totalsRowDxfId="15118" dataCellStyle="Normal"/>
    <tableColumn id="1291" xr3:uid="{3DFB01FC-CBEC-D243-9DD2-F64C1BBF4067}" name="Column1289" totalsRowDxfId="15117" dataCellStyle="Normal"/>
    <tableColumn id="1292" xr3:uid="{F2ACF8DD-A732-6245-96B3-6594F1A77441}" name="Column1290" totalsRowDxfId="15116" dataCellStyle="Normal"/>
    <tableColumn id="1293" xr3:uid="{EBFABB32-B077-6041-B026-305A2E8FE858}" name="Column1291" totalsRowDxfId="15115" dataCellStyle="Normal"/>
    <tableColumn id="1294" xr3:uid="{07650645-2D49-9B43-B756-12D13F0DBB7D}" name="Column1292" totalsRowDxfId="15114" dataCellStyle="Normal"/>
    <tableColumn id="1295" xr3:uid="{AEBC2F62-56DC-5A4E-8E5A-F29B5D9331CB}" name="Column1293" totalsRowDxfId="15113" dataCellStyle="Normal"/>
    <tableColumn id="1296" xr3:uid="{57AD19C6-1D4D-164D-A607-C6F8775D846B}" name="Column1294" totalsRowDxfId="15112" dataCellStyle="Normal"/>
    <tableColumn id="1297" xr3:uid="{5B8947BC-9533-4547-84B1-121A76EE0AE1}" name="Column1295" totalsRowDxfId="15111" dataCellStyle="Normal"/>
    <tableColumn id="1298" xr3:uid="{F03EEA0A-4287-8244-8EC3-09AB24298538}" name="Column1296" totalsRowDxfId="15110" dataCellStyle="Normal"/>
    <tableColumn id="1299" xr3:uid="{DE8D7ADE-066B-5649-A0AB-2D3776EC7526}" name="Column1297" totalsRowDxfId="15109" dataCellStyle="Normal"/>
    <tableColumn id="1300" xr3:uid="{663AC403-B477-4B43-AA65-CFC882F1ED0E}" name="Column1298" totalsRowDxfId="15108" dataCellStyle="Normal"/>
    <tableColumn id="1301" xr3:uid="{A981BE70-CF3C-4649-B498-51B1B278D314}" name="Column1299" totalsRowDxfId="15107" dataCellStyle="Normal"/>
    <tableColumn id="1302" xr3:uid="{F5290238-0542-3745-ABB3-51D08E945CBF}" name="Column1300" totalsRowDxfId="15106" dataCellStyle="Normal"/>
    <tableColumn id="1303" xr3:uid="{DB2D54F6-8E56-814E-9DBE-11333F120C25}" name="Column1301" totalsRowDxfId="15105" dataCellStyle="Normal"/>
    <tableColumn id="1304" xr3:uid="{74C14B4C-2653-4A4D-845B-94830E72F121}" name="Column1302" totalsRowDxfId="15104" dataCellStyle="Normal"/>
    <tableColumn id="1305" xr3:uid="{8050127D-38D3-C744-8AE4-B41588BE38C3}" name="Column1303" totalsRowDxfId="15103" dataCellStyle="Normal"/>
    <tableColumn id="1306" xr3:uid="{D845C23A-88CE-B049-B163-C0095274DFC3}" name="Column1304" totalsRowDxfId="15102" dataCellStyle="Normal"/>
    <tableColumn id="1307" xr3:uid="{73C3479D-A0D0-5440-94EB-8DA503F5A697}" name="Column1305" totalsRowDxfId="15101" dataCellStyle="Normal"/>
    <tableColumn id="1308" xr3:uid="{45769BDB-80F4-A147-BCE1-3B47582FBA80}" name="Column1306" totalsRowDxfId="15100" dataCellStyle="Normal"/>
    <tableColumn id="1309" xr3:uid="{2C2B1964-88B2-5D49-813A-FF902A7AFF58}" name="Column1307" totalsRowDxfId="15099" dataCellStyle="Normal"/>
    <tableColumn id="1310" xr3:uid="{FBB069F0-AD33-BC42-9911-47BE9813337E}" name="Column1308" totalsRowDxfId="15098" dataCellStyle="Normal"/>
    <tableColumn id="1311" xr3:uid="{6ABE0D8D-097F-0A4D-97D2-F54F9C5F8A17}" name="Column1309" totalsRowDxfId="15097" dataCellStyle="Normal"/>
    <tableColumn id="1312" xr3:uid="{14588457-9EEA-5446-8974-301EC5D47966}" name="Column1310" totalsRowDxfId="15096" dataCellStyle="Normal"/>
    <tableColumn id="1313" xr3:uid="{D2DFA30F-8F52-4045-BD35-732BA2D8BCB6}" name="Column1311" totalsRowDxfId="15095" dataCellStyle="Normal"/>
    <tableColumn id="1314" xr3:uid="{8B618A9E-7AE1-ED4D-8629-17E48446AB79}" name="Column1312" totalsRowDxfId="15094" dataCellStyle="Normal"/>
    <tableColumn id="1315" xr3:uid="{2CD44CC1-39B8-1C43-97B1-290EA5306EB6}" name="Column1313" totalsRowDxfId="15093" dataCellStyle="Normal"/>
    <tableColumn id="1316" xr3:uid="{FE969D6C-1CC5-D943-9DEE-2D2107B4EBEE}" name="Column1314" totalsRowDxfId="15092" dataCellStyle="Normal"/>
    <tableColumn id="1317" xr3:uid="{FFF78F30-5805-A044-BCC2-CE257A373C93}" name="Column1315" totalsRowDxfId="15091" dataCellStyle="Normal"/>
    <tableColumn id="1318" xr3:uid="{1DA0B161-E1C7-7442-8DFB-64C88AF72F9E}" name="Column1316" totalsRowDxfId="15090" dataCellStyle="Normal"/>
    <tableColumn id="1319" xr3:uid="{B7E79259-7F1E-2C43-BC73-6A5190C835EB}" name="Column1317" totalsRowDxfId="15089" dataCellStyle="Normal"/>
    <tableColumn id="1320" xr3:uid="{73A21D71-0C4D-D942-8B67-3978F43F7EC1}" name="Column1318" totalsRowDxfId="15088" dataCellStyle="Normal"/>
    <tableColumn id="1321" xr3:uid="{6B73AD49-82C9-1A4A-8598-ACC26345750E}" name="Column1319" totalsRowDxfId="15087" dataCellStyle="Normal"/>
    <tableColumn id="1322" xr3:uid="{DA604E02-A997-1245-BB19-4DAE1CCF0D26}" name="Column1320" totalsRowDxfId="15086" dataCellStyle="Normal"/>
    <tableColumn id="1323" xr3:uid="{73DBE121-7325-6240-89A6-CDCE4F79C76A}" name="Column1321" totalsRowDxfId="15085" dataCellStyle="Normal"/>
    <tableColumn id="1324" xr3:uid="{900579FE-3C92-4946-A7E9-56E1DD16F993}" name="Column1322" totalsRowDxfId="15084" dataCellStyle="Normal"/>
    <tableColumn id="1325" xr3:uid="{1626C995-73A0-F746-97E2-62B56D001E4A}" name="Column1323" totalsRowDxfId="15083" dataCellStyle="Normal"/>
    <tableColumn id="1326" xr3:uid="{B53FF918-6007-1E46-AAA2-4EF639A0F75F}" name="Column1324" totalsRowDxfId="15082" dataCellStyle="Normal"/>
    <tableColumn id="1327" xr3:uid="{BA46FFA7-E275-B447-96D3-374F2624CEC0}" name="Column1325" totalsRowDxfId="15081" dataCellStyle="Normal"/>
    <tableColumn id="1328" xr3:uid="{1F5A5222-AA7E-BC48-A5C9-59AC10D07349}" name="Column1326" totalsRowDxfId="15080" dataCellStyle="Normal"/>
    <tableColumn id="1329" xr3:uid="{AEF96EA1-7F0D-7648-B1C3-C1A3ACD7FA3A}" name="Column1327" totalsRowDxfId="15079" dataCellStyle="Normal"/>
    <tableColumn id="1330" xr3:uid="{A6D2CDB0-D2B4-2E4F-8444-850E4E8B6618}" name="Column1328" totalsRowDxfId="15078" dataCellStyle="Normal"/>
    <tableColumn id="1331" xr3:uid="{82F33C37-5C71-0249-A503-DAA7C9E8CC40}" name="Column1329" totalsRowDxfId="15077" dataCellStyle="Normal"/>
    <tableColumn id="1332" xr3:uid="{84C80D42-8CC6-4449-B851-11D37E64CDB2}" name="Column1330" totalsRowDxfId="15076" dataCellStyle="Normal"/>
    <tableColumn id="1333" xr3:uid="{61B443B7-51EA-B147-BA8C-F8D083798CC0}" name="Column1331" totalsRowDxfId="15075" dataCellStyle="Normal"/>
    <tableColumn id="1334" xr3:uid="{DA401633-F249-5D4B-BF87-EAF9B15C8647}" name="Column1332" totalsRowDxfId="15074" dataCellStyle="Normal"/>
    <tableColumn id="1335" xr3:uid="{40A40A7F-8957-DE48-A062-173AC31C11ED}" name="Column1333" totalsRowDxfId="15073" dataCellStyle="Normal"/>
    <tableColumn id="1336" xr3:uid="{53059B47-845D-0E49-98DB-5517A7C1CFE2}" name="Column1334" totalsRowDxfId="15072" dataCellStyle="Normal"/>
    <tableColumn id="1337" xr3:uid="{E4AD79BE-9272-6548-A280-0A407A7A39CF}" name="Column1335" totalsRowDxfId="15071" dataCellStyle="Normal"/>
    <tableColumn id="1338" xr3:uid="{E14360FF-6AFA-C94F-8033-6F64C4C5F336}" name="Column1336" totalsRowDxfId="15070" dataCellStyle="Normal"/>
    <tableColumn id="1339" xr3:uid="{B64FD0FE-CC26-954C-8925-0C48490AA638}" name="Column1337" totalsRowDxfId="15069" dataCellStyle="Normal"/>
    <tableColumn id="1340" xr3:uid="{CC1B7B9B-B838-C746-88FD-8298E6CAD230}" name="Column1338" totalsRowDxfId="15068" dataCellStyle="Normal"/>
    <tableColumn id="1341" xr3:uid="{7FEFC12D-9F33-D448-891B-89DFD688FDE3}" name="Column1339" totalsRowDxfId="15067" dataCellStyle="Normal"/>
    <tableColumn id="1342" xr3:uid="{81C5AA6F-7E5B-5640-9582-AB6A62E83A58}" name="Column1340" totalsRowDxfId="15066" dataCellStyle="Normal"/>
    <tableColumn id="1343" xr3:uid="{BB8643D6-C11E-1F4C-A23E-5877C18EAA23}" name="Column1341" totalsRowDxfId="15065" dataCellStyle="Normal"/>
    <tableColumn id="1344" xr3:uid="{C9FF1B54-F0BC-A343-8D1D-4DFED4782522}" name="Column1342" totalsRowDxfId="15064" dataCellStyle="Normal"/>
    <tableColumn id="1345" xr3:uid="{7AC6AA0F-0C9A-B942-9723-2B2537223D1F}" name="Column1343" totalsRowDxfId="15063" dataCellStyle="Normal"/>
    <tableColumn id="1346" xr3:uid="{A9D116EF-8901-EC49-A84A-4DF501E63F1D}" name="Column1344" totalsRowDxfId="15062" dataCellStyle="Normal"/>
    <tableColumn id="1347" xr3:uid="{9BEFFD3C-1D60-D746-9DAB-00DADCD45875}" name="Column1345" totalsRowDxfId="15061" dataCellStyle="Normal"/>
    <tableColumn id="1348" xr3:uid="{FAC018B3-26F0-114C-8445-1D47641F01A9}" name="Column1346" totalsRowDxfId="15060" dataCellStyle="Normal"/>
    <tableColumn id="1349" xr3:uid="{6CFC1BBB-1A33-7446-860C-E4E47DC6BFF2}" name="Column1347" totalsRowDxfId="15059" dataCellStyle="Normal"/>
    <tableColumn id="1350" xr3:uid="{8E94A26E-730E-734C-A836-B1ED6E7BEDCB}" name="Column1348" totalsRowDxfId="15058" dataCellStyle="Normal"/>
    <tableColumn id="1351" xr3:uid="{00F7A49E-A9F0-FE48-B403-096F2508EB26}" name="Column1349" totalsRowDxfId="15057" dataCellStyle="Normal"/>
    <tableColumn id="1352" xr3:uid="{82281374-471F-834F-80C3-BD1C12337225}" name="Column1350" totalsRowDxfId="15056" dataCellStyle="Normal"/>
    <tableColumn id="1353" xr3:uid="{ECD5482B-D88E-144A-8144-BC6F86AC1BCB}" name="Column1351" totalsRowDxfId="15055" dataCellStyle="Normal"/>
    <tableColumn id="1354" xr3:uid="{BF43C28E-2892-B845-A74B-46B0F2DD1191}" name="Column1352" totalsRowDxfId="15054" dataCellStyle="Normal"/>
    <tableColumn id="1355" xr3:uid="{B205A87F-A73E-0048-B8AD-7F47549417D0}" name="Column1353" totalsRowDxfId="15053" dataCellStyle="Normal"/>
    <tableColumn id="1356" xr3:uid="{98256B57-1FBD-4448-BEDA-DD71366D7F4C}" name="Column1354" totalsRowDxfId="15052" dataCellStyle="Normal"/>
    <tableColumn id="1357" xr3:uid="{C9185B77-08AC-F648-A466-723770B669E3}" name="Column1355" totalsRowDxfId="15051" dataCellStyle="Normal"/>
    <tableColumn id="1358" xr3:uid="{082F77AE-B994-C748-A936-8D16C3A86BF8}" name="Column1356" totalsRowDxfId="15050" dataCellStyle="Normal"/>
    <tableColumn id="1359" xr3:uid="{201F6F0A-7967-1248-8DAA-2EEE6C8858DD}" name="Column1357" totalsRowDxfId="15049" dataCellStyle="Normal"/>
    <tableColumn id="1360" xr3:uid="{B757761A-CD46-A44F-B091-53B903B70131}" name="Column1358" totalsRowDxfId="15048" dataCellStyle="Normal"/>
    <tableColumn id="1361" xr3:uid="{BE839310-62A9-BD49-9D3D-3F7ECDCE227A}" name="Column1359" totalsRowDxfId="15047" dataCellStyle="Normal"/>
    <tableColumn id="1362" xr3:uid="{FE6C60F7-BBCD-0C40-8487-56EFD6F4C48F}" name="Column1360" totalsRowDxfId="15046" dataCellStyle="Normal"/>
    <tableColumn id="1363" xr3:uid="{1F52E7AC-08EF-FF48-B7FD-101A7E165BD5}" name="Column1361" totalsRowDxfId="15045" dataCellStyle="Normal"/>
    <tableColumn id="1364" xr3:uid="{77C0C42C-9D0F-5848-9E13-F6A4CC73FA5C}" name="Column1362" totalsRowDxfId="15044" dataCellStyle="Normal"/>
    <tableColumn id="1365" xr3:uid="{70F5C4FA-FACB-2048-9E20-AEF5B39C7239}" name="Column1363" totalsRowDxfId="15043" dataCellStyle="Normal"/>
    <tableColumn id="1366" xr3:uid="{CB682C85-DFAB-D443-B07E-2AF36BB3CF3A}" name="Column1364" totalsRowDxfId="15042" dataCellStyle="Normal"/>
    <tableColumn id="1367" xr3:uid="{245A3E6C-DDB6-8F4F-9D78-A8C47108A330}" name="Column1365" totalsRowDxfId="15041" dataCellStyle="Normal"/>
    <tableColumn id="1368" xr3:uid="{8014D32C-789C-9F45-83E2-4C423B186DE8}" name="Column1366" totalsRowDxfId="15040" dataCellStyle="Normal"/>
    <tableColumn id="1369" xr3:uid="{BC069793-82B9-2B41-A2D6-27BC50CC6FF2}" name="Column1367" totalsRowDxfId="15039" dataCellStyle="Normal"/>
    <tableColumn id="1370" xr3:uid="{65BE03DE-D3E9-284D-A89D-F26612012728}" name="Column1368" totalsRowDxfId="15038" dataCellStyle="Normal"/>
    <tableColumn id="1371" xr3:uid="{BE3B91F7-EF26-8C4E-B37B-DC04EA31DA31}" name="Column1369" totalsRowDxfId="15037" dataCellStyle="Normal"/>
    <tableColumn id="1372" xr3:uid="{770435EC-94A7-2443-ADDA-2817869BED91}" name="Column1370" totalsRowDxfId="15036" dataCellStyle="Normal"/>
    <tableColumn id="1373" xr3:uid="{C18A3856-3474-D841-9284-76C024250582}" name="Column1371" totalsRowDxfId="15035" dataCellStyle="Normal"/>
    <tableColumn id="1374" xr3:uid="{B61DF60B-2593-8A40-8367-F022048CF823}" name="Column1372" totalsRowDxfId="15034" dataCellStyle="Normal"/>
    <tableColumn id="1375" xr3:uid="{FDEA16D7-8F3B-A342-A2F6-FCA77BDCB479}" name="Column1373" totalsRowDxfId="15033" dataCellStyle="Normal"/>
    <tableColumn id="1376" xr3:uid="{5A2EB76D-E6D0-7A4E-A29A-A5D2A15461A5}" name="Column1374" totalsRowDxfId="15032" dataCellStyle="Normal"/>
    <tableColumn id="1377" xr3:uid="{B15560A9-1C73-5549-8BC2-0F970005AA1B}" name="Column1375" totalsRowDxfId="15031" dataCellStyle="Normal"/>
    <tableColumn id="1378" xr3:uid="{524C1BD2-2346-0448-83E4-A46996B17C30}" name="Column1376" totalsRowDxfId="15030" dataCellStyle="Normal"/>
    <tableColumn id="1379" xr3:uid="{52E081A5-B70E-C94D-A0C9-AE2BCB54829A}" name="Column1377" totalsRowDxfId="15029" dataCellStyle="Normal"/>
    <tableColumn id="1380" xr3:uid="{84E77065-F84C-B142-816D-09D77F106D86}" name="Column1378" totalsRowDxfId="15028" dataCellStyle="Normal"/>
    <tableColumn id="1381" xr3:uid="{487ED060-738C-0D48-A159-A8E594305536}" name="Column1379" totalsRowDxfId="15027" dataCellStyle="Normal"/>
    <tableColumn id="1382" xr3:uid="{4F1F9982-D34D-5841-87D7-9A1F7D444B2D}" name="Column1380" totalsRowDxfId="15026" dataCellStyle="Normal"/>
    <tableColumn id="1383" xr3:uid="{952398BE-3F82-6143-9E4E-09329D1EF7BC}" name="Column1381" totalsRowDxfId="15025" dataCellStyle="Normal"/>
    <tableColumn id="1384" xr3:uid="{8674D9D9-3D94-8849-81BA-D4FBBFC8EE4C}" name="Column1382" totalsRowDxfId="15024" dataCellStyle="Normal"/>
    <tableColumn id="1385" xr3:uid="{FB7C2B95-DA7D-E741-BFD2-D0807953E632}" name="Column1383" totalsRowDxfId="15023" dataCellStyle="Normal"/>
    <tableColumn id="1386" xr3:uid="{936F8872-4FDC-2E48-B1E1-9955C757986C}" name="Column1384" totalsRowDxfId="15022" dataCellStyle="Normal"/>
    <tableColumn id="1387" xr3:uid="{8FF77272-7F05-1448-A5BE-CB656449DF75}" name="Column1385" totalsRowDxfId="15021" dataCellStyle="Normal"/>
    <tableColumn id="1388" xr3:uid="{4ABFEBE9-E0D5-F24A-8D47-70B964B0604D}" name="Column1386" totalsRowDxfId="15020" dataCellStyle="Normal"/>
    <tableColumn id="1389" xr3:uid="{36389950-4F01-3342-8496-C7B7D7FD6C5C}" name="Column1387" totalsRowDxfId="15019" dataCellStyle="Normal"/>
    <tableColumn id="1390" xr3:uid="{136BECD0-C5FD-F747-9EA9-35AB6499F170}" name="Column1388" totalsRowDxfId="15018" dataCellStyle="Normal"/>
    <tableColumn id="1391" xr3:uid="{C1250380-E6A1-DC46-BF33-43392EB08ECE}" name="Column1389" totalsRowDxfId="15017" dataCellStyle="Normal"/>
    <tableColumn id="1392" xr3:uid="{11D01584-163C-3E46-A331-00D7B6A0B6E9}" name="Column1390" totalsRowDxfId="15016" dataCellStyle="Normal"/>
    <tableColumn id="1393" xr3:uid="{25E673B2-8FD8-8946-A370-554029557CF2}" name="Column1391" totalsRowDxfId="15015" dataCellStyle="Normal"/>
    <tableColumn id="1394" xr3:uid="{5D7D4947-4E18-B048-9FAE-8ACB19B142D6}" name="Column1392" totalsRowDxfId="15014" dataCellStyle="Normal"/>
    <tableColumn id="1395" xr3:uid="{48AD7C34-83A5-F048-8DCD-C8538D1ED5AB}" name="Column1393" totalsRowDxfId="15013" dataCellStyle="Normal"/>
    <tableColumn id="1396" xr3:uid="{CEE8EEFA-9015-A54A-A623-3895497B076B}" name="Column1394" totalsRowDxfId="15012" dataCellStyle="Normal"/>
    <tableColumn id="1397" xr3:uid="{34C299DC-DC30-5646-A8BE-4ECE616F44FE}" name="Column1395" totalsRowDxfId="15011" dataCellStyle="Normal"/>
    <tableColumn id="1398" xr3:uid="{2FBCAB9A-6381-3C48-ADFE-40A69E9B01EF}" name="Column1396" totalsRowDxfId="15010" dataCellStyle="Normal"/>
    <tableColumn id="1399" xr3:uid="{A7DCFF83-AFCF-B546-8334-8FA7C707FB1E}" name="Column1397" totalsRowDxfId="15009" dataCellStyle="Normal"/>
    <tableColumn id="1400" xr3:uid="{B46C806C-0754-244E-A3BE-8A466BDF8BBC}" name="Column1398" totalsRowDxfId="15008" dataCellStyle="Normal"/>
    <tableColumn id="1401" xr3:uid="{BB1B3252-0F93-B945-A5E7-AD56462D30F1}" name="Column1399" totalsRowDxfId="15007" dataCellStyle="Normal"/>
    <tableColumn id="1402" xr3:uid="{E6634CEB-4216-A54A-B725-869E15C9833D}" name="Column1400" totalsRowDxfId="15006" dataCellStyle="Normal"/>
    <tableColumn id="1403" xr3:uid="{B0203F1A-4AA4-094E-BA43-AEF14C723BB8}" name="Column1401" totalsRowDxfId="15005" dataCellStyle="Normal"/>
    <tableColumn id="1404" xr3:uid="{64BD1465-7C8A-CD42-B47A-0C1931D0FDA0}" name="Column1402" totalsRowDxfId="15004" dataCellStyle="Normal"/>
    <tableColumn id="1405" xr3:uid="{3042E9C5-24FC-104E-ABB7-E164E2366325}" name="Column1403" totalsRowDxfId="15003" dataCellStyle="Normal"/>
    <tableColumn id="1406" xr3:uid="{01862FF9-9E2F-034E-97C6-EDC4CDA9C237}" name="Column1404" totalsRowDxfId="15002" dataCellStyle="Normal"/>
    <tableColumn id="1407" xr3:uid="{DB0114EC-F9E7-5949-905F-F9683F7A120D}" name="Column1405" totalsRowDxfId="15001" dataCellStyle="Normal"/>
    <tableColumn id="1408" xr3:uid="{FD24225F-8C27-154A-A625-F6ABC6883935}" name="Column1406" totalsRowDxfId="15000" dataCellStyle="Normal"/>
    <tableColumn id="1409" xr3:uid="{07AF8938-530C-6B4B-A7BB-28C5C31580A5}" name="Column1407" totalsRowDxfId="14999" dataCellStyle="Normal"/>
    <tableColumn id="1410" xr3:uid="{D351FEDD-8BED-0F48-AF5A-8A3B18A9BD36}" name="Column1408" totalsRowDxfId="14998" dataCellStyle="Normal"/>
    <tableColumn id="1411" xr3:uid="{2F1CF15A-62FE-FB4A-91BF-90670CEEDE36}" name="Column1409" totalsRowDxfId="14997" dataCellStyle="Normal"/>
    <tableColumn id="1412" xr3:uid="{689FFF87-DA9C-154E-885A-F5229ADB3EBF}" name="Column1410" totalsRowDxfId="14996" dataCellStyle="Normal"/>
    <tableColumn id="1413" xr3:uid="{466EA99E-31A7-A64E-A624-CC1933D5C84E}" name="Column1411" totalsRowDxfId="14995" dataCellStyle="Normal"/>
    <tableColumn id="1414" xr3:uid="{5F1EFCD5-7971-5244-97FE-FE509649D604}" name="Column1412" totalsRowDxfId="14994" dataCellStyle="Normal"/>
    <tableColumn id="1415" xr3:uid="{2E955C10-8F6D-474D-9180-001B8A9B0788}" name="Column1413" totalsRowDxfId="14993" dataCellStyle="Normal"/>
    <tableColumn id="1416" xr3:uid="{C920DE76-3335-C744-9787-FEECD211D45F}" name="Column1414" totalsRowDxfId="14992" dataCellStyle="Normal"/>
    <tableColumn id="1417" xr3:uid="{831D911E-7A41-DD41-AC28-AD2FBFC078BE}" name="Column1415" totalsRowDxfId="14991" dataCellStyle="Normal"/>
    <tableColumn id="1418" xr3:uid="{16B8E904-9599-EE49-A12B-58BD897D3092}" name="Column1416" totalsRowDxfId="14990" dataCellStyle="Normal"/>
    <tableColumn id="1419" xr3:uid="{6C1AF849-BBD5-9741-9849-B92032FECA66}" name="Column1417" totalsRowDxfId="14989" dataCellStyle="Normal"/>
    <tableColumn id="1420" xr3:uid="{2CE53F40-046A-F741-B725-97B099A47CA9}" name="Column1418" totalsRowDxfId="14988" dataCellStyle="Normal"/>
    <tableColumn id="1421" xr3:uid="{2F7641B9-14C3-A649-9A13-E2F8A9D58D23}" name="Column1419" totalsRowDxfId="14987" dataCellStyle="Normal"/>
    <tableColumn id="1422" xr3:uid="{6FDF42DF-1A4C-AD43-A66F-1D84D243B9FC}" name="Column1420" totalsRowDxfId="14986" dataCellStyle="Normal"/>
    <tableColumn id="1423" xr3:uid="{A45131D2-586D-664E-9341-282A5E6D49F0}" name="Column1421" totalsRowDxfId="14985" dataCellStyle="Normal"/>
    <tableColumn id="1424" xr3:uid="{B2DF6E05-F6EA-9E47-B958-E17B746D464D}" name="Column1422" totalsRowDxfId="14984" dataCellStyle="Normal"/>
    <tableColumn id="1425" xr3:uid="{FBBFA973-6FB2-1545-88EF-883E34518B21}" name="Column1423" totalsRowDxfId="14983" dataCellStyle="Normal"/>
    <tableColumn id="1426" xr3:uid="{FDC3F6BC-C762-A74E-86AD-33482A93A7A6}" name="Column1424" totalsRowDxfId="14982" dataCellStyle="Normal"/>
    <tableColumn id="1427" xr3:uid="{19C469B6-064A-C348-AE9F-AC5E020FC34E}" name="Column1425" totalsRowDxfId="14981" dataCellStyle="Normal"/>
    <tableColumn id="1428" xr3:uid="{AE0B3CCE-D216-AF43-89F3-13AFD5C59C8F}" name="Column1426" totalsRowDxfId="14980" dataCellStyle="Normal"/>
    <tableColumn id="1429" xr3:uid="{AADD51B2-6F8D-B841-ACA6-5874E559364B}" name="Column1427" totalsRowDxfId="14979" dataCellStyle="Normal"/>
    <tableColumn id="1430" xr3:uid="{7C313F66-E6CB-4940-A89E-C74550C3CE2A}" name="Column1428" totalsRowDxfId="14978" dataCellStyle="Normal"/>
    <tableColumn id="1431" xr3:uid="{E775AF96-36CC-9248-9CAC-DD21B2EDCE5E}" name="Column1429" totalsRowDxfId="14977" dataCellStyle="Normal"/>
    <tableColumn id="1432" xr3:uid="{C313A103-02CF-0C42-AF23-62237780BF8C}" name="Column1430" totalsRowDxfId="14976" dataCellStyle="Normal"/>
    <tableColumn id="1433" xr3:uid="{D9DF587C-BA52-FE42-ADEA-73CBB83A76BD}" name="Column1431" totalsRowDxfId="14975" dataCellStyle="Normal"/>
    <tableColumn id="1434" xr3:uid="{CE67BA92-A319-AB46-A7DE-BE99C9533BAE}" name="Column1432" totalsRowDxfId="14974" dataCellStyle="Normal"/>
    <tableColumn id="1435" xr3:uid="{2D5858D3-0740-3544-AB5D-225AB24F1965}" name="Column1433" totalsRowDxfId="14973" dataCellStyle="Normal"/>
    <tableColumn id="1436" xr3:uid="{A73A032D-57D6-9B4C-B31F-093F25330D3D}" name="Column1434" totalsRowDxfId="14972" dataCellStyle="Normal"/>
    <tableColumn id="1437" xr3:uid="{49D8D688-F292-E844-9304-984ED9FA5780}" name="Column1435" totalsRowDxfId="14971" dataCellStyle="Normal"/>
    <tableColumn id="1438" xr3:uid="{B038CF4A-2560-9A4F-AB72-C951048B6226}" name="Column1436" totalsRowDxfId="14970" dataCellStyle="Normal"/>
    <tableColumn id="1439" xr3:uid="{5D975BF3-DFFF-FC42-8376-E014977D36C0}" name="Column1437" totalsRowDxfId="14969" dataCellStyle="Normal"/>
    <tableColumn id="1440" xr3:uid="{A7E7E9C8-CE20-984F-8F4E-AB27959044C7}" name="Column1438" totalsRowDxfId="14968" dataCellStyle="Normal"/>
    <tableColumn id="1441" xr3:uid="{61C7D0A2-4256-AB4C-9BD0-A07C9D93A9B3}" name="Column1439" totalsRowDxfId="14967" dataCellStyle="Normal"/>
    <tableColumn id="1442" xr3:uid="{82D5EF0C-A9AE-6644-9148-735ED16F802C}" name="Column1440" totalsRowDxfId="14966" dataCellStyle="Normal"/>
    <tableColumn id="1443" xr3:uid="{F3BFFCE5-8C8B-C345-8043-5BF2C094F13E}" name="Column1441" totalsRowDxfId="14965" dataCellStyle="Normal"/>
    <tableColumn id="1444" xr3:uid="{1AF72B07-3E5B-FE46-BB39-6AA4C54B3800}" name="Column1442" totalsRowDxfId="14964" dataCellStyle="Normal"/>
    <tableColumn id="1445" xr3:uid="{6CA114FF-85F8-B848-B507-01C7ADFBA087}" name="Column1443" totalsRowDxfId="14963" dataCellStyle="Normal"/>
    <tableColumn id="1446" xr3:uid="{6CE2DFD8-4925-A147-93FE-BE36409160EC}" name="Column1444" totalsRowDxfId="14962" dataCellStyle="Normal"/>
    <tableColumn id="1447" xr3:uid="{4439306E-8B13-294C-A561-08EACC1D217C}" name="Column1445" totalsRowDxfId="14961" dataCellStyle="Normal"/>
    <tableColumn id="1448" xr3:uid="{D996BD06-44E2-5B46-A073-66AB00E2C8B5}" name="Column1446" totalsRowDxfId="14960" dataCellStyle="Normal"/>
    <tableColumn id="1449" xr3:uid="{7C41A32F-66DA-9B43-839D-BBE79ED35649}" name="Column1447" totalsRowDxfId="14959" dataCellStyle="Normal"/>
    <tableColumn id="1450" xr3:uid="{93169464-EF94-AD40-A879-65DA0D04DFBA}" name="Column1448" totalsRowDxfId="14958" dataCellStyle="Normal"/>
    <tableColumn id="1451" xr3:uid="{430D4962-61A1-634A-9FC5-8D7ADE855AA0}" name="Column1449" totalsRowDxfId="14957" dataCellStyle="Normal"/>
    <tableColumn id="1452" xr3:uid="{2D482740-A712-D645-8091-9135C43E4B5F}" name="Column1450" totalsRowDxfId="14956" dataCellStyle="Normal"/>
    <tableColumn id="1453" xr3:uid="{17A461BF-49C4-4343-916F-C03CA5477D9D}" name="Column1451" totalsRowDxfId="14955" dataCellStyle="Normal"/>
    <tableColumn id="1454" xr3:uid="{5119C8D4-322C-3841-A7AE-54D1ECB2ECA4}" name="Column1452" totalsRowDxfId="14954" dataCellStyle="Normal"/>
    <tableColumn id="1455" xr3:uid="{01602FCE-EEC2-2E48-82E3-63D92B2E3B99}" name="Column1453" totalsRowDxfId="14953" dataCellStyle="Normal"/>
    <tableColumn id="1456" xr3:uid="{64B459E5-4194-DA42-8CCD-2445B2238F8F}" name="Column1454" totalsRowDxfId="14952" dataCellStyle="Normal"/>
    <tableColumn id="1457" xr3:uid="{CD9B0F2E-B1A1-0C48-B13D-FC2F1BF3CFAD}" name="Column1455" totalsRowDxfId="14951" dataCellStyle="Normal"/>
    <tableColumn id="1458" xr3:uid="{032427A8-0BDD-A949-B948-A5919AEA8ACA}" name="Column1456" totalsRowDxfId="14950" dataCellStyle="Normal"/>
    <tableColumn id="1459" xr3:uid="{0626C533-3567-794B-90F7-8AED39D829CD}" name="Column1457" totalsRowDxfId="14949" dataCellStyle="Normal"/>
    <tableColumn id="1460" xr3:uid="{D77F7735-0890-A74D-9AFE-70534EBCE920}" name="Column1458" totalsRowDxfId="14948" dataCellStyle="Normal"/>
    <tableColumn id="1461" xr3:uid="{13AB62A2-AFA2-D047-A505-68A5E6D29E9E}" name="Column1459" totalsRowDxfId="14947" dataCellStyle="Normal"/>
    <tableColumn id="1462" xr3:uid="{1D782CF3-7B92-F84E-9BC0-7C569A32722D}" name="Column1460" totalsRowDxfId="14946" dataCellStyle="Normal"/>
    <tableColumn id="1463" xr3:uid="{CCA2BA95-A289-5C4A-A4C3-7F3E2226F9AA}" name="Column1461" totalsRowDxfId="14945" dataCellStyle="Normal"/>
    <tableColumn id="1464" xr3:uid="{A2AC7C91-F0BC-F944-9309-E410694B159E}" name="Column1462" totalsRowDxfId="14944" dataCellStyle="Normal"/>
    <tableColumn id="1465" xr3:uid="{A820E182-5058-0A46-BBFA-53AD4F5E7CC3}" name="Column1463" totalsRowDxfId="14943" dataCellStyle="Normal"/>
    <tableColumn id="1466" xr3:uid="{9C50F196-774F-6C41-9E9B-2676E9BD5C00}" name="Column1464" totalsRowDxfId="14942" dataCellStyle="Normal"/>
    <tableColumn id="1467" xr3:uid="{FF4F24AC-4D01-3645-9A6F-254274E006C0}" name="Column1465" totalsRowDxfId="14941" dataCellStyle="Normal"/>
    <tableColumn id="1468" xr3:uid="{8C58672D-B33D-A342-9576-C1F46B8C2A1E}" name="Column1466" totalsRowDxfId="14940" dataCellStyle="Normal"/>
    <tableColumn id="1469" xr3:uid="{EFEDB9D3-37CA-2049-9466-711B7D45B8C0}" name="Column1467" totalsRowDxfId="14939" dataCellStyle="Normal"/>
    <tableColumn id="1470" xr3:uid="{0D4E30B6-18FA-D44E-A52E-D3AA83FB41D5}" name="Column1468" totalsRowDxfId="14938" dataCellStyle="Normal"/>
    <tableColumn id="1471" xr3:uid="{A4C63A06-1D7D-A245-9094-759D51509B99}" name="Column1469" totalsRowDxfId="14937" dataCellStyle="Normal"/>
    <tableColumn id="1472" xr3:uid="{916736D2-877A-7A45-B413-B2E3DE9A5858}" name="Column1470" totalsRowDxfId="14936" dataCellStyle="Normal"/>
    <tableColumn id="1473" xr3:uid="{4DCB9581-D404-2D40-B111-33D4762B9A98}" name="Column1471" totalsRowDxfId="14935" dataCellStyle="Normal"/>
    <tableColumn id="1474" xr3:uid="{7A9FFAFF-DE5F-FF4A-AA43-E51F70F34939}" name="Column1472" totalsRowDxfId="14934" dataCellStyle="Normal"/>
    <tableColumn id="1475" xr3:uid="{47897A0E-DEA8-E845-9DE7-3D7A2E5BBFDB}" name="Column1473" totalsRowDxfId="14933" dataCellStyle="Normal"/>
    <tableColumn id="1476" xr3:uid="{4F2DD65C-327C-B948-B675-BA0F316C2E5D}" name="Column1474" totalsRowDxfId="14932" dataCellStyle="Normal"/>
    <tableColumn id="1477" xr3:uid="{B248EA2B-AD05-E844-A183-E255C1242240}" name="Column1475" totalsRowDxfId="14931" dataCellStyle="Normal"/>
    <tableColumn id="1478" xr3:uid="{C8650F83-0F7C-BF49-9BAF-847729E2BAB2}" name="Column1476" totalsRowDxfId="14930" dataCellStyle="Normal"/>
    <tableColumn id="1479" xr3:uid="{52BC3E9E-CC65-D64E-B596-0FD02F9C1DEC}" name="Column1477" totalsRowDxfId="14929" dataCellStyle="Normal"/>
    <tableColumn id="1480" xr3:uid="{7B2A1F09-80D2-9840-BDB4-010342390748}" name="Column1478" totalsRowDxfId="14928" dataCellStyle="Normal"/>
    <tableColumn id="1481" xr3:uid="{8ADDEBCF-F035-FC48-9F2A-687925143D2F}" name="Column1479" totalsRowDxfId="14927" dataCellStyle="Normal"/>
    <tableColumn id="1482" xr3:uid="{7F577704-F1F4-F74A-AD81-762F7D6ED421}" name="Column1480" totalsRowDxfId="14926" dataCellStyle="Normal"/>
    <tableColumn id="1483" xr3:uid="{2D653E6D-6264-A144-B9C8-5C9648869099}" name="Column1481" totalsRowDxfId="14925" dataCellStyle="Normal"/>
    <tableColumn id="1484" xr3:uid="{3329DEF7-61C4-BF4D-BCAB-41A6532890E3}" name="Column1482" totalsRowDxfId="14924" dataCellStyle="Normal"/>
    <tableColumn id="1485" xr3:uid="{6336E5CF-F35C-E349-9E7B-8A4693D9A377}" name="Column1483" totalsRowDxfId="14923" dataCellStyle="Normal"/>
    <tableColumn id="1486" xr3:uid="{BC319C4C-B47E-9F4A-A9D4-131EEBAD3811}" name="Column1484" totalsRowDxfId="14922" dataCellStyle="Normal"/>
    <tableColumn id="1487" xr3:uid="{1BCB864A-4694-A948-8650-EC6365AEBFC6}" name="Column1485" totalsRowDxfId="14921" dataCellStyle="Normal"/>
    <tableColumn id="1488" xr3:uid="{94CEAA78-AEFE-9944-9767-EB674517245E}" name="Column1486" totalsRowDxfId="14920" dataCellStyle="Normal"/>
    <tableColumn id="1489" xr3:uid="{8B953530-C46E-9D41-9F92-386812204566}" name="Column1487" totalsRowDxfId="14919" dataCellStyle="Normal"/>
    <tableColumn id="1490" xr3:uid="{8E3D9C63-30FC-5940-B300-D0CF9D1B7A90}" name="Column1488" totalsRowDxfId="14918" dataCellStyle="Normal"/>
    <tableColumn id="1491" xr3:uid="{C8EACA59-488A-0A49-875E-BF6A89550E44}" name="Column1489" totalsRowDxfId="14917" dataCellStyle="Normal"/>
    <tableColumn id="1492" xr3:uid="{0CA59938-514D-9F4F-9F36-0F660C1165DC}" name="Column1490" totalsRowDxfId="14916" dataCellStyle="Normal"/>
    <tableColumn id="1493" xr3:uid="{ABE7CFEB-56D5-7740-B2E2-D71278A4B560}" name="Column1491" totalsRowDxfId="14915" dataCellStyle="Normal"/>
    <tableColumn id="1494" xr3:uid="{2E359D91-6F91-5243-A26D-67806FEBEDA6}" name="Column1492" totalsRowDxfId="14914" dataCellStyle="Normal"/>
    <tableColumn id="1495" xr3:uid="{BF0008EC-4555-4148-98EE-42B086BC1444}" name="Column1493" totalsRowDxfId="14913" dataCellStyle="Normal"/>
    <tableColumn id="1496" xr3:uid="{23DD6981-AE3E-6347-9A97-49A7C9B80DA5}" name="Column1494" totalsRowDxfId="14912" dataCellStyle="Normal"/>
    <tableColumn id="1497" xr3:uid="{2F5C566D-5CEB-D945-B080-07F543DC0E21}" name="Column1495" totalsRowDxfId="14911" dataCellStyle="Normal"/>
    <tableColumn id="1498" xr3:uid="{E6B8DDFC-CC31-4145-80F8-C88381B02C56}" name="Column1496" totalsRowDxfId="14910" dataCellStyle="Normal"/>
    <tableColumn id="1499" xr3:uid="{5CD70C19-773B-2443-83A6-F5757651C062}" name="Column1497" totalsRowDxfId="14909" dataCellStyle="Normal"/>
    <tableColumn id="1500" xr3:uid="{0BD8AF53-8EB5-3A4B-9717-233144FD1BFE}" name="Column1498" totalsRowDxfId="14908" dataCellStyle="Normal"/>
    <tableColumn id="1501" xr3:uid="{921B6E27-63CC-3F4C-8BCF-855D2883D168}" name="Column1499" totalsRowDxfId="14907" dataCellStyle="Normal"/>
    <tableColumn id="1502" xr3:uid="{60C172F1-2F7B-0842-ACAB-296AF3A3EF15}" name="Column1500" totalsRowDxfId="14906" dataCellStyle="Normal"/>
    <tableColumn id="1503" xr3:uid="{4A501CCC-92F0-404B-B1B4-ECD84550A181}" name="Column1501" totalsRowDxfId="14905" dataCellStyle="Normal"/>
    <tableColumn id="1504" xr3:uid="{12981432-E19B-D64B-89DC-21D42861BA4B}" name="Column1502" totalsRowDxfId="14904" dataCellStyle="Normal"/>
    <tableColumn id="1505" xr3:uid="{6AED87FA-7697-164A-9EC5-8C693057E80C}" name="Column1503" totalsRowDxfId="14903" dataCellStyle="Normal"/>
    <tableColumn id="1506" xr3:uid="{C78D5F94-34BC-8F41-AB54-45AB6B579049}" name="Column1504" totalsRowDxfId="14902" dataCellStyle="Normal"/>
    <tableColumn id="1507" xr3:uid="{994B2FDC-6E51-0145-9447-5363BC88EDAA}" name="Column1505" totalsRowDxfId="14901" dataCellStyle="Normal"/>
    <tableColumn id="1508" xr3:uid="{09E355E5-DD13-9D49-8473-D81838611A0D}" name="Column1506" totalsRowDxfId="14900" dataCellStyle="Normal"/>
    <tableColumn id="1509" xr3:uid="{FC202F59-255A-ED4B-8AA4-E4319CBD47CD}" name="Column1507" totalsRowDxfId="14899" dataCellStyle="Normal"/>
    <tableColumn id="1510" xr3:uid="{4B19C1F0-B57F-6540-B754-1A3A8CB15BD6}" name="Column1508" totalsRowDxfId="14898" dataCellStyle="Normal"/>
    <tableColumn id="1511" xr3:uid="{70CC704C-D64C-BC47-AAF2-664C2200FEE6}" name="Column1509" totalsRowDxfId="14897" dataCellStyle="Normal"/>
    <tableColumn id="1512" xr3:uid="{5846F660-D187-2E47-847F-B849612C83D0}" name="Column1510" totalsRowDxfId="14896" dataCellStyle="Normal"/>
    <tableColumn id="1513" xr3:uid="{82CA1CE3-B3FE-1143-824B-1F6B31FFFA0B}" name="Column1511" totalsRowDxfId="14895" dataCellStyle="Normal"/>
    <tableColumn id="1514" xr3:uid="{52F53A49-315B-184C-BA6E-2AFE700B3F85}" name="Column1512" totalsRowDxfId="14894" dataCellStyle="Normal"/>
    <tableColumn id="1515" xr3:uid="{E83FE33F-16B6-AA43-8AA2-EFAB6035CF1B}" name="Column1513" totalsRowDxfId="14893" dataCellStyle="Normal"/>
    <tableColumn id="1516" xr3:uid="{459FB9CD-966B-B343-BB8E-64128370F55A}" name="Column1514" totalsRowDxfId="14892" dataCellStyle="Normal"/>
    <tableColumn id="1517" xr3:uid="{41DE9A4E-2785-934B-A98A-5453A9A85355}" name="Column1515" totalsRowDxfId="14891" dataCellStyle="Normal"/>
    <tableColumn id="1518" xr3:uid="{69E31B37-D552-0748-BCD9-02F777C7C81E}" name="Column1516" totalsRowDxfId="14890" dataCellStyle="Normal"/>
    <tableColumn id="1519" xr3:uid="{EECD5904-B94C-194B-A026-FA8F748D30AB}" name="Column1517" totalsRowDxfId="14889" dataCellStyle="Normal"/>
    <tableColumn id="1520" xr3:uid="{EA30FBFD-0FE6-0E41-97E0-A050F90273B4}" name="Column1518" totalsRowDxfId="14888" dataCellStyle="Normal"/>
    <tableColumn id="1521" xr3:uid="{BC6635BB-BFE5-6F4C-9A59-1482F630E669}" name="Column1519" totalsRowDxfId="14887" dataCellStyle="Normal"/>
    <tableColumn id="1522" xr3:uid="{883A3D15-897F-0B47-AF90-80E94EEC3EB3}" name="Column1520" totalsRowDxfId="14886" dataCellStyle="Normal"/>
    <tableColumn id="1523" xr3:uid="{633E33DF-5EBC-8A40-B70E-961046634156}" name="Column1521" totalsRowDxfId="14885" dataCellStyle="Normal"/>
    <tableColumn id="1524" xr3:uid="{A9658E72-615B-1246-8746-A68D6BDA44B9}" name="Column1522" totalsRowDxfId="14884" dataCellStyle="Normal"/>
    <tableColumn id="1525" xr3:uid="{09C83191-8320-B340-9AA6-23D975ECCF25}" name="Column1523" totalsRowDxfId="14883" dataCellStyle="Normal"/>
    <tableColumn id="1526" xr3:uid="{6E441D2A-E79D-5B4B-B371-9A4D813798D1}" name="Column1524" totalsRowDxfId="14882" dataCellStyle="Normal"/>
    <tableColumn id="1527" xr3:uid="{C8609E39-CFC9-C746-B221-E0E47E52A19B}" name="Column1525" totalsRowDxfId="14881" dataCellStyle="Normal"/>
    <tableColumn id="1528" xr3:uid="{25222AB1-C798-424C-93D5-3F398151A941}" name="Column1526" totalsRowDxfId="14880" dataCellStyle="Normal"/>
    <tableColumn id="1529" xr3:uid="{ED502E46-95DD-1442-82B5-7A35D101AFA0}" name="Column1527" totalsRowDxfId="14879" dataCellStyle="Normal"/>
    <tableColumn id="1530" xr3:uid="{4E04E4E6-3699-054F-892C-E5C9BB2EF993}" name="Column1528" totalsRowDxfId="14878" dataCellStyle="Normal"/>
    <tableColumn id="1531" xr3:uid="{967187FA-4003-8944-8BB9-3BDC68DC847A}" name="Column1529" totalsRowDxfId="14877" dataCellStyle="Normal"/>
    <tableColumn id="1532" xr3:uid="{46ADA584-9C61-014E-B904-844D872ADB3E}" name="Column1530" totalsRowDxfId="14876" dataCellStyle="Normal"/>
    <tableColumn id="1533" xr3:uid="{494DA5B4-1BA7-D446-A765-D9C3BB8C639C}" name="Column1531" totalsRowDxfId="14875" dataCellStyle="Normal"/>
    <tableColumn id="1534" xr3:uid="{732F4A67-5585-1B4F-96A4-73A677202CAB}" name="Column1532" totalsRowDxfId="14874" dataCellStyle="Normal"/>
    <tableColumn id="1535" xr3:uid="{55F4992D-9806-FD47-80F5-5E8C5AD06D13}" name="Column1533" totalsRowDxfId="14873" dataCellStyle="Normal"/>
    <tableColumn id="1536" xr3:uid="{596688F4-10C9-BD48-BC32-A2CCFAEAE104}" name="Column1534" totalsRowDxfId="14872" dataCellStyle="Normal"/>
    <tableColumn id="1537" xr3:uid="{A2BEFC36-247E-CD4B-B6A0-66ADC6887C8F}" name="Column1535" totalsRowDxfId="14871" dataCellStyle="Normal"/>
    <tableColumn id="1538" xr3:uid="{6C8A9DDF-AE7C-FC46-9A99-FA9D8E3B764F}" name="Column1536" totalsRowDxfId="14870" dataCellStyle="Normal"/>
    <tableColumn id="1539" xr3:uid="{53627213-4DA3-044F-953B-706D4D58365C}" name="Column1537" totalsRowDxfId="14869" dataCellStyle="Normal"/>
    <tableColumn id="1540" xr3:uid="{9059AF1E-2C47-8E4E-8C07-52AD91B2178D}" name="Column1538" totalsRowDxfId="14868" dataCellStyle="Normal"/>
    <tableColumn id="1541" xr3:uid="{4A66D30F-03BA-B947-B4C3-14457AC08CA3}" name="Column1539" totalsRowDxfId="14867" dataCellStyle="Normal"/>
    <tableColumn id="1542" xr3:uid="{2F47B93A-7F91-AF44-96FC-051FBCF0B563}" name="Column1540" totalsRowDxfId="14866" dataCellStyle="Normal"/>
    <tableColumn id="1543" xr3:uid="{886E923F-FF31-BA4D-A880-85706FE86CE8}" name="Column1541" totalsRowDxfId="14865" dataCellStyle="Normal"/>
    <tableColumn id="1544" xr3:uid="{57E5DB34-3FC3-C643-9E3A-71148AE8AE33}" name="Column1542" totalsRowDxfId="14864" dataCellStyle="Normal"/>
    <tableColumn id="1545" xr3:uid="{09C3FC1D-0665-DB44-B259-35926B32D796}" name="Column1543" totalsRowDxfId="14863" dataCellStyle="Normal"/>
    <tableColumn id="1546" xr3:uid="{6D8616D7-3251-CD4D-B8BE-204EED1785BC}" name="Column1544" totalsRowDxfId="14862" dataCellStyle="Normal"/>
    <tableColumn id="1547" xr3:uid="{2AE78AE1-6AB4-9949-84BC-6F7427215538}" name="Column1545" totalsRowDxfId="14861" dataCellStyle="Normal"/>
    <tableColumn id="1548" xr3:uid="{A5355CAF-D84D-8C4A-ADF8-3124717E8E7B}" name="Column1546" totalsRowDxfId="14860" dataCellStyle="Normal"/>
    <tableColumn id="1549" xr3:uid="{671E1320-CFEF-E640-A35B-C2270D9D6521}" name="Column1547" totalsRowDxfId="14859" dataCellStyle="Normal"/>
    <tableColumn id="1550" xr3:uid="{99A3E187-9BE7-7740-9CF8-E25FC70B5454}" name="Column1548" totalsRowDxfId="14858" dataCellStyle="Normal"/>
    <tableColumn id="1551" xr3:uid="{50E904E8-F80C-1D43-A340-DEB677755A6D}" name="Column1549" totalsRowDxfId="14857" dataCellStyle="Normal"/>
    <tableColumn id="1552" xr3:uid="{57FA450A-76C4-034F-98F1-E6A19877C55E}" name="Column1550" totalsRowDxfId="14856" dataCellStyle="Normal"/>
    <tableColumn id="1553" xr3:uid="{7ABA64B7-9461-5444-87B1-6B8023F2A401}" name="Column1551" totalsRowDxfId="14855" dataCellStyle="Normal"/>
    <tableColumn id="1554" xr3:uid="{617C830F-AC9B-7E48-9D60-ED63649F6B97}" name="Column1552" totalsRowDxfId="14854" dataCellStyle="Normal"/>
    <tableColumn id="1555" xr3:uid="{6982EB32-AB34-4E47-96F7-FBE6A2F69F2D}" name="Column1553" totalsRowDxfId="14853" dataCellStyle="Normal"/>
    <tableColumn id="1556" xr3:uid="{947CE4BC-B3F5-AA4A-B0EE-017DB1C5B749}" name="Column1554" totalsRowDxfId="14852" dataCellStyle="Normal"/>
    <tableColumn id="1557" xr3:uid="{815E5612-AE65-D049-B66B-7B416667851A}" name="Column1555" totalsRowDxfId="14851" dataCellStyle="Normal"/>
    <tableColumn id="1558" xr3:uid="{04964348-3920-0142-BCB3-923A0EA15550}" name="Column1556" totalsRowDxfId="14850" dataCellStyle="Normal"/>
    <tableColumn id="1559" xr3:uid="{E8B04208-3639-574A-9736-E36CE27B51C0}" name="Column1557" totalsRowDxfId="14849" dataCellStyle="Normal"/>
    <tableColumn id="1560" xr3:uid="{87C41DFF-0741-7A43-8694-745CDC8CA443}" name="Column1558" totalsRowDxfId="14848" dataCellStyle="Normal"/>
    <tableColumn id="1561" xr3:uid="{3B0A330D-F7BD-4E4F-AEFE-CBB137B16F11}" name="Column1559" totalsRowDxfId="14847" dataCellStyle="Normal"/>
    <tableColumn id="1562" xr3:uid="{C580E583-09D5-644A-8E6A-5A72526FC6B2}" name="Column1560" totalsRowDxfId="14846" dataCellStyle="Normal"/>
    <tableColumn id="1563" xr3:uid="{8D373FB3-0412-FB45-AF1E-D1B68F120345}" name="Column1561" totalsRowDxfId="14845" dataCellStyle="Normal"/>
    <tableColumn id="1564" xr3:uid="{12AD418C-A45C-754B-B84B-4473276BBCB2}" name="Column1562" totalsRowDxfId="14844" dataCellStyle="Normal"/>
    <tableColumn id="1565" xr3:uid="{B48489E4-16DD-F044-AE09-D8C71B68AB76}" name="Column1563" totalsRowDxfId="14843" dataCellStyle="Normal"/>
    <tableColumn id="1566" xr3:uid="{DBCA678A-04A5-2B4A-82A1-532996788D9A}" name="Column1564" totalsRowDxfId="14842" dataCellStyle="Normal"/>
    <tableColumn id="1567" xr3:uid="{40714214-00F8-D744-8C4E-3FD00D029BE6}" name="Column1565" totalsRowDxfId="14841" dataCellStyle="Normal"/>
    <tableColumn id="1568" xr3:uid="{4AF08F90-894E-AE4C-8181-A23AA2ADFDDB}" name="Column1566" totalsRowDxfId="14840" dataCellStyle="Normal"/>
    <tableColumn id="1569" xr3:uid="{E084474D-CC34-1F40-B606-76BD9245E310}" name="Column1567" totalsRowDxfId="14839" dataCellStyle="Normal"/>
    <tableColumn id="1570" xr3:uid="{5338206C-B0F7-1749-B4DC-3A76B56F3636}" name="Column1568" totalsRowDxfId="14838" dataCellStyle="Normal"/>
    <tableColumn id="1571" xr3:uid="{71BC0481-77CD-1A48-B8C8-6E53692C75C6}" name="Column1569" totalsRowDxfId="14837" dataCellStyle="Normal"/>
    <tableColumn id="1572" xr3:uid="{BC5DBAB0-1B36-0647-89DF-29ECD032C74C}" name="Column1570" totalsRowDxfId="14836" dataCellStyle="Normal"/>
    <tableColumn id="1573" xr3:uid="{4D334407-E7AD-A14D-9C59-931ED017CCD4}" name="Column1571" totalsRowDxfId="14835" dataCellStyle="Normal"/>
    <tableColumn id="1574" xr3:uid="{7BB21D0A-58EA-3D4A-B838-BAF210459EF4}" name="Column1572" totalsRowDxfId="14834" dataCellStyle="Normal"/>
    <tableColumn id="1575" xr3:uid="{17652632-4E2D-4143-8EFE-5A428E71A5AA}" name="Column1573" totalsRowDxfId="14833" dataCellStyle="Normal"/>
    <tableColumn id="1576" xr3:uid="{A71CFC9D-2A0A-0149-A9DC-E4767BFA26D4}" name="Column1574" totalsRowDxfId="14832" dataCellStyle="Normal"/>
    <tableColumn id="1577" xr3:uid="{ACDD6A25-A83C-9341-B78C-89851212BD19}" name="Column1575" totalsRowDxfId="14831" dataCellStyle="Normal"/>
    <tableColumn id="1578" xr3:uid="{D9F5702F-C61C-D24F-97AB-BED63D1C69E4}" name="Column1576" totalsRowDxfId="14830" dataCellStyle="Normal"/>
    <tableColumn id="1579" xr3:uid="{B2EAC89A-FF91-CA42-BA5E-D314EE3C057C}" name="Column1577" totalsRowDxfId="14829" dataCellStyle="Normal"/>
    <tableColumn id="1580" xr3:uid="{18747D4C-75C4-7149-9633-58A789F8EF3E}" name="Column1578" totalsRowDxfId="14828" dataCellStyle="Normal"/>
    <tableColumn id="1581" xr3:uid="{981CD8D3-4660-9C49-822B-87347DE0347E}" name="Column1579" totalsRowDxfId="14827" dataCellStyle="Normal"/>
    <tableColumn id="1582" xr3:uid="{E81BD316-D1A7-D44D-97DE-02A6E2002796}" name="Column1580" totalsRowDxfId="14826" dataCellStyle="Normal"/>
    <tableColumn id="1583" xr3:uid="{FC318D5A-B8E7-4340-A22B-1115A7084525}" name="Column1581" totalsRowDxfId="14825" dataCellStyle="Normal"/>
    <tableColumn id="1584" xr3:uid="{8AAA9A54-9706-FA49-9AEA-B613D31F061A}" name="Column1582" totalsRowDxfId="14824" dataCellStyle="Normal"/>
    <tableColumn id="1585" xr3:uid="{AA545DE2-DC04-E94D-B6F4-A34002775240}" name="Column1583" totalsRowDxfId="14823" dataCellStyle="Normal"/>
    <tableColumn id="1586" xr3:uid="{FC3D0A0F-C98B-4C41-9F0C-862B261C6A27}" name="Column1584" totalsRowDxfId="14822" dataCellStyle="Normal"/>
    <tableColumn id="1587" xr3:uid="{C728DE72-6DEE-2B4F-B499-CCCBFE1D7732}" name="Column1585" totalsRowDxfId="14821" dataCellStyle="Normal"/>
    <tableColumn id="1588" xr3:uid="{1145C09A-1682-C24F-B19F-B3A1F15BD5AB}" name="Column1586" totalsRowDxfId="14820" dataCellStyle="Normal"/>
    <tableColumn id="1589" xr3:uid="{A2B9FEA4-4A63-2E4F-95BC-519175EFACBB}" name="Column1587" totalsRowDxfId="14819" dataCellStyle="Normal"/>
    <tableColumn id="1590" xr3:uid="{F0461A26-E43F-334C-BC5E-2CF7DAAD4C0C}" name="Column1588" totalsRowDxfId="14818" dataCellStyle="Normal"/>
    <tableColumn id="1591" xr3:uid="{45AE7992-DA2B-9745-A8FE-5B22DA9E99EF}" name="Column1589" totalsRowDxfId="14817" dataCellStyle="Normal"/>
    <tableColumn id="1592" xr3:uid="{B05D17AF-7A0C-1547-B23F-685EED9E3802}" name="Column1590" totalsRowDxfId="14816" dataCellStyle="Normal"/>
    <tableColumn id="1593" xr3:uid="{FA8172AA-9BB7-014E-ABC0-1CE1B07679A6}" name="Column1591" totalsRowDxfId="14815" dataCellStyle="Normal"/>
    <tableColumn id="1594" xr3:uid="{7BE75CE0-2A59-8743-874A-7FD0FDBC604F}" name="Column1592" totalsRowDxfId="14814" dataCellStyle="Normal"/>
    <tableColumn id="1595" xr3:uid="{4E8B9E98-98FC-0849-A916-03E176A5FD03}" name="Column1593" totalsRowDxfId="14813" dataCellStyle="Normal"/>
    <tableColumn id="1596" xr3:uid="{F024D613-C2BC-E54C-9FD3-DD6EED474260}" name="Column1594" totalsRowDxfId="14812" dataCellStyle="Normal"/>
    <tableColumn id="1597" xr3:uid="{6BFFADEF-3256-414C-BA4A-DE53BDF8D208}" name="Column1595" totalsRowDxfId="14811" dataCellStyle="Normal"/>
    <tableColumn id="1598" xr3:uid="{B47DB4FC-C4CD-EF40-BF29-7319C78EEE80}" name="Column1596" totalsRowDxfId="14810" dataCellStyle="Normal"/>
    <tableColumn id="1599" xr3:uid="{5B7DB5DB-4BC3-BA4E-B026-E2629FC70660}" name="Column1597" totalsRowDxfId="14809" dataCellStyle="Normal"/>
    <tableColumn id="1600" xr3:uid="{16FBC66F-0B63-144A-B5ED-E8D7609DED87}" name="Column1598" totalsRowDxfId="14808" dataCellStyle="Normal"/>
    <tableColumn id="1601" xr3:uid="{C7870074-2A41-4642-A1AF-D5D38359FCA3}" name="Column1599" totalsRowDxfId="14807" dataCellStyle="Normal"/>
    <tableColumn id="1602" xr3:uid="{11EE7B07-CE50-614C-A326-20F9F97E7077}" name="Column1600" totalsRowDxfId="14806" dataCellStyle="Normal"/>
    <tableColumn id="1603" xr3:uid="{1638D0D4-6B6D-004F-8388-BC96D0E36005}" name="Column1601" totalsRowDxfId="14805" dataCellStyle="Normal"/>
    <tableColumn id="1604" xr3:uid="{8FCBD7E2-F88B-DA43-B1A6-D64FC9B90D99}" name="Column1602" totalsRowDxfId="14804" dataCellStyle="Normal"/>
    <tableColumn id="1605" xr3:uid="{E144CB49-0200-2D47-A64D-8702E73D111D}" name="Column1603" totalsRowDxfId="14803" dataCellStyle="Normal"/>
    <tableColumn id="1606" xr3:uid="{3816CE80-9F4B-7E40-8F58-692279DAE0F2}" name="Column1604" totalsRowDxfId="14802" dataCellStyle="Normal"/>
    <tableColumn id="1607" xr3:uid="{45E5EAE3-A4E6-F644-BB3A-0798A3D52D33}" name="Column1605" totalsRowDxfId="14801" dataCellStyle="Normal"/>
    <tableColumn id="1608" xr3:uid="{9DAA6FA7-BE49-BB46-A031-62F4B47632BC}" name="Column1606" totalsRowDxfId="14800" dataCellStyle="Normal"/>
    <tableColumn id="1609" xr3:uid="{62B3CA2E-9C55-3347-B112-359BDF9EBA4F}" name="Column1607" totalsRowDxfId="14799" dataCellStyle="Normal"/>
    <tableColumn id="1610" xr3:uid="{88BAF932-C39F-E746-8DB6-E0D719EC7F89}" name="Column1608" totalsRowDxfId="14798" dataCellStyle="Normal"/>
    <tableColumn id="1611" xr3:uid="{AEC766A8-15DF-214B-9021-417B21B9F006}" name="Column1609" totalsRowDxfId="14797" dataCellStyle="Normal"/>
    <tableColumn id="1612" xr3:uid="{FF795AC8-E013-AF4D-84AE-441A04B27F76}" name="Column1610" totalsRowDxfId="14796" dataCellStyle="Normal"/>
    <tableColumn id="1613" xr3:uid="{5AA0A95B-ED68-BB4A-BDCB-C561E4014B8B}" name="Column1611" totalsRowDxfId="14795" dataCellStyle="Normal"/>
    <tableColumn id="1614" xr3:uid="{0167D069-C6CC-6D4D-BCD2-FF03103EA46B}" name="Column1612" totalsRowDxfId="14794" dataCellStyle="Normal"/>
    <tableColumn id="1615" xr3:uid="{78D60BC4-8622-3B45-BBEC-E1F790EBEE96}" name="Column1613" totalsRowDxfId="14793" dataCellStyle="Normal"/>
    <tableColumn id="1616" xr3:uid="{35577E90-4F11-CB4F-B9AA-6971CBA99D86}" name="Column1614" totalsRowDxfId="14792" dataCellStyle="Normal"/>
    <tableColumn id="1617" xr3:uid="{653407D0-70C6-A741-BF3B-212D9F88F8FF}" name="Column1615" totalsRowDxfId="14791" dataCellStyle="Normal"/>
    <tableColumn id="1618" xr3:uid="{AAC82514-B7B4-D04F-97F0-AE632D6FA6B0}" name="Column1616" totalsRowDxfId="14790" dataCellStyle="Normal"/>
    <tableColumn id="1619" xr3:uid="{876C1901-65CE-4F4C-B39C-C85D301A64DC}" name="Column1617" totalsRowDxfId="14789" dataCellStyle="Normal"/>
    <tableColumn id="1620" xr3:uid="{78E3D37E-18E5-A54B-991C-A7925C7318CE}" name="Column1618" totalsRowDxfId="14788" dataCellStyle="Normal"/>
    <tableColumn id="1621" xr3:uid="{E6DAEE94-9434-D34F-99D1-69FFDE24357A}" name="Column1619" totalsRowDxfId="14787" dataCellStyle="Normal"/>
    <tableColumn id="1622" xr3:uid="{140B45C5-42AE-C348-A6AF-C847AF394BB1}" name="Column1620" totalsRowDxfId="14786" dataCellStyle="Normal"/>
    <tableColumn id="1623" xr3:uid="{A4EBC1FC-B813-EE40-8BB6-D5FA42590D51}" name="Column1621" totalsRowDxfId="14785" dataCellStyle="Normal"/>
    <tableColumn id="1624" xr3:uid="{A920ABE9-0C7E-204F-B309-85B6BD22F94B}" name="Column1622" totalsRowDxfId="14784" dataCellStyle="Normal"/>
    <tableColumn id="1625" xr3:uid="{EDD10199-7604-FE49-81F2-DBCD2AC749BA}" name="Column1623" totalsRowDxfId="14783" dataCellStyle="Normal"/>
    <tableColumn id="1626" xr3:uid="{7BC33FEF-143E-674D-A2E4-84E383E0F794}" name="Column1624" totalsRowDxfId="14782" dataCellStyle="Normal"/>
    <tableColumn id="1627" xr3:uid="{A3BCF07C-8C80-DC47-B89D-EB5E3A99130E}" name="Column1625" totalsRowDxfId="14781" dataCellStyle="Normal"/>
    <tableColumn id="1628" xr3:uid="{793205BF-9BDF-7E4C-86CE-630D514058E2}" name="Column1626" totalsRowDxfId="14780" dataCellStyle="Normal"/>
    <tableColumn id="1629" xr3:uid="{D43583A8-CB8A-5C4F-88B3-2E4346E787A1}" name="Column1627" totalsRowDxfId="14779" dataCellStyle="Normal"/>
    <tableColumn id="1630" xr3:uid="{A39F3A4C-3EAA-3448-BD6D-0E11CD7133B3}" name="Column1628" totalsRowDxfId="14778" dataCellStyle="Normal"/>
    <tableColumn id="1631" xr3:uid="{E01397FB-B5CA-3742-981A-E79BA8569C55}" name="Column1629" totalsRowDxfId="14777" dataCellStyle="Normal"/>
    <tableColumn id="1632" xr3:uid="{84D8504D-BE06-5D48-9F93-CBD3EE32D3EE}" name="Column1630" totalsRowDxfId="14776" dataCellStyle="Normal"/>
    <tableColumn id="1633" xr3:uid="{F7845720-B284-CD47-AA5F-26868BEE914A}" name="Column1631" totalsRowDxfId="14775" dataCellStyle="Normal"/>
    <tableColumn id="1634" xr3:uid="{C57D1679-82BA-9245-B8D2-101EDE53A169}" name="Column1632" totalsRowDxfId="14774" dataCellStyle="Normal"/>
    <tableColumn id="1635" xr3:uid="{4C17220A-D5F7-C443-9E55-93F8EF5C28BF}" name="Column1633" totalsRowDxfId="14773" dataCellStyle="Normal"/>
    <tableColumn id="1636" xr3:uid="{1144F198-11A0-7546-B528-B283E157F78E}" name="Column1634" totalsRowDxfId="14772" dataCellStyle="Normal"/>
    <tableColumn id="1637" xr3:uid="{940642A2-D3B9-7944-B6A5-087F0D2F97FB}" name="Column1635" totalsRowDxfId="14771" dataCellStyle="Normal"/>
    <tableColumn id="1638" xr3:uid="{56747F77-226C-FA43-8446-A907174C7BF7}" name="Column1636" totalsRowDxfId="14770" dataCellStyle="Normal"/>
    <tableColumn id="1639" xr3:uid="{E40E61DC-12BF-E84B-A652-81ACA21D6FCB}" name="Column1637" totalsRowDxfId="14769" dataCellStyle="Normal"/>
    <tableColumn id="1640" xr3:uid="{C39FCD4A-3CF4-B441-AB5B-6B89A809CB51}" name="Column1638" totalsRowDxfId="14768" dataCellStyle="Normal"/>
    <tableColumn id="1641" xr3:uid="{4C60ACA7-9B55-BD48-AD39-9D3A060FD5C3}" name="Column1639" totalsRowDxfId="14767" dataCellStyle="Normal"/>
    <tableColumn id="1642" xr3:uid="{A823327A-240B-3045-9529-91A3D59AE27A}" name="Column1640" totalsRowDxfId="14766" dataCellStyle="Normal"/>
    <tableColumn id="1643" xr3:uid="{963D3D5A-A812-5943-B390-C3EA6DCBE65F}" name="Column1641" totalsRowDxfId="14765" dataCellStyle="Normal"/>
    <tableColumn id="1644" xr3:uid="{FDDE6F85-5D3D-8E46-932A-E0B1D37B95E0}" name="Column1642" totalsRowDxfId="14764" dataCellStyle="Normal"/>
    <tableColumn id="1645" xr3:uid="{3A12D2F9-B488-144D-A02E-34CF821C0DAD}" name="Column1643" totalsRowDxfId="14763" dataCellStyle="Normal"/>
    <tableColumn id="1646" xr3:uid="{50A61E0E-5AA9-BA4C-8F93-B2E12C8B2C5B}" name="Column1644" totalsRowDxfId="14762" dataCellStyle="Normal"/>
    <tableColumn id="1647" xr3:uid="{918E0E56-EF5E-634C-80F6-F44FC8766A58}" name="Column1645" totalsRowDxfId="14761" dataCellStyle="Normal"/>
    <tableColumn id="1648" xr3:uid="{2E44EC84-2271-2B40-A63A-90D40719029F}" name="Column1646" totalsRowDxfId="14760" dataCellStyle="Normal"/>
    <tableColumn id="1649" xr3:uid="{328498B1-801C-124D-A65A-B451BFD02E7D}" name="Column1647" totalsRowDxfId="14759" dataCellStyle="Normal"/>
    <tableColumn id="1650" xr3:uid="{9B5E136C-1630-7C4A-BBC1-A39C67519E97}" name="Column1648" totalsRowDxfId="14758" dataCellStyle="Normal"/>
    <tableColumn id="1651" xr3:uid="{8E47F113-3E87-9E42-84D6-46DE61997AF6}" name="Column1649" totalsRowDxfId="14757" dataCellStyle="Normal"/>
    <tableColumn id="1652" xr3:uid="{3BF69B09-1217-3047-8270-482DF8CB2B55}" name="Column1650" totalsRowDxfId="14756" dataCellStyle="Normal"/>
    <tableColumn id="1653" xr3:uid="{7B744ACD-A082-3744-B549-B6F9BA6CF184}" name="Column1651" totalsRowDxfId="14755" dataCellStyle="Normal"/>
    <tableColumn id="1654" xr3:uid="{CB318CE2-CE64-3A45-BBF0-FE0D0CA21C87}" name="Column1652" totalsRowDxfId="14754" dataCellStyle="Normal"/>
    <tableColumn id="1655" xr3:uid="{D0C0C130-D979-C541-A6B2-A3F77589873C}" name="Column1653" totalsRowDxfId="14753" dataCellStyle="Normal"/>
    <tableColumn id="1656" xr3:uid="{2550C217-2D35-0F4B-8377-364BB2AA3878}" name="Column1654" totalsRowDxfId="14752" dataCellStyle="Normal"/>
    <tableColumn id="1657" xr3:uid="{33A2F1A2-A979-7D47-ADC8-3BD726533CF8}" name="Column1655" totalsRowDxfId="14751" dataCellStyle="Normal"/>
    <tableColumn id="1658" xr3:uid="{39203F68-D02C-0045-BE2C-D398DE3592F8}" name="Column1656" totalsRowDxfId="14750" dataCellStyle="Normal"/>
    <tableColumn id="1659" xr3:uid="{8EF1F280-57C0-ED45-9F96-04B0398E0126}" name="Column1657" totalsRowDxfId="14749" dataCellStyle="Normal"/>
    <tableColumn id="1660" xr3:uid="{9603F491-D537-7B4B-AEDA-746FB50A07FA}" name="Column1658" totalsRowDxfId="14748" dataCellStyle="Normal"/>
    <tableColumn id="1661" xr3:uid="{96618D02-8743-7443-B988-6E10E775F44A}" name="Column1659" totalsRowDxfId="14747" dataCellStyle="Normal"/>
    <tableColumn id="1662" xr3:uid="{8EEE237B-B3A4-2C46-925A-F56A66455D6A}" name="Column1660" totalsRowDxfId="14746" dataCellStyle="Normal"/>
    <tableColumn id="1663" xr3:uid="{4D15A1F5-CCAD-8541-9F70-054F12316EB9}" name="Column1661" totalsRowDxfId="14745" dataCellStyle="Normal"/>
    <tableColumn id="1664" xr3:uid="{3A00AF54-9C5E-FB44-BC12-09217D56390F}" name="Column1662" totalsRowDxfId="14744" dataCellStyle="Normal"/>
    <tableColumn id="1665" xr3:uid="{71FA6EF1-BB74-1E4E-AF92-3568D3025169}" name="Column1663" totalsRowDxfId="14743" dataCellStyle="Normal"/>
    <tableColumn id="1666" xr3:uid="{9D0B7E38-3DAF-F946-A8EF-61EF6EFB1127}" name="Column1664" totalsRowDxfId="14742" dataCellStyle="Normal"/>
    <tableColumn id="1667" xr3:uid="{3E4208A2-5AB6-834B-87A6-F00303090CB5}" name="Column1665" totalsRowDxfId="14741" dataCellStyle="Normal"/>
    <tableColumn id="1668" xr3:uid="{B88F55A0-4278-9E45-B684-28D456469F80}" name="Column1666" totalsRowDxfId="14740" dataCellStyle="Normal"/>
    <tableColumn id="1669" xr3:uid="{0AFF08D9-A25E-104B-A5B8-0908F88ED0FD}" name="Column1667" totalsRowDxfId="14739" dataCellStyle="Normal"/>
    <tableColumn id="1670" xr3:uid="{3EA8D61B-E693-0049-B4EA-2FC10E9179EE}" name="Column1668" totalsRowDxfId="14738" dataCellStyle="Normal"/>
    <tableColumn id="1671" xr3:uid="{F549D6F8-0858-2141-B754-1F17E3F313A0}" name="Column1669" totalsRowDxfId="14737" dataCellStyle="Normal"/>
    <tableColumn id="1672" xr3:uid="{C9617CB4-D1FE-DF48-AE92-3EC3A0047F11}" name="Column1670" totalsRowDxfId="14736" dataCellStyle="Normal"/>
    <tableColumn id="1673" xr3:uid="{FA2299D6-33B5-C541-906D-DD7CE1468051}" name="Column1671" totalsRowDxfId="14735" dataCellStyle="Normal"/>
    <tableColumn id="1674" xr3:uid="{0D1A43FF-C22F-2C42-A757-97DF0080952C}" name="Column1672" totalsRowDxfId="14734" dataCellStyle="Normal"/>
    <tableColumn id="1675" xr3:uid="{524F418B-2FBE-E643-8717-D8683E6F12B0}" name="Column1673" totalsRowDxfId="14733" dataCellStyle="Normal"/>
    <tableColumn id="1676" xr3:uid="{6BA66019-3AE8-3D43-9966-E3AE7BDF1CC5}" name="Column1674" totalsRowDxfId="14732" dataCellStyle="Normal"/>
    <tableColumn id="1677" xr3:uid="{00D5F7CA-5AB1-114E-B702-00A570250F2C}" name="Column1675" totalsRowDxfId="14731" dataCellStyle="Normal"/>
    <tableColumn id="1678" xr3:uid="{FDCAEA46-7BAF-5945-B9F4-429BD7E54DF8}" name="Column1676" totalsRowDxfId="14730" dataCellStyle="Normal"/>
    <tableColumn id="1679" xr3:uid="{D56F7BAE-5028-6844-B0D7-5F39AF2A4DD0}" name="Column1677" totalsRowDxfId="14729" dataCellStyle="Normal"/>
    <tableColumn id="1680" xr3:uid="{88922F96-1357-3B40-9137-140CA91852CD}" name="Column1678" totalsRowDxfId="14728" dataCellStyle="Normal"/>
    <tableColumn id="1681" xr3:uid="{A47505E1-E64C-8A44-9E6D-B30935043170}" name="Column1679" totalsRowDxfId="14727" dataCellStyle="Normal"/>
    <tableColumn id="1682" xr3:uid="{67CA2AC8-18AF-5647-AF4D-14DD90460848}" name="Column1680" totalsRowDxfId="14726" dataCellStyle="Normal"/>
    <tableColumn id="1683" xr3:uid="{9C28A6FC-84B5-8B4B-95C6-DD8EBDBA7F60}" name="Column1681" totalsRowDxfId="14725" dataCellStyle="Normal"/>
    <tableColumn id="1684" xr3:uid="{341E0288-6CA4-FE48-9E8D-7AD1DAAE8EEA}" name="Column1682" totalsRowDxfId="14724" dataCellStyle="Normal"/>
    <tableColumn id="1685" xr3:uid="{88CC7A2E-0079-E24F-9A90-95D9CEAE624C}" name="Column1683" totalsRowDxfId="14723" dataCellStyle="Normal"/>
    <tableColumn id="1686" xr3:uid="{2C1AD8A3-3444-6246-BB7B-B9FED3290261}" name="Column1684" totalsRowDxfId="14722" dataCellStyle="Normal"/>
    <tableColumn id="1687" xr3:uid="{4E205DD2-E27C-724C-8239-9B71177DD881}" name="Column1685" totalsRowDxfId="14721" dataCellStyle="Normal"/>
    <tableColumn id="1688" xr3:uid="{8ABA4913-5506-624E-A16A-DA794E4B1634}" name="Column1686" totalsRowDxfId="14720" dataCellStyle="Normal"/>
    <tableColumn id="1689" xr3:uid="{3B970B09-E08B-6D4D-A8FB-43C2455B2B02}" name="Column1687" totalsRowDxfId="14719" dataCellStyle="Normal"/>
    <tableColumn id="1690" xr3:uid="{79DE5396-2584-3041-9C0E-87063EB44DB3}" name="Column1688" totalsRowDxfId="14718" dataCellStyle="Normal"/>
    <tableColumn id="1691" xr3:uid="{98142491-DD2C-EA4D-BC20-D192331FE617}" name="Column1689" totalsRowDxfId="14717" dataCellStyle="Normal"/>
    <tableColumn id="1692" xr3:uid="{E256EBE2-B108-084F-B813-256531F207C1}" name="Column1690" totalsRowDxfId="14716" dataCellStyle="Normal"/>
    <tableColumn id="1693" xr3:uid="{797959A5-2370-284F-A723-1406CC21EE99}" name="Column1691" totalsRowDxfId="14715" dataCellStyle="Normal"/>
    <tableColumn id="1694" xr3:uid="{41A46A3A-B34E-F74D-837D-387234FC9F79}" name="Column1692" totalsRowDxfId="14714" dataCellStyle="Normal"/>
    <tableColumn id="1695" xr3:uid="{B6705327-5739-9B47-AB18-9347BD92FE6F}" name="Column1693" totalsRowDxfId="14713" dataCellStyle="Normal"/>
    <tableColumn id="1696" xr3:uid="{A95F40F4-D038-4248-A235-A35D8655084B}" name="Column1694" totalsRowDxfId="14712" dataCellStyle="Normal"/>
    <tableColumn id="1697" xr3:uid="{6FA81DA1-B1E0-594E-80C5-79ABCF5C8C96}" name="Column1695" totalsRowDxfId="14711" dataCellStyle="Normal"/>
    <tableColumn id="1698" xr3:uid="{ADA60947-9BA5-6346-8E8D-18E5EFC4ACCB}" name="Column1696" totalsRowDxfId="14710" dataCellStyle="Normal"/>
    <tableColumn id="1699" xr3:uid="{B867F0C8-D6D7-1843-9554-D75B9D19E1ED}" name="Column1697" totalsRowDxfId="14709" dataCellStyle="Normal"/>
    <tableColumn id="1700" xr3:uid="{3FFB4BD8-4ED4-D441-ABDB-A7FC6EC914CF}" name="Column1698" totalsRowDxfId="14708" dataCellStyle="Normal"/>
    <tableColumn id="1701" xr3:uid="{6C70D6C9-D560-6948-8D50-D8294B8C2495}" name="Column1699" totalsRowDxfId="14707" dataCellStyle="Normal"/>
    <tableColumn id="1702" xr3:uid="{28399D53-9713-124C-BDD5-C2FFDD352C20}" name="Column1700" totalsRowDxfId="14706" dataCellStyle="Normal"/>
    <tableColumn id="1703" xr3:uid="{4ABBD319-CEE4-BC41-B919-79D9FBC786C6}" name="Column1701" totalsRowDxfId="14705" dataCellStyle="Normal"/>
    <tableColumn id="1704" xr3:uid="{D9127190-EB7A-8C4C-9EE5-94EF03A50AF7}" name="Column1702" totalsRowDxfId="14704" dataCellStyle="Normal"/>
    <tableColumn id="1705" xr3:uid="{784DD804-87B1-FB4F-AACD-EFBE61827BD0}" name="Column1703" totalsRowDxfId="14703" dataCellStyle="Normal"/>
    <tableColumn id="1706" xr3:uid="{BD190CD1-CFBE-824E-9449-DA4BF04DA364}" name="Column1704" totalsRowDxfId="14702" dataCellStyle="Normal"/>
    <tableColumn id="1707" xr3:uid="{D773FF56-B3F3-5C4D-B969-BADA5CD35385}" name="Column1705" totalsRowDxfId="14701" dataCellStyle="Normal"/>
    <tableColumn id="1708" xr3:uid="{6BA59D2E-39A0-1A47-BE16-AAB77B175D5B}" name="Column1706" totalsRowDxfId="14700" dataCellStyle="Normal"/>
    <tableColumn id="1709" xr3:uid="{9DA9F9DF-0EDD-5349-9347-2493C29D6050}" name="Column1707" totalsRowDxfId="14699" dataCellStyle="Normal"/>
    <tableColumn id="1710" xr3:uid="{9428D58F-1DC2-D541-B4FF-37D99FA8A313}" name="Column1708" totalsRowDxfId="14698" dataCellStyle="Normal"/>
    <tableColumn id="1711" xr3:uid="{B19F5889-4BBD-674F-946C-ECB29EDC489F}" name="Column1709" totalsRowDxfId="14697" dataCellStyle="Normal"/>
    <tableColumn id="1712" xr3:uid="{F2B96F07-3034-8049-AA42-4F1C93C48B3D}" name="Column1710" totalsRowDxfId="14696" dataCellStyle="Normal"/>
    <tableColumn id="1713" xr3:uid="{E85A044F-216B-8142-B3F8-0D92C3D4CC18}" name="Column1711" totalsRowDxfId="14695" dataCellStyle="Normal"/>
    <tableColumn id="1714" xr3:uid="{AB26977F-FA87-7945-A757-0B795473A91B}" name="Column1712" totalsRowDxfId="14694" dataCellStyle="Normal"/>
    <tableColumn id="1715" xr3:uid="{E44EE22A-6F64-934E-B7C4-28190AA50D1A}" name="Column1713" totalsRowDxfId="14693" dataCellStyle="Normal"/>
    <tableColumn id="1716" xr3:uid="{2AAEF261-7443-5B43-A09E-EFFDE76E3ED4}" name="Column1714" totalsRowDxfId="14692" dataCellStyle="Normal"/>
    <tableColumn id="1717" xr3:uid="{4A9D082E-BD1E-A448-8207-1C5180C092DD}" name="Column1715" totalsRowDxfId="14691" dataCellStyle="Normal"/>
    <tableColumn id="1718" xr3:uid="{518D468D-A6F3-2547-A676-A1B6C6EC8D20}" name="Column1716" totalsRowDxfId="14690" dataCellStyle="Normal"/>
    <tableColumn id="1719" xr3:uid="{F98138BA-03A3-B341-B7D4-C5A2B00C2BDF}" name="Column1717" totalsRowDxfId="14689" dataCellStyle="Normal"/>
    <tableColumn id="1720" xr3:uid="{6FBC028E-6422-4D43-BFC9-77D575F279A5}" name="Column1718" totalsRowDxfId="14688" dataCellStyle="Normal"/>
    <tableColumn id="1721" xr3:uid="{C91B5F81-A1F9-0C4F-8280-770853DE3CA9}" name="Column1719" totalsRowDxfId="14687" dataCellStyle="Normal"/>
    <tableColumn id="1722" xr3:uid="{C5F04DED-EFD0-F743-8BD0-1C0DEB328B21}" name="Column1720" totalsRowDxfId="14686" dataCellStyle="Normal"/>
    <tableColumn id="1723" xr3:uid="{A12BF30F-5CE9-A946-AB63-173BF290B56B}" name="Column1721" totalsRowDxfId="14685" dataCellStyle="Normal"/>
    <tableColumn id="1724" xr3:uid="{D0B132E9-8BC9-EC4D-A110-6C16E61F7D28}" name="Column1722" totalsRowDxfId="14684" dataCellStyle="Normal"/>
    <tableColumn id="1725" xr3:uid="{39E0081C-9849-8344-A173-4FDAF524AA2D}" name="Column1723" totalsRowDxfId="14683" dataCellStyle="Normal"/>
    <tableColumn id="1726" xr3:uid="{DAFF3D8C-8F4B-FD47-8B37-01E89BE868BE}" name="Column1724" totalsRowDxfId="14682" dataCellStyle="Normal"/>
    <tableColumn id="1727" xr3:uid="{D6367327-1718-CD42-8529-A3573A56864C}" name="Column1725" totalsRowDxfId="14681" dataCellStyle="Normal"/>
    <tableColumn id="1728" xr3:uid="{B81DAA85-1976-0A4C-9380-2AE92E7612F8}" name="Column1726" totalsRowDxfId="14680" dataCellStyle="Normal"/>
    <tableColumn id="1729" xr3:uid="{867C3AC3-77B7-1B46-B168-A0AF1608E52D}" name="Column1727" totalsRowDxfId="14679" dataCellStyle="Normal"/>
    <tableColumn id="1730" xr3:uid="{EED97D3E-5BE4-F146-A55B-780282E3B5AC}" name="Column1728" totalsRowDxfId="14678" dataCellStyle="Normal"/>
    <tableColumn id="1731" xr3:uid="{D323D9A9-1277-3144-9F7F-EDD900503BA9}" name="Column1729" totalsRowDxfId="14677" dataCellStyle="Normal"/>
    <tableColumn id="1732" xr3:uid="{104EA26D-F303-5246-981F-3BFDB89F864E}" name="Column1730" totalsRowDxfId="14676" dataCellStyle="Normal"/>
    <tableColumn id="1733" xr3:uid="{A06A8F7B-747E-5347-B23E-9564C8F2DF1B}" name="Column1731" totalsRowDxfId="14675" dataCellStyle="Normal"/>
    <tableColumn id="1734" xr3:uid="{37202445-4F5A-0D46-B02E-AFDBC67928D4}" name="Column1732" totalsRowDxfId="14674" dataCellStyle="Normal"/>
    <tableColumn id="1735" xr3:uid="{8A4E4A9E-4C2D-3346-AE67-2DCDFEAAE506}" name="Column1733" totalsRowDxfId="14673" dataCellStyle="Normal"/>
    <tableColumn id="1736" xr3:uid="{665099C5-73ED-AA43-9CE7-B4C7265E9E45}" name="Column1734" totalsRowDxfId="14672" dataCellStyle="Normal"/>
    <tableColumn id="1737" xr3:uid="{2A279A1D-6910-DB4D-B169-AA9AF7AED928}" name="Column1735" totalsRowDxfId="14671" dataCellStyle="Normal"/>
    <tableColumn id="1738" xr3:uid="{71F2CA31-6B6C-7F4E-B01B-CEB0DB4056CF}" name="Column1736" totalsRowDxfId="14670" dataCellStyle="Normal"/>
    <tableColumn id="1739" xr3:uid="{A14BAC22-227A-C243-9C71-9438AB78B70F}" name="Column1737" totalsRowDxfId="14669" dataCellStyle="Normal"/>
    <tableColumn id="1740" xr3:uid="{82B0CE31-A301-4641-A750-295A8FC5BF11}" name="Column1738" totalsRowDxfId="14668" dataCellStyle="Normal"/>
    <tableColumn id="1741" xr3:uid="{0DA0D993-DC8D-DF4E-8695-D52D91C77B08}" name="Column1739" totalsRowDxfId="14667" dataCellStyle="Normal"/>
    <tableColumn id="1742" xr3:uid="{CD5D6EDE-5901-D948-81C5-CA31DADE9352}" name="Column1740" totalsRowDxfId="14666" dataCellStyle="Normal"/>
    <tableColumn id="1743" xr3:uid="{C153164C-7F72-544C-A039-1C5A927F0C19}" name="Column1741" totalsRowDxfId="14665" dataCellStyle="Normal"/>
    <tableColumn id="1744" xr3:uid="{613DC420-5927-C74C-9BFC-6F3B54E997A1}" name="Column1742" totalsRowDxfId="14664" dataCellStyle="Normal"/>
    <tableColumn id="1745" xr3:uid="{7276F464-CDE9-914B-A33F-5646A1033553}" name="Column1743" totalsRowDxfId="14663" dataCellStyle="Normal"/>
    <tableColumn id="1746" xr3:uid="{B04B6E55-C231-6347-BC82-60E1F45DE69C}" name="Column1744" totalsRowDxfId="14662" dataCellStyle="Normal"/>
    <tableColumn id="1747" xr3:uid="{65D3558F-81A7-DC4F-8A7B-9D2346163ABE}" name="Column1745" totalsRowDxfId="14661" dataCellStyle="Normal"/>
    <tableColumn id="1748" xr3:uid="{F62FC80F-C164-7046-857C-380E51FFC7F2}" name="Column1746" totalsRowDxfId="14660" dataCellStyle="Normal"/>
    <tableColumn id="1749" xr3:uid="{332BD962-19E6-4E45-A58E-6A338E2954AA}" name="Column1747" totalsRowDxfId="14659" dataCellStyle="Normal"/>
    <tableColumn id="1750" xr3:uid="{DDCA4628-A9DD-A94B-A1C1-E9E38FFD3902}" name="Column1748" totalsRowDxfId="14658" dataCellStyle="Normal"/>
    <tableColumn id="1751" xr3:uid="{1233144C-FD24-7A43-ADC8-8910E5A982F3}" name="Column1749" totalsRowDxfId="14657" dataCellStyle="Normal"/>
    <tableColumn id="1752" xr3:uid="{C8EF4601-12CF-C846-B49E-33B74ECA00C1}" name="Column1750" totalsRowDxfId="14656" dataCellStyle="Normal"/>
    <tableColumn id="1753" xr3:uid="{66FD9CEF-025B-4740-901E-C9E9D72C55F9}" name="Column1751" totalsRowDxfId="14655" dataCellStyle="Normal"/>
    <tableColumn id="1754" xr3:uid="{D7214659-25D1-E243-BE99-F41E7FDE39EC}" name="Column1752" totalsRowDxfId="14654" dataCellStyle="Normal"/>
    <tableColumn id="1755" xr3:uid="{8F05A6C1-734E-C444-B8B5-6609111B3210}" name="Column1753" totalsRowDxfId="14653" dataCellStyle="Normal"/>
    <tableColumn id="1756" xr3:uid="{6C8B2FD3-99BC-7C46-A2E5-5FE3E8ED39A8}" name="Column1754" totalsRowDxfId="14652" dataCellStyle="Normal"/>
    <tableColumn id="1757" xr3:uid="{D4324DB7-D9BF-5C48-BAB5-F8FE22F018F2}" name="Column1755" totalsRowDxfId="14651" dataCellStyle="Normal"/>
    <tableColumn id="1758" xr3:uid="{20007948-6276-4043-862D-822A1F4BEA63}" name="Column1756" totalsRowDxfId="14650" dataCellStyle="Normal"/>
    <tableColumn id="1759" xr3:uid="{49FD3601-50CB-B344-A0B4-E111E5A8F030}" name="Column1757" totalsRowDxfId="14649" dataCellStyle="Normal"/>
    <tableColumn id="1760" xr3:uid="{F3684D34-07E7-134C-98D9-2764D34340E7}" name="Column1758" totalsRowDxfId="14648" dataCellStyle="Normal"/>
    <tableColumn id="1761" xr3:uid="{3BB6634A-FDFB-FD4C-821C-DF4A67F1458B}" name="Column1759" totalsRowDxfId="14647" dataCellStyle="Normal"/>
    <tableColumn id="1762" xr3:uid="{A96903B6-628A-EA40-B080-E6270AB6919C}" name="Column1760" totalsRowDxfId="14646" dataCellStyle="Normal"/>
    <tableColumn id="1763" xr3:uid="{66173043-E0A7-0743-8A6E-26233F8D4C03}" name="Column1761" totalsRowDxfId="14645" dataCellStyle="Normal"/>
    <tableColumn id="1764" xr3:uid="{CEDA9043-3FCD-BD42-8875-8DD8152E5806}" name="Column1762" totalsRowDxfId="14644" dataCellStyle="Normal"/>
    <tableColumn id="1765" xr3:uid="{F72C3045-9EC6-5049-8B4A-7293C2B64306}" name="Column1763" totalsRowDxfId="14643" dataCellStyle="Normal"/>
    <tableColumn id="1766" xr3:uid="{4922E59E-D732-F849-86E4-2050DBDC62B8}" name="Column1764" totalsRowDxfId="14642" dataCellStyle="Normal"/>
    <tableColumn id="1767" xr3:uid="{4CEFE9A7-A010-B04D-9128-BC16B274CF33}" name="Column1765" totalsRowDxfId="14641" dataCellStyle="Normal"/>
    <tableColumn id="1768" xr3:uid="{5B788C1B-3C7E-4E42-9442-796F13EB51DE}" name="Column1766" totalsRowDxfId="14640" dataCellStyle="Normal"/>
    <tableColumn id="1769" xr3:uid="{CE116213-465C-A848-B2C1-CD82D75F1CBE}" name="Column1767" totalsRowDxfId="14639" dataCellStyle="Normal"/>
    <tableColumn id="1770" xr3:uid="{AA865B9E-E166-2F42-8392-A67088F7955F}" name="Column1768" totalsRowDxfId="14638" dataCellStyle="Normal"/>
    <tableColumn id="1771" xr3:uid="{0140C315-BD3E-6648-9C01-31E9679406FE}" name="Column1769" totalsRowDxfId="14637" dataCellStyle="Normal"/>
    <tableColumn id="1772" xr3:uid="{75CC4695-945B-EC4D-8305-1CDB95F571A1}" name="Column1770" totalsRowDxfId="14636" dataCellStyle="Normal"/>
    <tableColumn id="1773" xr3:uid="{C8D6C3AD-0AA3-A045-8B61-22EF9361F1CD}" name="Column1771" totalsRowDxfId="14635" dataCellStyle="Normal"/>
    <tableColumn id="1774" xr3:uid="{DC949C06-118F-154D-8249-83783989D0B3}" name="Column1772" totalsRowDxfId="14634" dataCellStyle="Normal"/>
    <tableColumn id="1775" xr3:uid="{CE340EF6-61AC-E540-A290-AB363EE5AA01}" name="Column1773" totalsRowDxfId="14633" dataCellStyle="Normal"/>
    <tableColumn id="1776" xr3:uid="{52CB1ADB-3FA3-A545-A2B8-CD3B7B15FC77}" name="Column1774" totalsRowDxfId="14632" dataCellStyle="Normal"/>
    <tableColumn id="1777" xr3:uid="{A165DFF5-441F-3F47-A6A7-7E11A73BCBB2}" name="Column1775" totalsRowDxfId="14631" dataCellStyle="Normal"/>
    <tableColumn id="1778" xr3:uid="{F3978D19-F2AE-AD46-9CC3-287534313CE5}" name="Column1776" totalsRowDxfId="14630" dataCellStyle="Normal"/>
    <tableColumn id="1779" xr3:uid="{C1BC1F6E-4404-0943-9FC0-B7F99D5227CC}" name="Column1777" totalsRowDxfId="14629" dataCellStyle="Normal"/>
    <tableColumn id="1780" xr3:uid="{1110F665-671A-704E-AD03-36B632F7D486}" name="Column1778" totalsRowDxfId="14628" dataCellStyle="Normal"/>
    <tableColumn id="1781" xr3:uid="{1D81AE0B-24A6-444A-9EA4-8412CF981AE0}" name="Column1779" totalsRowDxfId="14627" dataCellStyle="Normal"/>
    <tableColumn id="1782" xr3:uid="{E89E07FD-3B96-6D40-8FA4-8C114ADE4550}" name="Column1780" totalsRowDxfId="14626" dataCellStyle="Normal"/>
    <tableColumn id="1783" xr3:uid="{0C2E65A8-2D41-A74A-B266-0C75D5C5253C}" name="Column1781" totalsRowDxfId="14625" dataCellStyle="Normal"/>
    <tableColumn id="1784" xr3:uid="{6FF32A90-3BF0-AF4E-AB3F-FC909849686B}" name="Column1782" totalsRowDxfId="14624" dataCellStyle="Normal"/>
    <tableColumn id="1785" xr3:uid="{4513DDC3-C93E-274E-A462-BB1666C276FF}" name="Column1783" totalsRowDxfId="14623" dataCellStyle="Normal"/>
    <tableColumn id="1786" xr3:uid="{78C3CC4E-B18E-774E-9D51-FFC7A139D1A0}" name="Column1784" totalsRowDxfId="14622" dataCellStyle="Normal"/>
    <tableColumn id="1787" xr3:uid="{454F4019-A7A0-2740-AD85-BD17AF193532}" name="Column1785" totalsRowDxfId="14621" dataCellStyle="Normal"/>
    <tableColumn id="1788" xr3:uid="{54E8015D-97DF-8D47-8104-30BED82F2E68}" name="Column1786" totalsRowDxfId="14620" dataCellStyle="Normal"/>
    <tableColumn id="1789" xr3:uid="{E7DE562C-D292-4D43-8614-8C5841CA2D85}" name="Column1787" totalsRowDxfId="14619" dataCellStyle="Normal"/>
    <tableColumn id="1790" xr3:uid="{8DC26A7A-BD38-EE41-95F3-57997A975AE9}" name="Column1788" totalsRowDxfId="14618" dataCellStyle="Normal"/>
    <tableColumn id="1791" xr3:uid="{1F9AF244-CC2C-EB48-A79C-4EC390D874B8}" name="Column1789" totalsRowDxfId="14617" dataCellStyle="Normal"/>
    <tableColumn id="1792" xr3:uid="{0AB4AFCD-72A1-364E-9BF9-6190B44D80BA}" name="Column1790" totalsRowDxfId="14616" dataCellStyle="Normal"/>
    <tableColumn id="1793" xr3:uid="{97D6BCD7-1CC1-EA4C-B3D1-3D455CD8D8A8}" name="Column1791" totalsRowDxfId="14615" dataCellStyle="Normal"/>
    <tableColumn id="1794" xr3:uid="{F1F8FD91-23EB-8241-9056-366CA32B7623}" name="Column1792" totalsRowDxfId="14614" dataCellStyle="Normal"/>
    <tableColumn id="1795" xr3:uid="{7DC65394-7CB6-E348-A8B6-3D58FB38D3D8}" name="Column1793" totalsRowDxfId="14613" dataCellStyle="Normal"/>
    <tableColumn id="1796" xr3:uid="{D8ACFA94-7B84-6245-AC91-556608AFD0E0}" name="Column1794" totalsRowDxfId="14612" dataCellStyle="Normal"/>
    <tableColumn id="1797" xr3:uid="{7292E3D1-0172-2945-94F6-2FDA15CBFB62}" name="Column1795" totalsRowDxfId="14611" dataCellStyle="Normal"/>
    <tableColumn id="1798" xr3:uid="{748F0507-666D-2344-9F8F-AB05CD55E06F}" name="Column1796" totalsRowDxfId="14610" dataCellStyle="Normal"/>
    <tableColumn id="1799" xr3:uid="{ADAF73FC-7F41-8249-917B-20F6FAED2202}" name="Column1797" totalsRowDxfId="14609" dataCellStyle="Normal"/>
    <tableColumn id="1800" xr3:uid="{52D802EF-D5DA-2A45-B37F-111A32E924AB}" name="Column1798" totalsRowDxfId="14608" dataCellStyle="Normal"/>
    <tableColumn id="1801" xr3:uid="{CD442E62-FDD4-D942-9D79-B4C5C352CDEB}" name="Column1799" totalsRowDxfId="14607" dataCellStyle="Normal"/>
    <tableColumn id="1802" xr3:uid="{48FD3D9F-412B-7A41-AFB4-0D480B46558A}" name="Column1800" totalsRowDxfId="14606" dataCellStyle="Normal"/>
    <tableColumn id="1803" xr3:uid="{6A2366D6-DC08-BE49-8CA3-62BE53F96C6A}" name="Column1801" totalsRowDxfId="14605" dataCellStyle="Normal"/>
    <tableColumn id="1804" xr3:uid="{D964133E-68B1-3949-92EB-D32A27F45301}" name="Column1802" totalsRowDxfId="14604" dataCellStyle="Normal"/>
    <tableColumn id="1805" xr3:uid="{572F1104-BD59-A04D-BDCD-1731B1612259}" name="Column1803" totalsRowDxfId="14603" dataCellStyle="Normal"/>
    <tableColumn id="1806" xr3:uid="{50438207-7766-6D43-81C4-4EB67D8D79CD}" name="Column1804" totalsRowDxfId="14602" dataCellStyle="Normal"/>
    <tableColumn id="1807" xr3:uid="{31E88A23-8FD9-4D4A-AD20-77F294BDEF15}" name="Column1805" totalsRowDxfId="14601" dataCellStyle="Normal"/>
    <tableColumn id="1808" xr3:uid="{C33A5622-189A-6244-8454-213D9BADD555}" name="Column1806" totalsRowDxfId="14600" dataCellStyle="Normal"/>
    <tableColumn id="1809" xr3:uid="{FB001F5F-4033-FF42-B9E3-001024776179}" name="Column1807" totalsRowDxfId="14599" dataCellStyle="Normal"/>
    <tableColumn id="1810" xr3:uid="{69759020-1ECB-A74D-9645-F9648D6B7294}" name="Column1808" totalsRowDxfId="14598" dataCellStyle="Normal"/>
    <tableColumn id="1811" xr3:uid="{A9003465-5BC3-7645-B5BB-DEFAB324CFDF}" name="Column1809" totalsRowDxfId="14597" dataCellStyle="Normal"/>
    <tableColumn id="1812" xr3:uid="{CA10A8B1-4CF7-7A41-8D34-46394D06D9A9}" name="Column1810" totalsRowDxfId="14596" dataCellStyle="Normal"/>
    <tableColumn id="1813" xr3:uid="{2C743CE4-46C9-3B45-8498-90A6587CECC0}" name="Column1811" totalsRowDxfId="14595" dataCellStyle="Normal"/>
    <tableColumn id="1814" xr3:uid="{2F372FE3-098E-DF47-A593-6DAE0AF08A97}" name="Column1812" totalsRowDxfId="14594" dataCellStyle="Normal"/>
    <tableColumn id="1815" xr3:uid="{2F4F2A4A-6732-3541-B922-C9D5413D4960}" name="Column1813" totalsRowDxfId="14593" dataCellStyle="Normal"/>
    <tableColumn id="1816" xr3:uid="{6BCE0A0F-42D5-934D-A3E6-BA1D01C27D30}" name="Column1814" totalsRowDxfId="14592" dataCellStyle="Normal"/>
    <tableColumn id="1817" xr3:uid="{6A30419C-A07D-004A-B218-8A721A3ED74F}" name="Column1815" totalsRowDxfId="14591" dataCellStyle="Normal"/>
    <tableColumn id="1818" xr3:uid="{4272A220-A2AF-5C4E-9477-BBC6F7F9984A}" name="Column1816" totalsRowDxfId="14590" dataCellStyle="Normal"/>
    <tableColumn id="1819" xr3:uid="{F393DB6F-3052-3946-9748-0566055A1F52}" name="Column1817" totalsRowDxfId="14589" dataCellStyle="Normal"/>
    <tableColumn id="1820" xr3:uid="{116C6209-A36F-E345-BEDF-6326E6A609B9}" name="Column1818" totalsRowDxfId="14588" dataCellStyle="Normal"/>
    <tableColumn id="1821" xr3:uid="{89A21932-F9E7-6447-8ADC-F33FB1A41DE3}" name="Column1819" totalsRowDxfId="14587" dataCellStyle="Normal"/>
    <tableColumn id="1822" xr3:uid="{1EBD5546-00F2-7A46-8915-E29E72DA3007}" name="Column1820" totalsRowDxfId="14586" dataCellStyle="Normal"/>
    <tableColumn id="1823" xr3:uid="{6D49B45D-9B93-5741-AC42-4C7D711C9E1D}" name="Column1821" totalsRowDxfId="14585" dataCellStyle="Normal"/>
    <tableColumn id="1824" xr3:uid="{A8635968-9205-1140-B90D-7F16035C90B1}" name="Column1822" totalsRowDxfId="14584" dataCellStyle="Normal"/>
    <tableColumn id="1825" xr3:uid="{C81D81AD-3F46-7845-8E38-8FDCCBB3028F}" name="Column1823" totalsRowDxfId="14583" dataCellStyle="Normal"/>
    <tableColumn id="1826" xr3:uid="{4CCF0870-22F4-DC4D-B5EE-8FE641B627F1}" name="Column1824" totalsRowDxfId="14582" dataCellStyle="Normal"/>
    <tableColumn id="1827" xr3:uid="{EC5853C0-A058-B348-B841-79E0D7815F70}" name="Column1825" totalsRowDxfId="14581" dataCellStyle="Normal"/>
    <tableColumn id="1828" xr3:uid="{9C53BC06-AD88-044D-9D29-1478F8AF31FC}" name="Column1826" totalsRowDxfId="14580" dataCellStyle="Normal"/>
    <tableColumn id="1829" xr3:uid="{2AE5B25C-8FCE-F140-8891-A6C5616EE797}" name="Column1827" totalsRowDxfId="14579" dataCellStyle="Normal"/>
    <tableColumn id="1830" xr3:uid="{861A23C9-667F-2940-8B72-4505ADD0FFEE}" name="Column1828" totalsRowDxfId="14578" dataCellStyle="Normal"/>
    <tableColumn id="1831" xr3:uid="{C81617C6-8643-C84C-A7CF-7D0D3C733029}" name="Column1829" totalsRowDxfId="14577" dataCellStyle="Normal"/>
    <tableColumn id="1832" xr3:uid="{42D13063-70C7-5E44-B3DC-3C757295B0F2}" name="Column1830" totalsRowDxfId="14576" dataCellStyle="Normal"/>
    <tableColumn id="1833" xr3:uid="{A12A86BE-0C08-164A-9421-9B1184604E25}" name="Column1831" totalsRowDxfId="14575" dataCellStyle="Normal"/>
    <tableColumn id="1834" xr3:uid="{4737AA21-D27B-8B43-9104-A3631246260A}" name="Column1832" totalsRowDxfId="14574" dataCellStyle="Normal"/>
    <tableColumn id="1835" xr3:uid="{4BEB97E7-7C4D-594B-96E6-E9B08D6821E0}" name="Column1833" totalsRowDxfId="14573" dataCellStyle="Normal"/>
    <tableColumn id="1836" xr3:uid="{03885442-7121-714F-B9E6-8137FAA87300}" name="Column1834" totalsRowDxfId="14572" dataCellStyle="Normal"/>
    <tableColumn id="1837" xr3:uid="{CB034271-DD81-AE46-9271-1C3A8D34D348}" name="Column1835" totalsRowDxfId="14571" dataCellStyle="Normal"/>
    <tableColumn id="1838" xr3:uid="{EF970220-3846-D34A-9831-1C2470E38E9C}" name="Column1836" totalsRowDxfId="14570" dataCellStyle="Normal"/>
    <tableColumn id="1839" xr3:uid="{FB2EC73D-E3B6-7D43-BA7F-939199ADC5FD}" name="Column1837" totalsRowDxfId="14569" dataCellStyle="Normal"/>
    <tableColumn id="1840" xr3:uid="{C2169E81-BB0C-DE48-A432-1A84C1C99A5A}" name="Column1838" totalsRowDxfId="14568" dataCellStyle="Normal"/>
    <tableColumn id="1841" xr3:uid="{85B887AC-FE3A-9B46-B78F-90FDF785A7CE}" name="Column1839" totalsRowDxfId="14567" dataCellStyle="Normal"/>
    <tableColumn id="1842" xr3:uid="{0B6247D1-A894-A64B-B795-6D79F0A0EFC4}" name="Column1840" totalsRowDxfId="14566" dataCellStyle="Normal"/>
    <tableColumn id="1843" xr3:uid="{A9FDB0D8-1CD7-9041-84C6-C182E3856748}" name="Column1841" totalsRowDxfId="14565" dataCellStyle="Normal"/>
    <tableColumn id="1844" xr3:uid="{61805847-B478-694F-9AB9-ABBFC52639C2}" name="Column1842" totalsRowDxfId="14564" dataCellStyle="Normal"/>
    <tableColumn id="1845" xr3:uid="{689CE2EB-57CE-1249-8A61-140D6207719A}" name="Column1843" totalsRowDxfId="14563" dataCellStyle="Normal"/>
    <tableColumn id="1846" xr3:uid="{AF8965FD-EF71-4B49-8C18-938DEE58E433}" name="Column1844" totalsRowDxfId="14562" dataCellStyle="Normal"/>
    <tableColumn id="1847" xr3:uid="{ADA90894-4560-EF45-A322-CF1ECCF6B31F}" name="Column1845" totalsRowDxfId="14561" dataCellStyle="Normal"/>
    <tableColumn id="1848" xr3:uid="{F7EC9E72-F70F-144C-89A1-034C79B3C684}" name="Column1846" totalsRowDxfId="14560" dataCellStyle="Normal"/>
    <tableColumn id="1849" xr3:uid="{837CC088-6B9B-7343-964C-253542F7806D}" name="Column1847" totalsRowDxfId="14559" dataCellStyle="Normal"/>
    <tableColumn id="1850" xr3:uid="{B7498993-8DA9-5B47-983A-205F09D1289E}" name="Column1848" totalsRowDxfId="14558" dataCellStyle="Normal"/>
    <tableColumn id="1851" xr3:uid="{F8F8FE5D-31F1-224F-9F93-8BD5CCCFF51C}" name="Column1849" totalsRowDxfId="14557" dataCellStyle="Normal"/>
    <tableColumn id="1852" xr3:uid="{39007C0A-992D-5144-8BAE-8F5A9F41C1D8}" name="Column1850" totalsRowDxfId="14556" dataCellStyle="Normal"/>
    <tableColumn id="1853" xr3:uid="{955740BD-D106-4D49-8699-2B592E934B8A}" name="Column1851" totalsRowDxfId="14555" dataCellStyle="Normal"/>
    <tableColumn id="1854" xr3:uid="{030F469D-388D-EA40-B097-30FBDA568F74}" name="Column1852" totalsRowDxfId="14554" dataCellStyle="Normal"/>
    <tableColumn id="1855" xr3:uid="{3E322922-DA49-C040-8510-99F7107FC95B}" name="Column1853" totalsRowDxfId="14553" dataCellStyle="Normal"/>
    <tableColumn id="1856" xr3:uid="{C3DCAD40-1910-A74E-878F-5DCE562F38F1}" name="Column1854" totalsRowDxfId="14552" dataCellStyle="Normal"/>
    <tableColumn id="1857" xr3:uid="{CC33796F-FCA2-D843-9B6A-6D76947F1FE9}" name="Column1855" totalsRowDxfId="14551" dataCellStyle="Normal"/>
    <tableColumn id="1858" xr3:uid="{B4CAEBFF-D6D4-494E-A873-22BC7E31FCFB}" name="Column1856" totalsRowDxfId="14550" dataCellStyle="Normal"/>
    <tableColumn id="1859" xr3:uid="{DF0F854E-030E-9842-A7B4-C9F9EB6C33B4}" name="Column1857" totalsRowDxfId="14549" dataCellStyle="Normal"/>
    <tableColumn id="1860" xr3:uid="{6CC1FE28-F7EC-4744-A95D-D00949391603}" name="Column1858" totalsRowDxfId="14548" dataCellStyle="Normal"/>
    <tableColumn id="1861" xr3:uid="{CAA38EB7-2FCA-9C48-9A9D-62538BD0C578}" name="Column1859" totalsRowDxfId="14547" dataCellStyle="Normal"/>
    <tableColumn id="1862" xr3:uid="{3245EFC3-0825-994D-93F1-D4FAD392EA8D}" name="Column1860" totalsRowDxfId="14546" dataCellStyle="Normal"/>
    <tableColumn id="1863" xr3:uid="{36A6F321-C0C7-A74D-90D4-69533F4764E2}" name="Column1861" totalsRowDxfId="14545" dataCellStyle="Normal"/>
    <tableColumn id="1864" xr3:uid="{8DF04B48-9F31-D145-91DC-FBB69C4F46BF}" name="Column1862" totalsRowDxfId="14544" dataCellStyle="Normal"/>
    <tableColumn id="1865" xr3:uid="{0F37C63A-5576-004F-B0AE-182818446661}" name="Column1863" totalsRowDxfId="14543" dataCellStyle="Normal"/>
    <tableColumn id="1866" xr3:uid="{56088E78-861E-3540-A97B-23D7708DE22B}" name="Column1864" totalsRowDxfId="14542" dataCellStyle="Normal"/>
    <tableColumn id="1867" xr3:uid="{678A6DD4-C32D-D34D-8F27-7C76F37A1DC6}" name="Column1865" totalsRowDxfId="14541" dataCellStyle="Normal"/>
    <tableColumn id="1868" xr3:uid="{424C0F80-E5AF-C644-B372-0AD07D19A949}" name="Column1866" totalsRowDxfId="14540" dataCellStyle="Normal"/>
    <tableColumn id="1869" xr3:uid="{72D796E7-A0B7-6546-B17A-86F4E8A7ECFF}" name="Column1867" totalsRowDxfId="14539" dataCellStyle="Normal"/>
    <tableColumn id="1870" xr3:uid="{DE98BBE5-C77D-A243-A603-25920F154046}" name="Column1868" totalsRowDxfId="14538" dataCellStyle="Normal"/>
    <tableColumn id="1871" xr3:uid="{822D13D4-0AAB-0347-BE01-BDDD0D24D327}" name="Column1869" totalsRowDxfId="14537" dataCellStyle="Normal"/>
    <tableColumn id="1872" xr3:uid="{9BA40FCF-C7E4-E24A-BE44-DDD9D96BA2D3}" name="Column1870" totalsRowDxfId="14536" dataCellStyle="Normal"/>
    <tableColumn id="1873" xr3:uid="{E8A238B0-1552-3E46-AB09-81AD5C6BD5E6}" name="Column1871" totalsRowDxfId="14535" dataCellStyle="Normal"/>
    <tableColumn id="1874" xr3:uid="{436AEFF3-5130-904D-AEA5-C13E52C0BA84}" name="Column1872" totalsRowDxfId="14534" dataCellStyle="Normal"/>
    <tableColumn id="1875" xr3:uid="{EEEA59F4-0DD1-2E41-A946-AD3F2A2EDFA0}" name="Column1873" totalsRowDxfId="14533" dataCellStyle="Normal"/>
    <tableColumn id="1876" xr3:uid="{82B585B9-F92A-4943-A5DB-00E5AF9DF1DB}" name="Column1874" totalsRowDxfId="14532" dataCellStyle="Normal"/>
    <tableColumn id="1877" xr3:uid="{F479F34C-7A5B-0442-AC21-D6A9F12596EC}" name="Column1875" totalsRowDxfId="14531" dataCellStyle="Normal"/>
    <tableColumn id="1878" xr3:uid="{0E607A9C-45AF-0D40-897C-FD464B037807}" name="Column1876" totalsRowDxfId="14530" dataCellStyle="Normal"/>
    <tableColumn id="1879" xr3:uid="{BBDD0027-F984-4744-8530-F4C676D8B84C}" name="Column1877" totalsRowDxfId="14529" dataCellStyle="Normal"/>
    <tableColumn id="1880" xr3:uid="{9F2D80AC-5620-E043-8A16-6AEB40F8CB70}" name="Column1878" totalsRowDxfId="14528" dataCellStyle="Normal"/>
    <tableColumn id="1881" xr3:uid="{F0F5654C-8C24-D94B-A009-9EE6756F648A}" name="Column1879" totalsRowDxfId="14527" dataCellStyle="Normal"/>
    <tableColumn id="1882" xr3:uid="{FAAD67E8-4810-1C4F-9A28-FE88A47EDD9C}" name="Column1880" totalsRowDxfId="14526" dataCellStyle="Normal"/>
    <tableColumn id="1883" xr3:uid="{B354A9D5-5279-5941-8FEA-214AD6C2E6BC}" name="Column1881" totalsRowDxfId="14525" dataCellStyle="Normal"/>
    <tableColumn id="1884" xr3:uid="{67948F68-D8A6-0744-8095-5D9D89B943E3}" name="Column1882" totalsRowDxfId="14524" dataCellStyle="Normal"/>
    <tableColumn id="1885" xr3:uid="{D899B48A-803F-144E-9955-3DD0419CB1C6}" name="Column1883" totalsRowDxfId="14523" dataCellStyle="Normal"/>
    <tableColumn id="1886" xr3:uid="{6B0B129C-F8EB-144B-A61D-67F8532A2F67}" name="Column1884" totalsRowDxfId="14522" dataCellStyle="Normal"/>
    <tableColumn id="1887" xr3:uid="{3FC402DB-B14A-D94C-922C-A6F97580ED27}" name="Column1885" totalsRowDxfId="14521" dataCellStyle="Normal"/>
    <tableColumn id="1888" xr3:uid="{48486266-CE7D-EF4A-BF90-94E3E2621D66}" name="Column1886" totalsRowDxfId="14520" dataCellStyle="Normal"/>
    <tableColumn id="1889" xr3:uid="{9E4777A4-B985-5846-9648-9C0DFC8E5B94}" name="Column1887" totalsRowDxfId="14519" dataCellStyle="Normal"/>
    <tableColumn id="1890" xr3:uid="{E4FB8868-13D4-CC4C-9ACF-C60B38226CDB}" name="Column1888" totalsRowDxfId="14518" dataCellStyle="Normal"/>
    <tableColumn id="1891" xr3:uid="{8088CD6A-E765-A646-B643-847F1B870DF5}" name="Column1889" totalsRowDxfId="14517" dataCellStyle="Normal"/>
    <tableColumn id="1892" xr3:uid="{4E58C18A-6575-9D41-8B9A-09AAB5EDD699}" name="Column1890" totalsRowDxfId="14516" dataCellStyle="Normal"/>
    <tableColumn id="1893" xr3:uid="{38685BAC-D139-DB44-9DF1-388E2EC76554}" name="Column1891" totalsRowDxfId="14515" dataCellStyle="Normal"/>
    <tableColumn id="1894" xr3:uid="{3AB164C9-42FA-864E-BCAB-0EAC79530462}" name="Column1892" totalsRowDxfId="14514" dataCellStyle="Normal"/>
    <tableColumn id="1895" xr3:uid="{897C6980-C8D3-1747-9A9B-B60B060425D6}" name="Column1893" totalsRowDxfId="14513" dataCellStyle="Normal"/>
    <tableColumn id="1896" xr3:uid="{0478956A-8B9F-2841-A1EC-05759E6F81C4}" name="Column1894" totalsRowDxfId="14512" dataCellStyle="Normal"/>
    <tableColumn id="1897" xr3:uid="{76FA2FFF-6E53-1249-9A40-505DC106FC9F}" name="Column1895" totalsRowDxfId="14511" dataCellStyle="Normal"/>
    <tableColumn id="1898" xr3:uid="{C5131143-0D08-EB4D-95AA-930A1EDC9879}" name="Column1896" totalsRowDxfId="14510" dataCellStyle="Normal"/>
    <tableColumn id="1899" xr3:uid="{F0F9B138-076F-254E-BF73-D33338F458D1}" name="Column1897" totalsRowDxfId="14509" dataCellStyle="Normal"/>
    <tableColumn id="1900" xr3:uid="{8E41D31B-CE39-094B-A184-48229B0A111A}" name="Column1898" totalsRowDxfId="14508" dataCellStyle="Normal"/>
    <tableColumn id="1901" xr3:uid="{02B7A1EC-F422-734C-A16E-B25CD02E4BD3}" name="Column1899" totalsRowDxfId="14507" dataCellStyle="Normal"/>
    <tableColumn id="1902" xr3:uid="{707D4494-AEFE-8F47-B23C-CA44046A0CE6}" name="Column1900" totalsRowDxfId="14506" dataCellStyle="Normal"/>
    <tableColumn id="1903" xr3:uid="{3E7C89CF-FF9D-3546-8D66-F49A3FE23E75}" name="Column1901" totalsRowDxfId="14505" dataCellStyle="Normal"/>
    <tableColumn id="1904" xr3:uid="{ECF26A5A-0911-C74F-B8FE-0F93DBFF4C12}" name="Column1902" totalsRowDxfId="14504" dataCellStyle="Normal"/>
    <tableColumn id="1905" xr3:uid="{25C6C22C-C134-D947-852A-1B1C0EF071A6}" name="Column1903" totalsRowDxfId="14503" dataCellStyle="Normal"/>
    <tableColumn id="1906" xr3:uid="{62F9D153-8FB2-B44B-A806-C81CE2D2F33A}" name="Column1904" totalsRowDxfId="14502" dataCellStyle="Normal"/>
    <tableColumn id="1907" xr3:uid="{681BA344-9227-6347-AE7F-6490E6601FE7}" name="Column1905" totalsRowDxfId="14501" dataCellStyle="Normal"/>
    <tableColumn id="1908" xr3:uid="{125E8D32-EA58-D745-B34C-A34F2552A6D9}" name="Column1906" totalsRowDxfId="14500" dataCellStyle="Normal"/>
    <tableColumn id="1909" xr3:uid="{ACFBBA9E-8730-574C-A7A6-FF2F670D3B77}" name="Column1907" totalsRowDxfId="14499" dataCellStyle="Normal"/>
    <tableColumn id="1910" xr3:uid="{020D82A6-792B-2547-8B0A-F2BEBFBDA8AB}" name="Column1908" totalsRowDxfId="14498" dataCellStyle="Normal"/>
    <tableColumn id="1911" xr3:uid="{B09196B0-2C09-4B45-B8E2-85CC08525834}" name="Column1909" totalsRowDxfId="14497" dataCellStyle="Normal"/>
    <tableColumn id="1912" xr3:uid="{FB098A29-205F-7546-86AD-45F1EB05B3CE}" name="Column1910" totalsRowDxfId="14496" dataCellStyle="Normal"/>
    <tableColumn id="1913" xr3:uid="{C09FCFF6-172D-B34B-A668-715BC8B450F5}" name="Column1911" totalsRowDxfId="14495" dataCellStyle="Normal"/>
    <tableColumn id="1914" xr3:uid="{10889F06-195F-2C42-80C6-90392C011C77}" name="Column1912" totalsRowDxfId="14494" dataCellStyle="Normal"/>
    <tableColumn id="1915" xr3:uid="{6B5A7FBC-A962-E846-84C1-CC49399AFC1F}" name="Column1913" totalsRowDxfId="14493" dataCellStyle="Normal"/>
    <tableColumn id="1916" xr3:uid="{A2F900B8-7B06-8C4D-A10B-DDE4FDE1B36B}" name="Column1914" totalsRowDxfId="14492" dataCellStyle="Normal"/>
    <tableColumn id="1917" xr3:uid="{44083932-9C37-0241-BF15-0B920A852B35}" name="Column1915" totalsRowDxfId="14491" dataCellStyle="Normal"/>
    <tableColumn id="1918" xr3:uid="{4D945D82-492D-3E48-A391-475C51B4C83E}" name="Column1916" totalsRowDxfId="14490" dataCellStyle="Normal"/>
    <tableColumn id="1919" xr3:uid="{B55624F4-649E-D846-B2B6-FAEE01A3C7F8}" name="Column1917" totalsRowDxfId="14489" dataCellStyle="Normal"/>
    <tableColumn id="1920" xr3:uid="{33DEE090-8321-1442-AEA0-162426DC5D4D}" name="Column1918" totalsRowDxfId="14488" dataCellStyle="Normal"/>
    <tableColumn id="1921" xr3:uid="{445A382D-5C41-004F-B04A-6E121995CF6C}" name="Column1919" totalsRowDxfId="14487" dataCellStyle="Normal"/>
    <tableColumn id="1922" xr3:uid="{D3EA959F-6D00-F94F-89F1-BAEDF305A13F}" name="Column1920" totalsRowDxfId="14486" dataCellStyle="Normal"/>
    <tableColumn id="1923" xr3:uid="{5A6C1B13-A4CE-1F4F-BC85-335154734EF3}" name="Column1921" totalsRowDxfId="14485" dataCellStyle="Normal"/>
    <tableColumn id="1924" xr3:uid="{67D6FEE0-99BB-5442-90E6-F335D6C899E2}" name="Column1922" totalsRowDxfId="14484" dataCellStyle="Normal"/>
    <tableColumn id="1925" xr3:uid="{F4B01F66-5AA2-8745-971B-9CD9E1E071D4}" name="Column1923" totalsRowDxfId="14483" dataCellStyle="Normal"/>
    <tableColumn id="1926" xr3:uid="{5E61E412-4EDC-7D49-B8FA-D7819D8A5177}" name="Column1924" totalsRowDxfId="14482" dataCellStyle="Normal"/>
    <tableColumn id="1927" xr3:uid="{304062D4-ED5E-A44C-A1AE-E9ED78CE0188}" name="Column1925" totalsRowDxfId="14481" dataCellStyle="Normal"/>
    <tableColumn id="1928" xr3:uid="{0A25EAF5-291D-2F47-AEA8-95D19E88322E}" name="Column1926" totalsRowDxfId="14480" dataCellStyle="Normal"/>
    <tableColumn id="1929" xr3:uid="{F1F79D40-8136-1D44-84A3-CA6F3B8B1830}" name="Column1927" totalsRowDxfId="14479" dataCellStyle="Normal"/>
    <tableColumn id="1930" xr3:uid="{1F219FF5-13AE-FF4B-AD04-041524FAD264}" name="Column1928" totalsRowDxfId="14478" dataCellStyle="Normal"/>
    <tableColumn id="1931" xr3:uid="{34395334-2FD9-704D-B5D8-D8E1261CD7C8}" name="Column1929" totalsRowDxfId="14477" dataCellStyle="Normal"/>
    <tableColumn id="1932" xr3:uid="{66252C5D-A18D-9142-A0BB-58C2353DBD80}" name="Column1930" totalsRowDxfId="14476" dataCellStyle="Normal"/>
    <tableColumn id="1933" xr3:uid="{987F59E1-0E27-154A-8722-47E0F85AF603}" name="Column1931" totalsRowDxfId="14475" dataCellStyle="Normal"/>
    <tableColumn id="1934" xr3:uid="{0E03BBA7-3B6A-BB45-9E9A-4D4A25C1B4BC}" name="Column1932" totalsRowDxfId="14474" dataCellStyle="Normal"/>
    <tableColumn id="1935" xr3:uid="{5EB76551-A222-A148-803D-D96C34346853}" name="Column1933" totalsRowDxfId="14473" dataCellStyle="Normal"/>
    <tableColumn id="1936" xr3:uid="{DDF23FCD-6D72-604C-A778-6990FE263139}" name="Column1934" totalsRowDxfId="14472" dataCellStyle="Normal"/>
    <tableColumn id="1937" xr3:uid="{5D03BCF8-6867-E542-A709-B29F7DD81780}" name="Column1935" totalsRowDxfId="14471" dataCellStyle="Normal"/>
    <tableColumn id="1938" xr3:uid="{1549096E-D381-5B47-9509-60623AFF1AB8}" name="Column1936" totalsRowDxfId="14470" dataCellStyle="Normal"/>
    <tableColumn id="1939" xr3:uid="{0C53BD2B-2316-614B-8584-899CAF61EEFC}" name="Column1937" totalsRowDxfId="14469" dataCellStyle="Normal"/>
    <tableColumn id="1940" xr3:uid="{D52CA539-A064-2545-B1D8-D1F40229EC67}" name="Column1938" totalsRowDxfId="14468" dataCellStyle="Normal"/>
    <tableColumn id="1941" xr3:uid="{F55CD1D3-4BAF-7046-9B4F-4644A79DE8BE}" name="Column1939" totalsRowDxfId="14467" dataCellStyle="Normal"/>
    <tableColumn id="1942" xr3:uid="{786729D5-E5AA-8941-8D1E-DF3D9348DE17}" name="Column1940" totalsRowDxfId="14466" dataCellStyle="Normal"/>
    <tableColumn id="1943" xr3:uid="{D5257653-E6A9-CE48-8604-E6C80E33937C}" name="Column1941" totalsRowDxfId="14465" dataCellStyle="Normal"/>
    <tableColumn id="1944" xr3:uid="{4A948ED2-49DC-FE4A-8651-C244AB4B2F64}" name="Column1942" totalsRowDxfId="14464" dataCellStyle="Normal"/>
    <tableColumn id="1945" xr3:uid="{6AB727F7-1002-E840-81E8-7A2005A18288}" name="Column1943" totalsRowDxfId="14463" dataCellStyle="Normal"/>
    <tableColumn id="1946" xr3:uid="{3DBB4D0A-13AE-4444-959E-FA97DB99A77E}" name="Column1944" totalsRowDxfId="14462" dataCellStyle="Normal"/>
    <tableColumn id="1947" xr3:uid="{EE3571F9-249C-1A43-A1E3-8353991E7BC7}" name="Column1945" totalsRowDxfId="14461" dataCellStyle="Normal"/>
    <tableColumn id="1948" xr3:uid="{82BD842A-D4D6-C749-AE54-F8E0C2213D68}" name="Column1946" totalsRowDxfId="14460" dataCellStyle="Normal"/>
    <tableColumn id="1949" xr3:uid="{B9B1F6D9-3359-9B4B-9EF7-6A1A553DA103}" name="Column1947" totalsRowDxfId="14459" dataCellStyle="Normal"/>
    <tableColumn id="1950" xr3:uid="{2ECC9CDF-03B6-2F40-A590-3CD10BE4C1FF}" name="Column1948" totalsRowDxfId="14458" dataCellStyle="Normal"/>
    <tableColumn id="1951" xr3:uid="{2CECB061-07EB-2C4A-918D-279FB43D9FA7}" name="Column1949" totalsRowDxfId="14457" dataCellStyle="Normal"/>
    <tableColumn id="1952" xr3:uid="{E94141AA-E83D-114B-8F17-2CF2BE8A77A7}" name="Column1950" totalsRowDxfId="14456" dataCellStyle="Normal"/>
    <tableColumn id="1953" xr3:uid="{27336F94-821E-2C4E-AE97-7B71B0BC819F}" name="Column1951" totalsRowDxfId="14455" dataCellStyle="Normal"/>
    <tableColumn id="1954" xr3:uid="{005B4314-3EFA-8649-AA25-8E723F2C4A26}" name="Column1952" totalsRowDxfId="14454" dataCellStyle="Normal"/>
    <tableColumn id="1955" xr3:uid="{4EF0CA02-0183-EF4B-AE0C-9EF3CFD27816}" name="Column1953" totalsRowDxfId="14453" dataCellStyle="Normal"/>
    <tableColumn id="1956" xr3:uid="{BE6659BE-3D19-B241-9933-4F750E636365}" name="Column1954" totalsRowDxfId="14452" dataCellStyle="Normal"/>
    <tableColumn id="1957" xr3:uid="{73B17E7B-7185-0444-9612-036239A44EEC}" name="Column1955" totalsRowDxfId="14451" dataCellStyle="Normal"/>
    <tableColumn id="1958" xr3:uid="{7AE55FCD-1F73-2C46-AAE6-3899118B8449}" name="Column1956" totalsRowDxfId="14450" dataCellStyle="Normal"/>
    <tableColumn id="1959" xr3:uid="{02896564-214B-6543-A411-21EA859A14AC}" name="Column1957" totalsRowDxfId="14449" dataCellStyle="Normal"/>
    <tableColumn id="1960" xr3:uid="{935A507A-4742-694D-8F8D-26EFE50B1C8C}" name="Column1958" totalsRowDxfId="14448" dataCellStyle="Normal"/>
    <tableColumn id="1961" xr3:uid="{21DC31A9-8185-3F4C-9B8F-1D1CF636BCF2}" name="Column1959" totalsRowDxfId="14447" dataCellStyle="Normal"/>
    <tableColumn id="1962" xr3:uid="{FDF480A9-138C-8B47-B352-D140BDE147CF}" name="Column1960" totalsRowDxfId="14446" dataCellStyle="Normal"/>
    <tableColumn id="1963" xr3:uid="{74D8817E-595B-EB40-B663-0C61924046CB}" name="Column1961" totalsRowDxfId="14445" dataCellStyle="Normal"/>
    <tableColumn id="1964" xr3:uid="{B39D8F85-9940-BF4F-937F-F0FE54BA30A6}" name="Column1962" totalsRowDxfId="14444" dataCellStyle="Normal"/>
    <tableColumn id="1965" xr3:uid="{F070392C-1CE3-3140-941B-21AE03F3DFBD}" name="Column1963" totalsRowDxfId="14443" dataCellStyle="Normal"/>
    <tableColumn id="1966" xr3:uid="{E521B0B4-07BC-B542-9D25-8EC0250CAB9C}" name="Column1964" totalsRowDxfId="14442" dataCellStyle="Normal"/>
    <tableColumn id="1967" xr3:uid="{3BDCD827-3899-8D47-82BB-C4C30862F6F1}" name="Column1965" totalsRowDxfId="14441" dataCellStyle="Normal"/>
    <tableColumn id="1968" xr3:uid="{09B130C7-880F-7048-A9C9-FD01C55670A4}" name="Column1966" totalsRowDxfId="14440" dataCellStyle="Normal"/>
    <tableColumn id="1969" xr3:uid="{757E8ADD-2D5C-F44A-9916-62479255A860}" name="Column1967" totalsRowDxfId="14439" dataCellStyle="Normal"/>
    <tableColumn id="1970" xr3:uid="{A825DF46-5C1A-7E4B-8DC0-B5ADDA7B1130}" name="Column1968" totalsRowDxfId="14438" dataCellStyle="Normal"/>
    <tableColumn id="1971" xr3:uid="{02D654BD-7A4A-0D4A-8CA8-17F76A9DA14C}" name="Column1969" totalsRowDxfId="14437" dataCellStyle="Normal"/>
    <tableColumn id="1972" xr3:uid="{8BCCFE90-3AD4-6E42-9477-E54AD36A4228}" name="Column1970" totalsRowDxfId="14436" dataCellStyle="Normal"/>
    <tableColumn id="1973" xr3:uid="{277928B9-3207-A843-A2AE-01AB9B2E00E6}" name="Column1971" totalsRowDxfId="14435" dataCellStyle="Normal"/>
    <tableColumn id="1974" xr3:uid="{979A05CD-785F-CA41-A0D8-76348ECD8EB6}" name="Column1972" totalsRowDxfId="14434" dataCellStyle="Normal"/>
    <tableColumn id="1975" xr3:uid="{CE7A4349-98C3-6C49-AF24-FF2674C47B06}" name="Column1973" totalsRowDxfId="14433" dataCellStyle="Normal"/>
    <tableColumn id="1976" xr3:uid="{3027FC69-4713-F641-A05C-C06B3A70D385}" name="Column1974" totalsRowDxfId="14432" dataCellStyle="Normal"/>
    <tableColumn id="1977" xr3:uid="{40EC367E-5B99-F242-9A86-DF1B91DF0EC2}" name="Column1975" totalsRowDxfId="14431" dataCellStyle="Normal"/>
    <tableColumn id="1978" xr3:uid="{4C0E69EA-0709-484B-8D21-DFA7210EF3F9}" name="Column1976" totalsRowDxfId="14430" dataCellStyle="Normal"/>
    <tableColumn id="1979" xr3:uid="{DE447FBC-8E20-C841-8189-64804FF024EC}" name="Column1977" totalsRowDxfId="14429" dataCellStyle="Normal"/>
    <tableColumn id="1980" xr3:uid="{09403336-9E18-AC41-AA3B-C2F9F126EA45}" name="Column1978" totalsRowDxfId="14428" dataCellStyle="Normal"/>
    <tableColumn id="1981" xr3:uid="{8396D247-F51B-5645-BC8A-DE385B438C68}" name="Column1979" totalsRowDxfId="14427" dataCellStyle="Normal"/>
    <tableColumn id="1982" xr3:uid="{63A7C173-1763-A140-9FB4-A67E3AF95C79}" name="Column1980" totalsRowDxfId="14426" dataCellStyle="Normal"/>
    <tableColumn id="1983" xr3:uid="{51F49E68-E918-E84D-8BF9-92382186715A}" name="Column1981" totalsRowDxfId="14425" dataCellStyle="Normal"/>
    <tableColumn id="1984" xr3:uid="{18DCD571-7FD3-C94E-B588-70C975BAD0DF}" name="Column1982" totalsRowDxfId="14424" dataCellStyle="Normal"/>
    <tableColumn id="1985" xr3:uid="{D3E3009E-D980-C647-BB19-46AB8FCEC2B3}" name="Column1983" totalsRowDxfId="14423" dataCellStyle="Normal"/>
    <tableColumn id="1986" xr3:uid="{B5457EFA-3B06-6743-9E19-17F8CDA4FF66}" name="Column1984" totalsRowDxfId="14422" dataCellStyle="Normal"/>
    <tableColumn id="1987" xr3:uid="{7FD8550D-8CBB-7B41-897E-6173BC8044B8}" name="Column1985" totalsRowDxfId="14421" dataCellStyle="Normal"/>
    <tableColumn id="1988" xr3:uid="{D64C3C4F-F9C9-C144-B87E-A8D0576F7E35}" name="Column1986" totalsRowDxfId="14420" dataCellStyle="Normal"/>
    <tableColumn id="1989" xr3:uid="{CED61D78-B713-0941-9984-E91CCA6BBB4A}" name="Column1987" totalsRowDxfId="14419" dataCellStyle="Normal"/>
    <tableColumn id="1990" xr3:uid="{AF0EB948-2386-9348-AB1B-E108EC11B14E}" name="Column1988" totalsRowDxfId="14418" dataCellStyle="Normal"/>
    <tableColumn id="1991" xr3:uid="{3177223C-814E-6E4B-B430-BC97EF0DD389}" name="Column1989" totalsRowDxfId="14417" dataCellStyle="Normal"/>
    <tableColumn id="1992" xr3:uid="{AB82F384-8256-3645-ABAD-E579C5A7A731}" name="Column1990" totalsRowDxfId="14416" dataCellStyle="Normal"/>
    <tableColumn id="1993" xr3:uid="{CEF0255A-71BF-C54C-A0D2-849A8F21D45B}" name="Column1991" totalsRowDxfId="14415" dataCellStyle="Normal"/>
    <tableColumn id="1994" xr3:uid="{AD402C6A-4D6E-B840-8504-45B3C842F9AB}" name="Column1992" totalsRowDxfId="14414" dataCellStyle="Normal"/>
    <tableColumn id="1995" xr3:uid="{A4268AA5-F864-224C-B9AF-03D6FBB3094E}" name="Column1993" totalsRowDxfId="14413" dataCellStyle="Normal"/>
    <tableColumn id="1996" xr3:uid="{9037B63B-DC20-E347-B8C6-55D109836A59}" name="Column1994" totalsRowDxfId="14412" dataCellStyle="Normal"/>
    <tableColumn id="1997" xr3:uid="{259004F1-A088-3046-8DA9-91EA19AD573B}" name="Column1995" totalsRowDxfId="14411" dataCellStyle="Normal"/>
    <tableColumn id="1998" xr3:uid="{FA1B4FD4-66D7-1F42-8C09-B2B3F097E76D}" name="Column1996" totalsRowDxfId="14410" dataCellStyle="Normal"/>
    <tableColumn id="1999" xr3:uid="{69637971-00F3-8040-A725-E1E00D73FA96}" name="Column1997" totalsRowDxfId="14409" dataCellStyle="Normal"/>
    <tableColumn id="2000" xr3:uid="{930C67D9-DCF3-6046-B59D-0ACBC2CBAA29}" name="Column1998" totalsRowDxfId="14408" dataCellStyle="Normal"/>
    <tableColumn id="2001" xr3:uid="{9DBAA968-83B7-CE42-847E-B30FAF73C8CF}" name="Column1999" totalsRowDxfId="14407" dataCellStyle="Normal"/>
    <tableColumn id="2002" xr3:uid="{17FF18FB-B6D9-0E4B-9649-895F86E1D465}" name="Column2000" totalsRowDxfId="14406" dataCellStyle="Normal"/>
    <tableColumn id="2003" xr3:uid="{00AE24EB-6A28-2040-B5AE-5B800E1BEC9B}" name="Column2001" totalsRowDxfId="14405" dataCellStyle="Normal"/>
    <tableColumn id="2004" xr3:uid="{03C118A3-6949-3741-85CB-104A97E642DC}" name="Column2002" totalsRowDxfId="14404" dataCellStyle="Normal"/>
    <tableColumn id="2005" xr3:uid="{FA1C89A5-F036-6A4D-9254-CF545FF7BD44}" name="Column2003" totalsRowDxfId="14403" dataCellStyle="Normal"/>
    <tableColumn id="2006" xr3:uid="{B80705DB-CECC-344F-B689-F268A18FCB6F}" name="Column2004" totalsRowDxfId="14402" dataCellStyle="Normal"/>
    <tableColumn id="2007" xr3:uid="{A958E992-E5A3-6A4C-BBDC-31950FADD3C9}" name="Column2005" totalsRowDxfId="14401" dataCellStyle="Normal"/>
    <tableColumn id="2008" xr3:uid="{5421CD90-2628-D74E-9F88-603CAA67E44F}" name="Column2006" totalsRowDxfId="14400" dataCellStyle="Normal"/>
    <tableColumn id="2009" xr3:uid="{F7BB420C-935C-E842-9E79-99D338DA4BB5}" name="Column2007" totalsRowDxfId="14399" dataCellStyle="Normal"/>
    <tableColumn id="2010" xr3:uid="{18C00EF0-711B-2B45-8305-F23C8D7365CB}" name="Column2008" totalsRowDxfId="14398" dataCellStyle="Normal"/>
    <tableColumn id="2011" xr3:uid="{4A7C2851-6083-CF43-BE00-D18126BCAD06}" name="Column2009" totalsRowDxfId="14397" dataCellStyle="Normal"/>
    <tableColumn id="2012" xr3:uid="{8B795D3F-5425-7A4D-A749-DA9A8602965F}" name="Column2010" totalsRowDxfId="14396" dataCellStyle="Normal"/>
    <tableColumn id="2013" xr3:uid="{CCDF0928-6714-F74D-91B9-751FCABA6173}" name="Column2011" totalsRowDxfId="14395" dataCellStyle="Normal"/>
    <tableColumn id="2014" xr3:uid="{A5CF6602-6B7E-4D4F-A49E-6FFF0704C331}" name="Column2012" totalsRowDxfId="14394" dataCellStyle="Normal"/>
    <tableColumn id="2015" xr3:uid="{EFC9C1AB-74D8-3349-8A67-FCB8F297F59D}" name="Column2013" totalsRowDxfId="14393" dataCellStyle="Normal"/>
    <tableColumn id="2016" xr3:uid="{EDBD2477-A7ED-154B-927D-9C6F063BDF70}" name="Column2014" totalsRowDxfId="14392" dataCellStyle="Normal"/>
    <tableColumn id="2017" xr3:uid="{5ACC447F-96DF-3241-94B7-19E6EF50E49E}" name="Column2015" totalsRowDxfId="14391" dataCellStyle="Normal"/>
    <tableColumn id="2018" xr3:uid="{C475DB3B-4457-5A47-828A-70F7AF745F59}" name="Column2016" totalsRowDxfId="14390" dataCellStyle="Normal"/>
    <tableColumn id="2019" xr3:uid="{AD9881C0-D4C5-9E4F-9DB8-C8CAE7A476A2}" name="Column2017" totalsRowDxfId="14389" dataCellStyle="Normal"/>
    <tableColumn id="2020" xr3:uid="{7B3BA969-EF1A-B049-A07A-A6F7179D0E87}" name="Column2018" totalsRowDxfId="14388" dataCellStyle="Normal"/>
    <tableColumn id="2021" xr3:uid="{E38D8AD4-EF6E-1F4D-A736-4223F8DAE293}" name="Column2019" totalsRowDxfId="14387" dataCellStyle="Normal"/>
    <tableColumn id="2022" xr3:uid="{D5F83E3E-5C17-5348-B50C-7FBD09AA7EA2}" name="Column2020" totalsRowDxfId="14386" dataCellStyle="Normal"/>
    <tableColumn id="2023" xr3:uid="{0F917282-BF58-5D40-98E3-1823F4141FA7}" name="Column2021" totalsRowDxfId="14385" dataCellStyle="Normal"/>
    <tableColumn id="2024" xr3:uid="{D5E3E665-39A7-3349-B0ED-D3D867EFB675}" name="Column2022" totalsRowDxfId="14384" dataCellStyle="Normal"/>
    <tableColumn id="2025" xr3:uid="{094D83A6-EB8F-E147-BD3A-D0BBAEF728F7}" name="Column2023" totalsRowDxfId="14383" dataCellStyle="Normal"/>
    <tableColumn id="2026" xr3:uid="{78F2BDA1-1EFC-B447-A397-79F92DDE9F0E}" name="Column2024" totalsRowDxfId="14382" dataCellStyle="Normal"/>
    <tableColumn id="2027" xr3:uid="{DE27903B-8458-8548-90B6-82C640AF69EC}" name="Column2025" totalsRowDxfId="14381" dataCellStyle="Normal"/>
    <tableColumn id="2028" xr3:uid="{8B74F157-5CE3-4141-A0CA-F3D1D445B4B0}" name="Column2026" totalsRowDxfId="14380" dataCellStyle="Normal"/>
    <tableColumn id="2029" xr3:uid="{0636BEE6-2F2C-C64C-9510-F76A0040B831}" name="Column2027" totalsRowDxfId="14379" dataCellStyle="Normal"/>
    <tableColumn id="2030" xr3:uid="{1C9C72A4-0F56-E244-BE61-4130D34F8FAB}" name="Column2028" totalsRowDxfId="14378" dataCellStyle="Normal"/>
    <tableColumn id="2031" xr3:uid="{6196AD2C-9196-8F45-B6CC-574E65E79C29}" name="Column2029" totalsRowDxfId="14377" dataCellStyle="Normal"/>
    <tableColumn id="2032" xr3:uid="{503FA60B-3C1A-624F-BBF7-2F1BF3BDF8B5}" name="Column2030" totalsRowDxfId="14376" dataCellStyle="Normal"/>
    <tableColumn id="2033" xr3:uid="{DEEE3027-3453-1C4C-AE07-B8669A47A0DC}" name="Column2031" totalsRowDxfId="14375" dataCellStyle="Normal"/>
    <tableColumn id="2034" xr3:uid="{D21CCE93-28AB-4E4E-8048-9238D17F5529}" name="Column2032" totalsRowDxfId="14374" dataCellStyle="Normal"/>
    <tableColumn id="2035" xr3:uid="{40D14AB5-3723-5845-AE32-0A1D134812AB}" name="Column2033" totalsRowDxfId="14373" dataCellStyle="Normal"/>
    <tableColumn id="2036" xr3:uid="{53B33A02-A2DD-F54F-ADCC-E9EF3BB87A0F}" name="Column2034" totalsRowDxfId="14372" dataCellStyle="Normal"/>
    <tableColumn id="2037" xr3:uid="{24CC5383-FE4A-CF4E-A0D2-14EE82F91DA2}" name="Column2035" totalsRowDxfId="14371" dataCellStyle="Normal"/>
    <tableColumn id="2038" xr3:uid="{D39E963D-815D-E545-9685-D35DA2421A10}" name="Column2036" totalsRowDxfId="14370" dataCellStyle="Normal"/>
    <tableColumn id="2039" xr3:uid="{9737B96E-1718-5049-B904-C5589895BFED}" name="Column2037" totalsRowDxfId="14369" dataCellStyle="Normal"/>
    <tableColumn id="2040" xr3:uid="{76A69C57-C394-6846-85D9-BB49801A472A}" name="Column2038" totalsRowDxfId="14368" dataCellStyle="Normal"/>
    <tableColumn id="2041" xr3:uid="{0CDB5EEA-BDE7-8044-B829-45C37EB0ECE9}" name="Column2039" totalsRowDxfId="14367" dataCellStyle="Normal"/>
    <tableColumn id="2042" xr3:uid="{D244CE84-173A-0E46-9C91-24BD8F207F50}" name="Column2040" totalsRowDxfId="14366" dataCellStyle="Normal"/>
    <tableColumn id="2043" xr3:uid="{7D10E9FD-3C88-DC43-9200-279ED42D53EA}" name="Column2041" totalsRowDxfId="14365" dataCellStyle="Normal"/>
    <tableColumn id="2044" xr3:uid="{8574F8F0-9678-F24E-8707-2DA89290E431}" name="Column2042" totalsRowDxfId="14364" dataCellStyle="Normal"/>
    <tableColumn id="2045" xr3:uid="{6D5B2A1A-0DEF-CC40-AF72-3BB5BB6FF482}" name="Column2043" totalsRowDxfId="14363" dataCellStyle="Normal"/>
    <tableColumn id="2046" xr3:uid="{5A4B4559-EA77-E049-A9E4-AA21E96D6967}" name="Column2044" totalsRowDxfId="14362" dataCellStyle="Normal"/>
    <tableColumn id="2047" xr3:uid="{22C4EBBE-ACE4-0C4F-8F9D-356B234FD82F}" name="Column2045" totalsRowDxfId="14361" dataCellStyle="Normal"/>
    <tableColumn id="2048" xr3:uid="{D0765369-4D5B-7846-A932-F7F75141022F}" name="Column2046" totalsRowDxfId="14360" dataCellStyle="Normal"/>
    <tableColumn id="2049" xr3:uid="{19AFF4B0-C654-C445-9F47-B2DC536C3DED}" name="Column2047" totalsRowDxfId="14359" dataCellStyle="Normal"/>
    <tableColumn id="2050" xr3:uid="{B1488C77-D995-C141-9BDF-E222756A5283}" name="Column2048" totalsRowDxfId="14358" dataCellStyle="Normal"/>
    <tableColumn id="2051" xr3:uid="{C3B705BD-C4C7-7743-B07D-1CA2E5ECC0FF}" name="Column2049" totalsRowDxfId="14357" dataCellStyle="Normal"/>
    <tableColumn id="2052" xr3:uid="{28BCA033-76C8-DF4B-89FE-DAE6F994DB8E}" name="Column2050" totalsRowDxfId="14356" dataCellStyle="Normal"/>
    <tableColumn id="2053" xr3:uid="{1440DA2C-E8A4-3440-A5FE-5E916CD48333}" name="Column2051" totalsRowDxfId="14355" dataCellStyle="Normal"/>
    <tableColumn id="2054" xr3:uid="{5ED25AFD-7126-BD4C-A9FE-98CF4750316A}" name="Column2052" totalsRowDxfId="14354" dataCellStyle="Normal"/>
    <tableColumn id="2055" xr3:uid="{69A562FF-F429-3342-B51E-3841311E448D}" name="Column2053" totalsRowDxfId="14353" dataCellStyle="Normal"/>
    <tableColumn id="2056" xr3:uid="{495ECC21-6C9C-2443-A8FF-2620BB090C85}" name="Column2054" totalsRowDxfId="14352" dataCellStyle="Normal"/>
    <tableColumn id="2057" xr3:uid="{546C165C-9E25-6A4F-B27B-B3CFE66A3411}" name="Column2055" totalsRowDxfId="14351" dataCellStyle="Normal"/>
    <tableColumn id="2058" xr3:uid="{690420CA-7E2C-4A4C-8EC8-E4675FBF5D24}" name="Column2056" totalsRowDxfId="14350" dataCellStyle="Normal"/>
    <tableColumn id="2059" xr3:uid="{C6FC8EC9-A5B8-034F-914E-243BDCD2C1D7}" name="Column2057" totalsRowDxfId="14349" dataCellStyle="Normal"/>
    <tableColumn id="2060" xr3:uid="{4BBC7D94-2E82-D84B-9564-A81D75C14EB7}" name="Column2058" totalsRowDxfId="14348" dataCellStyle="Normal"/>
    <tableColumn id="2061" xr3:uid="{D739917F-8D97-584F-AEB4-B30CCD951B0B}" name="Column2059" totalsRowDxfId="14347" dataCellStyle="Normal"/>
    <tableColumn id="2062" xr3:uid="{3C0A2827-CFF6-FA46-A5F0-BDAFBB149E2D}" name="Column2060" totalsRowDxfId="14346" dataCellStyle="Normal"/>
    <tableColumn id="2063" xr3:uid="{2BD84EA9-10A9-8842-A73C-EDF97AB1CE28}" name="Column2061" totalsRowDxfId="14345" dataCellStyle="Normal"/>
    <tableColumn id="2064" xr3:uid="{93DC0FAB-A637-C449-90A5-4CC0C0D25583}" name="Column2062" totalsRowDxfId="14344" dataCellStyle="Normal"/>
    <tableColumn id="2065" xr3:uid="{5E6AACDC-7D77-F745-BED7-5D0859AA7A96}" name="Column2063" totalsRowDxfId="14343" dataCellStyle="Normal"/>
    <tableColumn id="2066" xr3:uid="{66B114A0-78B1-3D40-AA4B-DFF5AA15C6B9}" name="Column2064" totalsRowDxfId="14342" dataCellStyle="Normal"/>
    <tableColumn id="2067" xr3:uid="{0DE0166E-5F44-CC4F-9212-67802D0FE7F6}" name="Column2065" totalsRowDxfId="14341" dataCellStyle="Normal"/>
    <tableColumn id="2068" xr3:uid="{760930B9-CAE8-2744-B88C-0DB9F2B76C06}" name="Column2066" totalsRowDxfId="14340" dataCellStyle="Normal"/>
    <tableColumn id="2069" xr3:uid="{3A4A99DE-7C5D-0F4E-863D-406188B7C52C}" name="Column2067" totalsRowDxfId="14339" dataCellStyle="Normal"/>
    <tableColumn id="2070" xr3:uid="{6FBB56CB-05D3-8548-ACC0-1326EE54A327}" name="Column2068" totalsRowDxfId="14338" dataCellStyle="Normal"/>
    <tableColumn id="2071" xr3:uid="{4A133060-7F55-EB48-A566-0A9FE488D0CD}" name="Column2069" totalsRowDxfId="14337" dataCellStyle="Normal"/>
    <tableColumn id="2072" xr3:uid="{F019A1AA-8792-1844-BC11-C8DF337D99CD}" name="Column2070" totalsRowDxfId="14336" dataCellStyle="Normal"/>
    <tableColumn id="2073" xr3:uid="{8A2BC5AB-C4C6-DC44-87A0-5834EC735DA3}" name="Column2071" totalsRowDxfId="14335" dataCellStyle="Normal"/>
    <tableColumn id="2074" xr3:uid="{A77F138B-BA96-244E-B396-22E17935B6FA}" name="Column2072" totalsRowDxfId="14334" dataCellStyle="Normal"/>
    <tableColumn id="2075" xr3:uid="{C58D2653-20B7-604E-9CE7-DBCB949B195A}" name="Column2073" totalsRowDxfId="14333" dataCellStyle="Normal"/>
    <tableColumn id="2076" xr3:uid="{02B580ED-778D-E34A-A391-673193896A7B}" name="Column2074" totalsRowDxfId="14332" dataCellStyle="Normal"/>
    <tableColumn id="2077" xr3:uid="{032B647A-EDE5-FA43-98ED-4CAB038F8779}" name="Column2075" totalsRowDxfId="14331" dataCellStyle="Normal"/>
    <tableColumn id="2078" xr3:uid="{B2DA11D9-7476-874D-92C1-3B87C6846919}" name="Column2076" totalsRowDxfId="14330" dataCellStyle="Normal"/>
    <tableColumn id="2079" xr3:uid="{EB263F5E-E62B-3048-9F42-855072238DEF}" name="Column2077" totalsRowDxfId="14329" dataCellStyle="Normal"/>
    <tableColumn id="2080" xr3:uid="{DC06A0EB-30EE-5845-BAE1-DD5FAFAC38B4}" name="Column2078" totalsRowDxfId="14328" dataCellStyle="Normal"/>
    <tableColumn id="2081" xr3:uid="{A26FC39F-FE37-2A49-9015-2B7875457DBC}" name="Column2079" totalsRowDxfId="14327" dataCellStyle="Normal"/>
    <tableColumn id="2082" xr3:uid="{086B5C8F-CFC4-7E42-A5B1-996B6C6D6202}" name="Column2080" totalsRowDxfId="14326" dataCellStyle="Normal"/>
    <tableColumn id="2083" xr3:uid="{22C242D6-2C30-2E45-9021-E4A38E893432}" name="Column2081" totalsRowDxfId="14325" dataCellStyle="Normal"/>
    <tableColumn id="2084" xr3:uid="{05FF0C45-9971-814D-A800-82DABD2D9248}" name="Column2082" totalsRowDxfId="14324" dataCellStyle="Normal"/>
    <tableColumn id="2085" xr3:uid="{05E01280-5036-C946-91CE-0603D70BCA7B}" name="Column2083" totalsRowDxfId="14323" dataCellStyle="Normal"/>
    <tableColumn id="2086" xr3:uid="{860230F5-B7DC-CC48-9FC7-F83DD15F38F5}" name="Column2084" totalsRowDxfId="14322" dataCellStyle="Normal"/>
    <tableColumn id="2087" xr3:uid="{A493464F-7FA7-4B41-98B5-9B29B2DA4B5A}" name="Column2085" totalsRowDxfId="14321" dataCellStyle="Normal"/>
    <tableColumn id="2088" xr3:uid="{7093FCED-2351-1940-8BA3-9F97556BEF46}" name="Column2086" totalsRowDxfId="14320" dataCellStyle="Normal"/>
    <tableColumn id="2089" xr3:uid="{090DC543-EC2C-BD47-82E8-EFF239551641}" name="Column2087" totalsRowDxfId="14319" dataCellStyle="Normal"/>
    <tableColumn id="2090" xr3:uid="{721AA8B8-CFBD-374F-B6C7-74890D4B03AF}" name="Column2088" totalsRowDxfId="14318" dataCellStyle="Normal"/>
    <tableColumn id="2091" xr3:uid="{C3C0F2C1-5E33-2A44-B73F-D30FBAFC936E}" name="Column2089" totalsRowDxfId="14317" dataCellStyle="Normal"/>
    <tableColumn id="2092" xr3:uid="{AC1FE81A-F77A-404A-9C6C-BE0CE313F4E9}" name="Column2090" totalsRowDxfId="14316" dataCellStyle="Normal"/>
    <tableColumn id="2093" xr3:uid="{F4910EB3-806E-284F-9826-B3E66917B750}" name="Column2091" totalsRowDxfId="14315" dataCellStyle="Normal"/>
    <tableColumn id="2094" xr3:uid="{878EF497-A058-7A41-8BBA-9BDB550D7BF3}" name="Column2092" totalsRowDxfId="14314" dataCellStyle="Normal"/>
    <tableColumn id="2095" xr3:uid="{56219A5B-52D3-C14E-88D9-A3E0D3E3DABB}" name="Column2093" totalsRowDxfId="14313" dataCellStyle="Normal"/>
    <tableColumn id="2096" xr3:uid="{A516FECF-5B68-2642-8456-6FFCBBFABD9A}" name="Column2094" totalsRowDxfId="14312" dataCellStyle="Normal"/>
    <tableColumn id="2097" xr3:uid="{6B29F42D-730F-5D44-A4E2-230655242613}" name="Column2095" totalsRowDxfId="14311" dataCellStyle="Normal"/>
    <tableColumn id="2098" xr3:uid="{584D7F65-3868-434B-8981-2D37B5556E36}" name="Column2096" totalsRowDxfId="14310" dataCellStyle="Normal"/>
    <tableColumn id="2099" xr3:uid="{EC8C269E-BE53-1E4C-9558-78EA7B30E710}" name="Column2097" totalsRowDxfId="14309" dataCellStyle="Normal"/>
    <tableColumn id="2100" xr3:uid="{4E5A6249-56E9-6348-BAB6-5B9647EB0264}" name="Column2098" totalsRowDxfId="14308" dataCellStyle="Normal"/>
    <tableColumn id="2101" xr3:uid="{79D6FF16-66C3-8842-B151-361EF85AB6C9}" name="Column2099" totalsRowDxfId="14307" dataCellStyle="Normal"/>
    <tableColumn id="2102" xr3:uid="{7814677B-0B34-044A-9AC0-EB11974D5CD4}" name="Column2100" totalsRowDxfId="14306" dataCellStyle="Normal"/>
    <tableColumn id="2103" xr3:uid="{FB39E595-31C5-264B-9AD4-51D9C12064FB}" name="Column2101" totalsRowDxfId="14305" dataCellStyle="Normal"/>
    <tableColumn id="2104" xr3:uid="{E0A50C46-0D44-EE42-97B7-D5AAF5B829DB}" name="Column2102" totalsRowDxfId="14304" dataCellStyle="Normal"/>
    <tableColumn id="2105" xr3:uid="{5D6597C5-DEAE-8F4F-84B6-7A01636F32E5}" name="Column2103" totalsRowDxfId="14303" dataCellStyle="Normal"/>
    <tableColumn id="2106" xr3:uid="{A0E60C2B-3F12-B944-B963-672CF90DD423}" name="Column2104" totalsRowDxfId="14302" dataCellStyle="Normal"/>
    <tableColumn id="2107" xr3:uid="{F5486F36-FB1A-5D40-9886-111AE48BF689}" name="Column2105" totalsRowDxfId="14301" dataCellStyle="Normal"/>
    <tableColumn id="2108" xr3:uid="{4D1CBF49-1F6C-F54C-AA87-1E1A60CEABBA}" name="Column2106" totalsRowDxfId="14300" dataCellStyle="Normal"/>
    <tableColumn id="2109" xr3:uid="{72A220DF-4CF9-BC4C-B1CA-9DCCE1949EA5}" name="Column2107" totalsRowDxfId="14299" dataCellStyle="Normal"/>
    <tableColumn id="2110" xr3:uid="{7A2EA486-2A47-EF4D-9A95-4F228938533B}" name="Column2108" totalsRowDxfId="14298" dataCellStyle="Normal"/>
    <tableColumn id="2111" xr3:uid="{4D904E57-6BD9-D046-BC8E-B5B83DEC133C}" name="Column2109" totalsRowDxfId="14297" dataCellStyle="Normal"/>
    <tableColumn id="2112" xr3:uid="{2CAE1D0B-564D-414B-A326-CCB6ED123943}" name="Column2110" totalsRowDxfId="14296" dataCellStyle="Normal"/>
    <tableColumn id="2113" xr3:uid="{F8CB9E3E-96BD-2047-BDD2-770DFD15E6A8}" name="Column2111" totalsRowDxfId="14295" dataCellStyle="Normal"/>
    <tableColumn id="2114" xr3:uid="{397B9880-DE40-6041-8AA4-35AA5566247D}" name="Column2112" totalsRowDxfId="14294" dataCellStyle="Normal"/>
    <tableColumn id="2115" xr3:uid="{01CEBD8E-972D-E34C-9E9B-ABC6321D2851}" name="Column2113" totalsRowDxfId="14293" dataCellStyle="Normal"/>
    <tableColumn id="2116" xr3:uid="{5D894F9A-972F-0B4E-8C1A-262A12B599D5}" name="Column2114" totalsRowDxfId="14292" dataCellStyle="Normal"/>
    <tableColumn id="2117" xr3:uid="{EE59DECA-D8B8-7B40-A9A3-1B29ED001C26}" name="Column2115" totalsRowDxfId="14291" dataCellStyle="Normal"/>
    <tableColumn id="2118" xr3:uid="{72E30A37-4E2A-7340-8B73-5CE5ACE97E38}" name="Column2116" totalsRowDxfId="14290" dataCellStyle="Normal"/>
    <tableColumn id="2119" xr3:uid="{C0390CFC-A73A-3544-842B-AD6713B60615}" name="Column2117" totalsRowDxfId="14289" dataCellStyle="Normal"/>
    <tableColumn id="2120" xr3:uid="{80648836-C5BD-BB48-B6FF-020EB646AA5D}" name="Column2118" totalsRowDxfId="14288" dataCellStyle="Normal"/>
    <tableColumn id="2121" xr3:uid="{8DF7112D-8428-9C46-B65F-EA43254671A7}" name="Column2119" totalsRowDxfId="14287" dataCellStyle="Normal"/>
    <tableColumn id="2122" xr3:uid="{2F1A2986-006C-5940-A215-96992211DB32}" name="Column2120" totalsRowDxfId="14286" dataCellStyle="Normal"/>
    <tableColumn id="2123" xr3:uid="{E9B017F7-8BB5-A54F-BCD3-70F34335A95C}" name="Column2121" totalsRowDxfId="14285" dataCellStyle="Normal"/>
    <tableColumn id="2124" xr3:uid="{2CFF7A25-BBDA-5D40-B39F-C37599CD7C56}" name="Column2122" totalsRowDxfId="14284" dataCellStyle="Normal"/>
    <tableColumn id="2125" xr3:uid="{A69415FD-AFEC-E245-BE17-A1B4D4D7850E}" name="Column2123" totalsRowDxfId="14283" dataCellStyle="Normal"/>
    <tableColumn id="2126" xr3:uid="{5D9E534E-4C80-1F47-81BB-88A0CE99DC1C}" name="Column2124" totalsRowDxfId="14282" dataCellStyle="Normal"/>
    <tableColumn id="2127" xr3:uid="{2B0C70A0-BBDF-ED4D-B7E9-50A1DFA1433B}" name="Column2125" totalsRowDxfId="14281" dataCellStyle="Normal"/>
    <tableColumn id="2128" xr3:uid="{206FAF4E-EC69-6B42-AF07-C3A5A75D29C3}" name="Column2126" totalsRowDxfId="14280" dataCellStyle="Normal"/>
    <tableColumn id="2129" xr3:uid="{21C46D92-02BF-C642-9635-507D798CD6E3}" name="Column2127" totalsRowDxfId="14279" dataCellStyle="Normal"/>
    <tableColumn id="2130" xr3:uid="{E76535D0-8259-5945-BEE2-3615C6A3A018}" name="Column2128" totalsRowDxfId="14278" dataCellStyle="Normal"/>
    <tableColumn id="2131" xr3:uid="{3740DBFB-CE46-CA4B-900E-B2B3F7BE2C57}" name="Column2129" totalsRowDxfId="14277" dataCellStyle="Normal"/>
    <tableColumn id="2132" xr3:uid="{80F1E4DC-BB42-A848-957B-4C3A73E6B754}" name="Column2130" totalsRowDxfId="14276" dataCellStyle="Normal"/>
    <tableColumn id="2133" xr3:uid="{042B1BA3-D5F9-8942-ADCA-04AB799D57BF}" name="Column2131" totalsRowDxfId="14275" dataCellStyle="Normal"/>
    <tableColumn id="2134" xr3:uid="{BF113CAB-5631-B64D-85CC-AE4427E96DB5}" name="Column2132" totalsRowDxfId="14274" dataCellStyle="Normal"/>
    <tableColumn id="2135" xr3:uid="{8DA3F144-7B5A-3C41-80B8-9B25597C884B}" name="Column2133" totalsRowDxfId="14273" dataCellStyle="Normal"/>
    <tableColumn id="2136" xr3:uid="{C094B6B3-7A8D-574B-84C9-17290EF9DFE5}" name="Column2134" totalsRowDxfId="14272" dataCellStyle="Normal"/>
    <tableColumn id="2137" xr3:uid="{0D348D85-8634-E64E-9CCA-92B6C86618E6}" name="Column2135" totalsRowDxfId="14271" dataCellStyle="Normal"/>
    <tableColumn id="2138" xr3:uid="{BC89CB56-0B0C-B14A-AF6D-3A2DFA9B42C0}" name="Column2136" totalsRowDxfId="14270" dataCellStyle="Normal"/>
    <tableColumn id="2139" xr3:uid="{5B463B7A-15AA-774C-A696-0BF15B4F07F7}" name="Column2137" totalsRowDxfId="14269" dataCellStyle="Normal"/>
    <tableColumn id="2140" xr3:uid="{73B01622-5ADE-7142-B17A-E9C10623780C}" name="Column2138" totalsRowDxfId="14268" dataCellStyle="Normal"/>
    <tableColumn id="2141" xr3:uid="{D2520661-3C35-0D41-9793-1F0C7B442BA6}" name="Column2139" totalsRowDxfId="14267" dataCellStyle="Normal"/>
    <tableColumn id="2142" xr3:uid="{B39FB6C0-8FE0-5341-98CC-97F2BC66FD4B}" name="Column2140" totalsRowDxfId="14266" dataCellStyle="Normal"/>
    <tableColumn id="2143" xr3:uid="{93768170-873B-9440-9520-C61EE5982FAF}" name="Column2141" totalsRowDxfId="14265" dataCellStyle="Normal"/>
    <tableColumn id="2144" xr3:uid="{3DE1395E-F756-C24C-B748-1F7D288A896D}" name="Column2142" totalsRowDxfId="14264" dataCellStyle="Normal"/>
    <tableColumn id="2145" xr3:uid="{DB2E8AD5-C30B-5C47-8DFC-9D8D450F3796}" name="Column2143" totalsRowDxfId="14263" dataCellStyle="Normal"/>
    <tableColumn id="2146" xr3:uid="{5F187650-AAB0-1E45-8FF5-BD913B86204D}" name="Column2144" totalsRowDxfId="14262" dataCellStyle="Normal"/>
    <tableColumn id="2147" xr3:uid="{BBF5B616-9C6D-2E4B-90CF-8D66640D3276}" name="Column2145" totalsRowDxfId="14261" dataCellStyle="Normal"/>
    <tableColumn id="2148" xr3:uid="{600BAEE4-ECD5-0241-A4E5-927065C92DA3}" name="Column2146" totalsRowDxfId="14260" dataCellStyle="Normal"/>
    <tableColumn id="2149" xr3:uid="{48ACC37C-ED38-444B-BB16-1FA678AD3413}" name="Column2147" totalsRowDxfId="14259" dataCellStyle="Normal"/>
    <tableColumn id="2150" xr3:uid="{DCD8C10D-BEA5-5E42-BE16-657F77124F61}" name="Column2148" totalsRowDxfId="14258" dataCellStyle="Normal"/>
    <tableColumn id="2151" xr3:uid="{557BBB94-CBA9-D542-9DD5-481E2DBB2506}" name="Column2149" totalsRowDxfId="14257" dataCellStyle="Normal"/>
    <tableColumn id="2152" xr3:uid="{6E283897-90E2-7044-BDAF-425BFE32DD09}" name="Column2150" totalsRowDxfId="14256" dataCellStyle="Normal"/>
    <tableColumn id="2153" xr3:uid="{96A80A71-19E9-A944-9D7E-07498038A5AE}" name="Column2151" totalsRowDxfId="14255" dataCellStyle="Normal"/>
    <tableColumn id="2154" xr3:uid="{DE436C34-4267-0F49-9CCF-BBF6CA140256}" name="Column2152" totalsRowDxfId="14254" dataCellStyle="Normal"/>
    <tableColumn id="2155" xr3:uid="{61696A2C-2B35-4C42-8A8E-3594C4BE68D8}" name="Column2153" totalsRowDxfId="14253" dataCellStyle="Normal"/>
    <tableColumn id="2156" xr3:uid="{6495DA03-E906-4541-9649-E090B45F4313}" name="Column2154" totalsRowDxfId="14252" dataCellStyle="Normal"/>
    <tableColumn id="2157" xr3:uid="{256C6546-FFE4-0244-A2EE-50F6D29362A8}" name="Column2155" totalsRowDxfId="14251" dataCellStyle="Normal"/>
    <tableColumn id="2158" xr3:uid="{DDB7678E-B0E5-3A48-B3EB-6B93DA2E12D6}" name="Column2156" totalsRowDxfId="14250" dataCellStyle="Normal"/>
    <tableColumn id="2159" xr3:uid="{4E9E95A1-746F-C446-B8C2-D02F92CB4143}" name="Column2157" totalsRowDxfId="14249" dataCellStyle="Normal"/>
    <tableColumn id="2160" xr3:uid="{02E233B2-54B5-6947-944B-1D9E57D3BCF1}" name="Column2158" totalsRowDxfId="14248" dataCellStyle="Normal"/>
    <tableColumn id="2161" xr3:uid="{42CD8E8C-3BF2-284D-89DD-5476C4546544}" name="Column2159" totalsRowDxfId="14247" dataCellStyle="Normal"/>
    <tableColumn id="2162" xr3:uid="{F9F10876-1E55-D84C-A3E8-4CEE290D9CA7}" name="Column2160" totalsRowDxfId="14246" dataCellStyle="Normal"/>
    <tableColumn id="2163" xr3:uid="{B93B3A57-3D34-3F4F-AB14-2E67AB42E054}" name="Column2161" totalsRowDxfId="14245" dataCellStyle="Normal"/>
    <tableColumn id="2164" xr3:uid="{9CCE825E-22FA-634D-803F-7ADF55D904F4}" name="Column2162" totalsRowDxfId="14244" dataCellStyle="Normal"/>
    <tableColumn id="2165" xr3:uid="{4F3FA2DA-1CC0-B546-A54B-E9893FCFF8A0}" name="Column2163" totalsRowDxfId="14243" dataCellStyle="Normal"/>
    <tableColumn id="2166" xr3:uid="{D655B2E1-32B9-8647-B203-22FCADC9C37B}" name="Column2164" totalsRowDxfId="14242" dataCellStyle="Normal"/>
    <tableColumn id="2167" xr3:uid="{2078857F-DE8A-DC47-8BA2-ED34CB540D9C}" name="Column2165" totalsRowDxfId="14241" dataCellStyle="Normal"/>
    <tableColumn id="2168" xr3:uid="{A7B1A82D-2FAD-8D46-B0F1-7CC44C2D9E78}" name="Column2166" totalsRowDxfId="14240" dataCellStyle="Normal"/>
    <tableColumn id="2169" xr3:uid="{3B69086A-3FDE-4748-B0B6-C1C721B93111}" name="Column2167" totalsRowDxfId="14239" dataCellStyle="Normal"/>
    <tableColumn id="2170" xr3:uid="{98ADAACF-C8FD-3C4A-AD30-6A8F37C5EA0B}" name="Column2168" totalsRowDxfId="14238" dataCellStyle="Normal"/>
    <tableColumn id="2171" xr3:uid="{B5470DE1-C332-BC4D-940F-FE765ED70C0F}" name="Column2169" totalsRowDxfId="14237" dataCellStyle="Normal"/>
    <tableColumn id="2172" xr3:uid="{4A728214-E6F1-2344-88E3-ED3D7DD4AB64}" name="Column2170" totalsRowDxfId="14236" dataCellStyle="Normal"/>
    <tableColumn id="2173" xr3:uid="{A99F4852-AC4F-E742-8FA0-E90F04C2600A}" name="Column2171" totalsRowDxfId="14235" dataCellStyle="Normal"/>
    <tableColumn id="2174" xr3:uid="{6023728A-C476-3E43-AE61-D584AEE913D8}" name="Column2172" totalsRowDxfId="14234" dataCellStyle="Normal"/>
    <tableColumn id="2175" xr3:uid="{589EC42A-015D-3642-B98A-598E82BB831D}" name="Column2173" totalsRowDxfId="14233" dataCellStyle="Normal"/>
    <tableColumn id="2176" xr3:uid="{0FB86D4D-04F5-D043-82D4-125DB5FBE4FE}" name="Column2174" totalsRowDxfId="14232" dataCellStyle="Normal"/>
    <tableColumn id="2177" xr3:uid="{A07EC6FA-EF8C-5047-9846-25264C12065C}" name="Column2175" totalsRowDxfId="14231" dataCellStyle="Normal"/>
    <tableColumn id="2178" xr3:uid="{AFF726B1-0DD9-A045-81CE-BC4BBA29696D}" name="Column2176" totalsRowDxfId="14230" dataCellStyle="Normal"/>
    <tableColumn id="2179" xr3:uid="{83E9851B-FE3F-FC4A-87C8-732C2FD8DA40}" name="Column2177" totalsRowDxfId="14229" dataCellStyle="Normal"/>
    <tableColumn id="2180" xr3:uid="{5125758B-0598-1E48-B61D-8E259F7DA858}" name="Column2178" totalsRowDxfId="14228" dataCellStyle="Normal"/>
    <tableColumn id="2181" xr3:uid="{309ADFB2-2BA0-7E40-A51F-1FF85A3ECA47}" name="Column2179" totalsRowDxfId="14227" dataCellStyle="Normal"/>
    <tableColumn id="2182" xr3:uid="{85763B95-2541-6647-9B83-706C497D559C}" name="Column2180" totalsRowDxfId="14226" dataCellStyle="Normal"/>
    <tableColumn id="2183" xr3:uid="{CF24DDEA-AD36-7741-BDD7-ADEFF48F77C8}" name="Column2181" totalsRowDxfId="14225" dataCellStyle="Normal"/>
    <tableColumn id="2184" xr3:uid="{1417B53B-9E54-0E4E-AE6D-57D642B1F0E7}" name="Column2182" totalsRowDxfId="14224" dataCellStyle="Normal"/>
    <tableColumn id="2185" xr3:uid="{FED53272-13E1-B540-8D5E-FFF3877AC0BB}" name="Column2183" totalsRowDxfId="14223" dataCellStyle="Normal"/>
    <tableColumn id="2186" xr3:uid="{D5D5F6EE-897D-4849-9FFD-AC35041A21D9}" name="Column2184" totalsRowDxfId="14222" dataCellStyle="Normal"/>
    <tableColumn id="2187" xr3:uid="{C376F3AF-ABEB-A748-A00C-79378C45A53E}" name="Column2185" totalsRowDxfId="14221" dataCellStyle="Normal"/>
    <tableColumn id="2188" xr3:uid="{DD62B435-5F86-9541-B465-6FE2F35756FD}" name="Column2186" totalsRowDxfId="14220" dataCellStyle="Normal"/>
    <tableColumn id="2189" xr3:uid="{9E72A7D8-2111-2747-BF27-C43D1DED0CC4}" name="Column2187" totalsRowDxfId="14219" dataCellStyle="Normal"/>
    <tableColumn id="2190" xr3:uid="{6A76EF23-D46F-1C44-A637-E2C0103C96CB}" name="Column2188" totalsRowDxfId="14218" dataCellStyle="Normal"/>
    <tableColumn id="2191" xr3:uid="{89FDEC73-B6E1-2540-8683-8156B2E473D9}" name="Column2189" totalsRowDxfId="14217" dataCellStyle="Normal"/>
    <tableColumn id="2192" xr3:uid="{48C80C5C-8317-3042-88DF-D513ADE2F0F1}" name="Column2190" totalsRowDxfId="14216" dataCellStyle="Normal"/>
    <tableColumn id="2193" xr3:uid="{B1F32BD0-6F72-5743-B952-259DC8B93C7E}" name="Column2191" totalsRowDxfId="14215" dataCellStyle="Normal"/>
    <tableColumn id="2194" xr3:uid="{95B6333E-1E92-E544-ADBA-FA6CBBD5EC52}" name="Column2192" totalsRowDxfId="14214" dataCellStyle="Normal"/>
    <tableColumn id="2195" xr3:uid="{AEE94DCD-1657-CB45-84D3-4E5A7CE1C68D}" name="Column2193" totalsRowDxfId="14213" dataCellStyle="Normal"/>
    <tableColumn id="2196" xr3:uid="{FF67020F-6C4B-B540-97DE-ED6E3E7A754E}" name="Column2194" totalsRowDxfId="14212" dataCellStyle="Normal"/>
    <tableColumn id="2197" xr3:uid="{68AF9DA7-1BDD-8947-B535-0FDCEADB041F}" name="Column2195" totalsRowDxfId="14211" dataCellStyle="Normal"/>
    <tableColumn id="2198" xr3:uid="{2595EF14-F434-6543-AB36-627718858B7B}" name="Column2196" totalsRowDxfId="14210" dataCellStyle="Normal"/>
    <tableColumn id="2199" xr3:uid="{CE4ADAB6-EE55-2248-8207-809540F2989B}" name="Column2197" totalsRowDxfId="14209" dataCellStyle="Normal"/>
    <tableColumn id="2200" xr3:uid="{AD0D8730-7CC4-BC49-8B42-539BBF464C1C}" name="Column2198" totalsRowDxfId="14208" dataCellStyle="Normal"/>
    <tableColumn id="2201" xr3:uid="{B92CC81E-1BBC-1C49-BB8D-3A41B1CDAE0A}" name="Column2199" totalsRowDxfId="14207" dataCellStyle="Normal"/>
    <tableColumn id="2202" xr3:uid="{857D9339-B5BE-0244-9D0D-ED26FF119FA1}" name="Column2200" totalsRowDxfId="14206" dataCellStyle="Normal"/>
    <tableColumn id="2203" xr3:uid="{4896502E-F7A1-C247-9942-2FFEB5C9B54D}" name="Column2201" totalsRowDxfId="14205" dataCellStyle="Normal"/>
    <tableColumn id="2204" xr3:uid="{EA09FE00-66AB-D04E-8C04-8686223D42E5}" name="Column2202" totalsRowDxfId="14204" dataCellStyle="Normal"/>
    <tableColumn id="2205" xr3:uid="{C65B3FF5-11D4-4C4C-B54D-EB64ACB51394}" name="Column2203" totalsRowDxfId="14203" dataCellStyle="Normal"/>
    <tableColumn id="2206" xr3:uid="{E4A2F766-637E-6A42-8BE7-0DC0BCC260BB}" name="Column2204" totalsRowDxfId="14202" dataCellStyle="Normal"/>
    <tableColumn id="2207" xr3:uid="{E97506C4-829D-294F-BF2C-FAE57A52C056}" name="Column2205" totalsRowDxfId="14201" dataCellStyle="Normal"/>
    <tableColumn id="2208" xr3:uid="{AA85CFC6-D12D-DC49-8037-E8BA0B53CD00}" name="Column2206" totalsRowDxfId="14200" dataCellStyle="Normal"/>
    <tableColumn id="2209" xr3:uid="{748763AC-FAF8-9342-8CFA-6402049E4DC4}" name="Column2207" totalsRowDxfId="14199" dataCellStyle="Normal"/>
    <tableColumn id="2210" xr3:uid="{5AC7E6D3-C870-454D-A3B8-E70CB0C1FD7E}" name="Column2208" totalsRowDxfId="14198" dataCellStyle="Normal"/>
    <tableColumn id="2211" xr3:uid="{C3EB0BAB-BD0E-EA41-9732-ACD885D6BDBB}" name="Column2209" totalsRowDxfId="14197" dataCellStyle="Normal"/>
    <tableColumn id="2212" xr3:uid="{B22B3126-C8D8-AC4A-B61A-874466226992}" name="Column2210" totalsRowDxfId="14196" dataCellStyle="Normal"/>
    <tableColumn id="2213" xr3:uid="{B779AF11-835B-8A4A-9400-98E1389C46F6}" name="Column2211" totalsRowDxfId="14195" dataCellStyle="Normal"/>
    <tableColumn id="2214" xr3:uid="{D7089D76-3185-3142-90BE-FA49A2262477}" name="Column2212" totalsRowDxfId="14194" dataCellStyle="Normal"/>
    <tableColumn id="2215" xr3:uid="{CF3A8577-AB04-AA4D-9497-D7841E0127CF}" name="Column2213" totalsRowDxfId="14193" dataCellStyle="Normal"/>
    <tableColumn id="2216" xr3:uid="{EF321C8C-A18E-8547-B2F9-4EC3E9B5674B}" name="Column2214" totalsRowDxfId="14192" dataCellStyle="Normal"/>
    <tableColumn id="2217" xr3:uid="{4A2B72E9-2BF6-C846-9F36-0D3DE68D72DE}" name="Column2215" totalsRowDxfId="14191" dataCellStyle="Normal"/>
    <tableColumn id="2218" xr3:uid="{536621F8-042A-6241-9A9C-B7C7BAA83D82}" name="Column2216" totalsRowDxfId="14190" dataCellStyle="Normal"/>
    <tableColumn id="2219" xr3:uid="{1BACF295-9F06-AF4E-AEB8-67021C9FDDBF}" name="Column2217" totalsRowDxfId="14189" dataCellStyle="Normal"/>
    <tableColumn id="2220" xr3:uid="{E88E4B9B-96D0-0F49-940F-70971CEB7B56}" name="Column2218" totalsRowDxfId="14188" dataCellStyle="Normal"/>
    <tableColumn id="2221" xr3:uid="{8C5699FA-C952-3741-91D2-E90382F5D726}" name="Column2219" totalsRowDxfId="14187" dataCellStyle="Normal"/>
    <tableColumn id="2222" xr3:uid="{69EAA8B4-CD96-6444-9D8C-09735F5C75D3}" name="Column2220" totalsRowDxfId="14186" dataCellStyle="Normal"/>
    <tableColumn id="2223" xr3:uid="{15188064-B0CC-4D4E-9666-F974E333A3AB}" name="Column2221" totalsRowDxfId="14185" dataCellStyle="Normal"/>
    <tableColumn id="2224" xr3:uid="{943CBE28-B003-CF46-9188-7B0539982FC1}" name="Column2222" totalsRowDxfId="14184" dataCellStyle="Normal"/>
    <tableColumn id="2225" xr3:uid="{4C1B1E01-7D87-2640-A302-E7EBE61BFD55}" name="Column2223" totalsRowDxfId="14183" dataCellStyle="Normal"/>
    <tableColumn id="2226" xr3:uid="{B9629841-8209-D94B-A9F0-4F22F3EF68D5}" name="Column2224" totalsRowDxfId="14182" dataCellStyle="Normal"/>
    <tableColumn id="2227" xr3:uid="{0DC5B6FE-F996-DD4E-AF84-7F58B9F9AA3A}" name="Column2225" totalsRowDxfId="14181" dataCellStyle="Normal"/>
    <tableColumn id="2228" xr3:uid="{48D40678-DEFC-F34E-8146-132014AE2327}" name="Column2226" totalsRowDxfId="14180" dataCellStyle="Normal"/>
    <tableColumn id="2229" xr3:uid="{A18C023E-6B48-924E-A2CF-18CA507D505A}" name="Column2227" totalsRowDxfId="14179" dataCellStyle="Normal"/>
    <tableColumn id="2230" xr3:uid="{93827E63-EB10-FE4D-BBDB-08DC9A4B039E}" name="Column2228" totalsRowDxfId="14178" dataCellStyle="Normal"/>
    <tableColumn id="2231" xr3:uid="{F1D27E33-3C97-AC43-BDF3-3866DD87072C}" name="Column2229" totalsRowDxfId="14177" dataCellStyle="Normal"/>
    <tableColumn id="2232" xr3:uid="{4E4ABCC4-8F45-8945-99AC-0A978B185DD8}" name="Column2230" totalsRowDxfId="14176" dataCellStyle="Normal"/>
    <tableColumn id="2233" xr3:uid="{EFB1D5D8-5D70-5544-AD7C-ED093C3F4F72}" name="Column2231" totalsRowDxfId="14175" dataCellStyle="Normal"/>
    <tableColumn id="2234" xr3:uid="{C7F2D120-7C82-6C45-BC7C-7E32E1341514}" name="Column2232" totalsRowDxfId="14174" dataCellStyle="Normal"/>
    <tableColumn id="2235" xr3:uid="{E88937BB-85EB-3C4E-9DE5-302BE82DCD75}" name="Column2233" totalsRowDxfId="14173" dataCellStyle="Normal"/>
    <tableColumn id="2236" xr3:uid="{4FB41ADA-C9DC-D14A-89F3-4DA93E9A3463}" name="Column2234" totalsRowDxfId="14172" dataCellStyle="Normal"/>
    <tableColumn id="2237" xr3:uid="{32CF0EED-82E8-E04A-813C-A30D50E5E3DF}" name="Column2235" totalsRowDxfId="14171" dataCellStyle="Normal"/>
    <tableColumn id="2238" xr3:uid="{54690B13-16B0-2542-BF5E-565A49760001}" name="Column2236" totalsRowDxfId="14170" dataCellStyle="Normal"/>
    <tableColumn id="2239" xr3:uid="{1652EAD9-250D-1046-9A1B-624D66043B5A}" name="Column2237" totalsRowDxfId="14169" dataCellStyle="Normal"/>
    <tableColumn id="2240" xr3:uid="{EE87B4E0-0F86-7642-84C6-94866E38499A}" name="Column2238" totalsRowDxfId="14168" dataCellStyle="Normal"/>
    <tableColumn id="2241" xr3:uid="{AEDB81E6-9AA3-C443-8B3B-6EA17D4151E9}" name="Column2239" totalsRowDxfId="14167" dataCellStyle="Normal"/>
    <tableColumn id="2242" xr3:uid="{5E1424FF-71D8-9B45-86C9-54FFF5F53145}" name="Column2240" totalsRowDxfId="14166" dataCellStyle="Normal"/>
    <tableColumn id="2243" xr3:uid="{E7FEC3B6-4499-AD44-9EDA-FF142DBE2240}" name="Column2241" totalsRowDxfId="14165" dataCellStyle="Normal"/>
    <tableColumn id="2244" xr3:uid="{9C76A483-B662-4942-A029-867CF041D117}" name="Column2242" totalsRowDxfId="14164" dataCellStyle="Normal"/>
    <tableColumn id="2245" xr3:uid="{A96D4782-55ED-B042-9248-11BD35247D15}" name="Column2243" totalsRowDxfId="14163" dataCellStyle="Normal"/>
    <tableColumn id="2246" xr3:uid="{B6C37F85-CA28-2640-8F9D-09B4512684A2}" name="Column2244" totalsRowDxfId="14162" dataCellStyle="Normal"/>
    <tableColumn id="2247" xr3:uid="{F09F2E8B-BC9E-514C-BFAA-5E398C08C1F9}" name="Column2245" totalsRowDxfId="14161" dataCellStyle="Normal"/>
    <tableColumn id="2248" xr3:uid="{C022C8AF-192E-7C42-B2F7-73FF0C6411B0}" name="Column2246" totalsRowDxfId="14160" dataCellStyle="Normal"/>
    <tableColumn id="2249" xr3:uid="{53AD4E6F-E91D-454C-9509-52770F13C0C8}" name="Column2247" totalsRowDxfId="14159" dataCellStyle="Normal"/>
    <tableColumn id="2250" xr3:uid="{43F32FB4-0957-7644-A6B7-7F168AD51C09}" name="Column2248" totalsRowDxfId="14158" dataCellStyle="Normal"/>
    <tableColumn id="2251" xr3:uid="{E5196B60-5A42-E24F-AA1C-062E3A291C1C}" name="Column2249" totalsRowDxfId="14157" dataCellStyle="Normal"/>
    <tableColumn id="2252" xr3:uid="{8D7FB570-89A4-654F-89C4-F3EDD3807AEE}" name="Column2250" totalsRowDxfId="14156" dataCellStyle="Normal"/>
    <tableColumn id="2253" xr3:uid="{4F532681-7933-2241-9B6A-E55F6CF2C6FB}" name="Column2251" totalsRowDxfId="14155" dataCellStyle="Normal"/>
    <tableColumn id="2254" xr3:uid="{DB1FCD55-C33D-9348-9B51-4A9818BA2EDF}" name="Column2252" totalsRowDxfId="14154" dataCellStyle="Normal"/>
    <tableColumn id="2255" xr3:uid="{0D36BBDD-AEE2-6A4F-92D5-7EA29D3B48C2}" name="Column2253" totalsRowDxfId="14153" dataCellStyle="Normal"/>
    <tableColumn id="2256" xr3:uid="{908A53C2-A94D-3947-8FFA-D6626B3EE367}" name="Column2254" totalsRowDxfId="14152" dataCellStyle="Normal"/>
    <tableColumn id="2257" xr3:uid="{D676AFB8-D2C8-9B45-806E-1E97B36770C7}" name="Column2255" totalsRowDxfId="14151" dataCellStyle="Normal"/>
    <tableColumn id="2258" xr3:uid="{759189AD-8E2E-5E47-A2E4-703B630FF527}" name="Column2256" totalsRowDxfId="14150" dataCellStyle="Normal"/>
    <tableColumn id="2259" xr3:uid="{D7370040-1AF4-534F-AEC7-F9916ED33272}" name="Column2257" totalsRowDxfId="14149" dataCellStyle="Normal"/>
    <tableColumn id="2260" xr3:uid="{4C60F2F9-7B99-5A4D-A55A-D21124CDA6FA}" name="Column2258" totalsRowDxfId="14148" dataCellStyle="Normal"/>
    <tableColumn id="2261" xr3:uid="{416D2832-3F1E-8948-A6A4-A60F82632674}" name="Column2259" totalsRowDxfId="14147" dataCellStyle="Normal"/>
    <tableColumn id="2262" xr3:uid="{30613DB0-6604-4543-ADF0-E7A861910B7D}" name="Column2260" totalsRowDxfId="14146" dataCellStyle="Normal"/>
    <tableColumn id="2263" xr3:uid="{1FD8F718-9282-BC46-853B-AC3B39038724}" name="Column2261" totalsRowDxfId="14145" dataCellStyle="Normal"/>
    <tableColumn id="2264" xr3:uid="{A4A91373-7530-5647-A00A-604FB1E30654}" name="Column2262" totalsRowDxfId="14144" dataCellStyle="Normal"/>
    <tableColumn id="2265" xr3:uid="{50E7E10D-3648-0B4A-948F-336FEACAE592}" name="Column2263" totalsRowDxfId="14143" dataCellStyle="Normal"/>
    <tableColumn id="2266" xr3:uid="{D95B4B9A-3EFF-E14B-A4B4-146EDEA9BCD9}" name="Column2264" totalsRowDxfId="14142" dataCellStyle="Normal"/>
    <tableColumn id="2267" xr3:uid="{51F382C9-9414-AC46-ACE0-38657CB992E2}" name="Column2265" totalsRowDxfId="14141" dataCellStyle="Normal"/>
    <tableColumn id="2268" xr3:uid="{956ABE35-C601-4344-BF44-2BDEDB4122E5}" name="Column2266" totalsRowDxfId="14140" dataCellStyle="Normal"/>
    <tableColumn id="2269" xr3:uid="{11E06429-6784-FD44-B069-6C5CF47F94FC}" name="Column2267" totalsRowDxfId="14139" dataCellStyle="Normal"/>
    <tableColumn id="2270" xr3:uid="{1233B269-55E7-B141-B353-1A5D4757B167}" name="Column2268" totalsRowDxfId="14138" dataCellStyle="Normal"/>
    <tableColumn id="2271" xr3:uid="{41300A21-9377-2A48-B36C-C5707BC53A25}" name="Column2269" totalsRowDxfId="14137" dataCellStyle="Normal"/>
    <tableColumn id="2272" xr3:uid="{FAB80AB2-33A1-EE49-B32A-820B35A53C93}" name="Column2270" totalsRowDxfId="14136" dataCellStyle="Normal"/>
    <tableColumn id="2273" xr3:uid="{D1E97625-850A-DF4F-B127-F6BB224AD19B}" name="Column2271" totalsRowDxfId="14135" dataCellStyle="Normal"/>
    <tableColumn id="2274" xr3:uid="{1A5DA02A-7BF7-014D-ABED-34060326AAE2}" name="Column2272" totalsRowDxfId="14134" dataCellStyle="Normal"/>
    <tableColumn id="2275" xr3:uid="{66952ECA-1333-3C42-AAD0-020C60EDAE6A}" name="Column2273" totalsRowDxfId="14133" dataCellStyle="Normal"/>
    <tableColumn id="2276" xr3:uid="{413A312C-D368-E54A-8A50-9A03DA051A38}" name="Column2274" totalsRowDxfId="14132" dataCellStyle="Normal"/>
    <tableColumn id="2277" xr3:uid="{3833F1E2-6853-6D42-B1B1-2403BBB70014}" name="Column2275" totalsRowDxfId="14131" dataCellStyle="Normal"/>
    <tableColumn id="2278" xr3:uid="{228FEEC9-A014-2349-A3DD-2CD11BD7A42A}" name="Column2276" totalsRowDxfId="14130" dataCellStyle="Normal"/>
    <tableColumn id="2279" xr3:uid="{9D619607-BBE3-3741-8830-E1B837BD8A62}" name="Column2277" totalsRowDxfId="14129" dataCellStyle="Normal"/>
    <tableColumn id="2280" xr3:uid="{AAC8B54B-023A-6144-ADFA-D7803D174CD6}" name="Column2278" totalsRowDxfId="14128" dataCellStyle="Normal"/>
    <tableColumn id="2281" xr3:uid="{DB78C087-75B9-D74B-8190-C5E3EB982460}" name="Column2279" totalsRowDxfId="14127" dataCellStyle="Normal"/>
    <tableColumn id="2282" xr3:uid="{F640D3B6-98AB-C04B-A845-FA451B63EAF4}" name="Column2280" totalsRowDxfId="14126" dataCellStyle="Normal"/>
    <tableColumn id="2283" xr3:uid="{88671F5C-FC04-3141-95A0-E6B17B3389CA}" name="Column2281" totalsRowDxfId="14125" dataCellStyle="Normal"/>
    <tableColumn id="2284" xr3:uid="{889575A2-8ECF-054E-B42E-61CA5BA90FD6}" name="Column2282" totalsRowDxfId="14124" dataCellStyle="Normal"/>
    <tableColumn id="2285" xr3:uid="{6276C4DF-BEE9-FE4E-8174-5FEED6A5F0E3}" name="Column2283" totalsRowDxfId="14123" dataCellStyle="Normal"/>
    <tableColumn id="2286" xr3:uid="{27F3BE3E-CD32-D94D-B5D0-404E0F3FADE4}" name="Column2284" totalsRowDxfId="14122" dataCellStyle="Normal"/>
    <tableColumn id="2287" xr3:uid="{2613003A-640E-EE42-A028-CF05262C90E7}" name="Column2285" totalsRowDxfId="14121" dataCellStyle="Normal"/>
    <tableColumn id="2288" xr3:uid="{88C0851A-217D-6846-A21A-F01BB4C13CE9}" name="Column2286" totalsRowDxfId="14120" dataCellStyle="Normal"/>
    <tableColumn id="2289" xr3:uid="{8C945B47-0651-C149-9E52-004A1CA4777B}" name="Column2287" totalsRowDxfId="14119" dataCellStyle="Normal"/>
    <tableColumn id="2290" xr3:uid="{254E3EAF-7161-E649-B1EA-56A1A96AB8EB}" name="Column2288" totalsRowDxfId="14118" dataCellStyle="Normal"/>
    <tableColumn id="2291" xr3:uid="{DA1367A6-6388-7640-A4A1-D94A6DAB9779}" name="Column2289" totalsRowDxfId="14117" dataCellStyle="Normal"/>
    <tableColumn id="2292" xr3:uid="{4B054610-47F8-6746-9495-50B827FDC78E}" name="Column2290" totalsRowDxfId="14116" dataCellStyle="Normal"/>
    <tableColumn id="2293" xr3:uid="{1DB93401-8B1D-2C4F-9AF7-109CC66B58A0}" name="Column2291" totalsRowDxfId="14115" dataCellStyle="Normal"/>
    <tableColumn id="2294" xr3:uid="{FE09F893-50F1-584A-86B2-AA55DA6463C3}" name="Column2292" totalsRowDxfId="14114" dataCellStyle="Normal"/>
    <tableColumn id="2295" xr3:uid="{4A0C30F7-EA08-5941-85E7-FF780C47FDD3}" name="Column2293" totalsRowDxfId="14113" dataCellStyle="Normal"/>
    <tableColumn id="2296" xr3:uid="{439535EF-9372-1746-BB41-849E19BEBBDC}" name="Column2294" totalsRowDxfId="14112" dataCellStyle="Normal"/>
    <tableColumn id="2297" xr3:uid="{7F02EE59-E84D-1641-9F5F-A2FB942F5CF3}" name="Column2295" totalsRowDxfId="14111" dataCellStyle="Normal"/>
    <tableColumn id="2298" xr3:uid="{D20B2D74-1B8D-8F47-97F5-3ADBF85FCD2E}" name="Column2296" totalsRowDxfId="14110" dataCellStyle="Normal"/>
    <tableColumn id="2299" xr3:uid="{C693231E-C593-894A-8A5F-C7111BEE4CA7}" name="Column2297" totalsRowDxfId="14109" dataCellStyle="Normal"/>
    <tableColumn id="2300" xr3:uid="{C5EFD972-6F95-B64B-890B-B811FD16C0AD}" name="Column2298" totalsRowDxfId="14108" dataCellStyle="Normal"/>
    <tableColumn id="2301" xr3:uid="{C77FA0B9-C4F9-BD4F-BA05-D339C4536C7D}" name="Column2299" totalsRowDxfId="14107" dataCellStyle="Normal"/>
    <tableColumn id="2302" xr3:uid="{55FBEE0E-B3D0-DD40-B23F-CC7E15CF9187}" name="Column2300" totalsRowDxfId="14106" dataCellStyle="Normal"/>
    <tableColumn id="2303" xr3:uid="{BB4A562B-4630-8C47-9300-B85449B5F1BB}" name="Column2301" totalsRowDxfId="14105" dataCellStyle="Normal"/>
    <tableColumn id="2304" xr3:uid="{0C377B04-E829-8D4D-926A-C6340BCF16F5}" name="Column2302" totalsRowDxfId="14104" dataCellStyle="Normal"/>
    <tableColumn id="2305" xr3:uid="{CA7946FB-27F1-3D40-8064-B46E6C629A70}" name="Column2303" totalsRowDxfId="14103" dataCellStyle="Normal"/>
    <tableColumn id="2306" xr3:uid="{7023A182-495C-9443-811E-C7E253C65336}" name="Column2304" totalsRowDxfId="14102" dataCellStyle="Normal"/>
    <tableColumn id="2307" xr3:uid="{1CCFCA92-3C42-234E-A542-44EA93C4A067}" name="Column2305" totalsRowDxfId="14101" dataCellStyle="Normal"/>
    <tableColumn id="2308" xr3:uid="{9DD9CE79-C429-514D-8961-8ED5DA1624F4}" name="Column2306" totalsRowDxfId="14100" dataCellStyle="Normal"/>
    <tableColumn id="2309" xr3:uid="{7B801DC2-D50A-294D-AB0B-019F81DB36BF}" name="Column2307" totalsRowDxfId="14099" dataCellStyle="Normal"/>
    <tableColumn id="2310" xr3:uid="{DA0E9F1D-36B5-5C42-A979-5B114F6B52F8}" name="Column2308" totalsRowDxfId="14098" dataCellStyle="Normal"/>
    <tableColumn id="2311" xr3:uid="{B0EDE82E-1644-CB4A-BA03-DD2A33F4602B}" name="Column2309" totalsRowDxfId="14097" dataCellStyle="Normal"/>
    <tableColumn id="2312" xr3:uid="{8F9A2650-266E-D54B-B2A7-211A65034216}" name="Column2310" totalsRowDxfId="14096" dataCellStyle="Normal"/>
    <tableColumn id="2313" xr3:uid="{E4F5D193-4486-514C-BBC9-DED9D08B868B}" name="Column2311" totalsRowDxfId="14095" dataCellStyle="Normal"/>
    <tableColumn id="2314" xr3:uid="{08137EC7-375B-0644-94FB-C7B3489ED456}" name="Column2312" totalsRowDxfId="14094" dataCellStyle="Normal"/>
    <tableColumn id="2315" xr3:uid="{9939D3B9-9757-944C-89A0-84EFCFCF87A9}" name="Column2313" totalsRowDxfId="14093" dataCellStyle="Normal"/>
    <tableColumn id="2316" xr3:uid="{F820D685-88C6-FA4F-BB49-08423EBDD72C}" name="Column2314" totalsRowDxfId="14092" dataCellStyle="Normal"/>
    <tableColumn id="2317" xr3:uid="{E1E070D7-66F7-4C4A-A970-28614F6A081C}" name="Column2315" totalsRowDxfId="14091" dataCellStyle="Normal"/>
    <tableColumn id="2318" xr3:uid="{78A78762-FE1B-0743-9D14-10EFEDB78868}" name="Column2316" totalsRowDxfId="14090" dataCellStyle="Normal"/>
    <tableColumn id="2319" xr3:uid="{B78D22FE-BA9D-194A-88AB-ECDE34FF4996}" name="Column2317" totalsRowDxfId="14089" dataCellStyle="Normal"/>
    <tableColumn id="2320" xr3:uid="{DF0CD937-0D79-DF45-812C-7732CDA7BFD8}" name="Column2318" totalsRowDxfId="14088" dataCellStyle="Normal"/>
    <tableColumn id="2321" xr3:uid="{A60773F8-A891-704D-839A-BFD238B31D95}" name="Column2319" totalsRowDxfId="14087" dataCellStyle="Normal"/>
    <tableColumn id="2322" xr3:uid="{E56F6544-E3F1-6F45-AEFE-A7127EBDDFE7}" name="Column2320" totalsRowDxfId="14086" dataCellStyle="Normal"/>
    <tableColumn id="2323" xr3:uid="{D22E6189-C5F2-5145-9597-13623BF83CFC}" name="Column2321" totalsRowDxfId="14085" dataCellStyle="Normal"/>
    <tableColumn id="2324" xr3:uid="{09E142E6-F693-1C48-B57A-6BD0969A63ED}" name="Column2322" totalsRowDxfId="14084" dataCellStyle="Normal"/>
    <tableColumn id="2325" xr3:uid="{16F2C2BD-B8AB-A247-A9FC-E22D63465F95}" name="Column2323" totalsRowDxfId="14083" dataCellStyle="Normal"/>
    <tableColumn id="2326" xr3:uid="{7E4FFFE4-D021-664B-B195-ED182290028E}" name="Column2324" totalsRowDxfId="14082" dataCellStyle="Normal"/>
    <tableColumn id="2327" xr3:uid="{CC816D2C-F712-1545-845C-E66EE79A0441}" name="Column2325" totalsRowDxfId="14081" dataCellStyle="Normal"/>
    <tableColumn id="2328" xr3:uid="{EBFA2816-FA41-8249-AEA9-031E52636AD9}" name="Column2326" totalsRowDxfId="14080" dataCellStyle="Normal"/>
    <tableColumn id="2329" xr3:uid="{DE257FC0-AEA0-1A4B-B6AF-A73F62D442EF}" name="Column2327" totalsRowDxfId="14079" dataCellStyle="Normal"/>
    <tableColumn id="2330" xr3:uid="{A8D7BD0E-5D1B-ED41-A788-B74683B1AD55}" name="Column2328" totalsRowDxfId="14078" dataCellStyle="Normal"/>
    <tableColumn id="2331" xr3:uid="{6CE39DFB-DBF8-ED49-9E0A-9820F3526AB3}" name="Column2329" totalsRowDxfId="14077" dataCellStyle="Normal"/>
    <tableColumn id="2332" xr3:uid="{306DEFBC-EE29-8C41-9B56-D07E634BC5E0}" name="Column2330" totalsRowDxfId="14076" dataCellStyle="Normal"/>
    <tableColumn id="2333" xr3:uid="{107362FC-BCA0-E44F-95CF-ED4902DF8553}" name="Column2331" totalsRowDxfId="14075" dataCellStyle="Normal"/>
    <tableColumn id="2334" xr3:uid="{F6B7584E-939E-A343-A5DB-D4B07618D0B5}" name="Column2332" totalsRowDxfId="14074" dataCellStyle="Normal"/>
    <tableColumn id="2335" xr3:uid="{ABD79E0A-8060-FD49-9827-6A00D27E8708}" name="Column2333" totalsRowDxfId="14073" dataCellStyle="Normal"/>
    <tableColumn id="2336" xr3:uid="{39CB67D7-E359-FF44-9708-EF802A6C33A9}" name="Column2334" totalsRowDxfId="14072" dataCellStyle="Normal"/>
    <tableColumn id="2337" xr3:uid="{59BC6724-3306-154E-AB43-EA63ADC53F3C}" name="Column2335" totalsRowDxfId="14071" dataCellStyle="Normal"/>
    <tableColumn id="2338" xr3:uid="{1A2E2F27-C35E-114E-997F-012E6B655089}" name="Column2336" totalsRowDxfId="14070" dataCellStyle="Normal"/>
    <tableColumn id="2339" xr3:uid="{DD110318-D456-4244-AD86-96A631A948F1}" name="Column2337" totalsRowDxfId="14069" dataCellStyle="Normal"/>
    <tableColumn id="2340" xr3:uid="{B14C7FB9-4D2B-B14E-8F39-A7448253E841}" name="Column2338" totalsRowDxfId="14068" dataCellStyle="Normal"/>
    <tableColumn id="2341" xr3:uid="{4834C12D-1860-C042-B36C-E6457AE40B4E}" name="Column2339" totalsRowDxfId="14067" dataCellStyle="Normal"/>
    <tableColumn id="2342" xr3:uid="{25A116D5-DCD5-5045-92B4-BED3777AC846}" name="Column2340" totalsRowDxfId="14066" dataCellStyle="Normal"/>
    <tableColumn id="2343" xr3:uid="{FA8EAC01-05A0-C743-B044-0D65C85294C7}" name="Column2341" totalsRowDxfId="14065" dataCellStyle="Normal"/>
    <tableColumn id="2344" xr3:uid="{F2C4CB6A-BC1C-D843-BD19-F8B2B5E5E9DA}" name="Column2342" totalsRowDxfId="14064" dataCellStyle="Normal"/>
    <tableColumn id="2345" xr3:uid="{6DF6F9BC-BF2B-0341-8B43-03B296018DB0}" name="Column2343" totalsRowDxfId="14063" dataCellStyle="Normal"/>
    <tableColumn id="2346" xr3:uid="{EFDFCE2B-07CB-2E46-B853-C6320AB72476}" name="Column2344" totalsRowDxfId="14062" dataCellStyle="Normal"/>
    <tableColumn id="2347" xr3:uid="{50B777F0-2B49-D747-ABED-65F61F294130}" name="Column2345" totalsRowDxfId="14061" dataCellStyle="Normal"/>
    <tableColumn id="2348" xr3:uid="{079EC1D7-274E-DC41-ACFC-056310FCC949}" name="Column2346" totalsRowDxfId="14060" dataCellStyle="Normal"/>
    <tableColumn id="2349" xr3:uid="{2A3F2EC0-A01A-4744-957C-97BCE1B47834}" name="Column2347" totalsRowDxfId="14059" dataCellStyle="Normal"/>
    <tableColumn id="2350" xr3:uid="{909CB72C-068C-A045-A284-F28B5B0A587A}" name="Column2348" totalsRowDxfId="14058" dataCellStyle="Normal"/>
    <tableColumn id="2351" xr3:uid="{0F3D3D6E-8516-244A-9062-D294CE2C199C}" name="Column2349" totalsRowDxfId="14057" dataCellStyle="Normal"/>
    <tableColumn id="2352" xr3:uid="{CCDE90C3-0462-1E4D-9AA4-62D32344A1EA}" name="Column2350" totalsRowDxfId="14056" dataCellStyle="Normal"/>
    <tableColumn id="2353" xr3:uid="{0E7B6A6E-8BA6-D14A-BE26-7709B4606EF6}" name="Column2351" totalsRowDxfId="14055" dataCellStyle="Normal"/>
    <tableColumn id="2354" xr3:uid="{76E3C0A4-2EB8-0643-8C44-956A21B1C32A}" name="Column2352" totalsRowDxfId="14054" dataCellStyle="Normal"/>
    <tableColumn id="2355" xr3:uid="{73FDA0F6-FBBD-C749-991C-4953A22EC3E1}" name="Column2353" totalsRowDxfId="14053" dataCellStyle="Normal"/>
    <tableColumn id="2356" xr3:uid="{5269AC42-F14B-8341-95CC-2CBF04077B38}" name="Column2354" totalsRowDxfId="14052" dataCellStyle="Normal"/>
    <tableColumn id="2357" xr3:uid="{3EE08DAA-9CEB-4541-B81D-9E513EB9F3DB}" name="Column2355" totalsRowDxfId="14051" dataCellStyle="Normal"/>
    <tableColumn id="2358" xr3:uid="{3677EE14-41FE-0542-8516-D2A32FCCA1D4}" name="Column2356" totalsRowDxfId="14050" dataCellStyle="Normal"/>
    <tableColumn id="2359" xr3:uid="{290CF764-ADAF-1D44-9BC5-C77FC03DA11D}" name="Column2357" totalsRowDxfId="14049" dataCellStyle="Normal"/>
    <tableColumn id="2360" xr3:uid="{88EC30A0-C0E6-1C4D-A732-7D420F3FC540}" name="Column2358" totalsRowDxfId="14048" dataCellStyle="Normal"/>
    <tableColumn id="2361" xr3:uid="{5849506A-10CC-784E-8093-A72D41BF5EFA}" name="Column2359" totalsRowDxfId="14047" dataCellStyle="Normal"/>
    <tableColumn id="2362" xr3:uid="{E5FB8394-1FD4-5D4E-AC54-34AA324BBC55}" name="Column2360" totalsRowDxfId="14046" dataCellStyle="Normal"/>
    <tableColumn id="2363" xr3:uid="{2F3644C0-2382-B14D-BD58-E73E63B1851A}" name="Column2361" totalsRowDxfId="14045" dataCellStyle="Normal"/>
    <tableColumn id="2364" xr3:uid="{9078BF6F-3491-2042-8760-A9E7FADA4F36}" name="Column2362" totalsRowDxfId="14044" dataCellStyle="Normal"/>
    <tableColumn id="2365" xr3:uid="{41039DAC-F145-A647-8666-AB60CD1F6B29}" name="Column2363" totalsRowDxfId="14043" dataCellStyle="Normal"/>
    <tableColumn id="2366" xr3:uid="{A94DFE73-832A-DB44-9DAA-FD32773E875D}" name="Column2364" totalsRowDxfId="14042" dataCellStyle="Normal"/>
    <tableColumn id="2367" xr3:uid="{94184325-A66D-854A-B896-BAE61E6408CA}" name="Column2365" totalsRowDxfId="14041" dataCellStyle="Normal"/>
    <tableColumn id="2368" xr3:uid="{2CFDD6DB-F727-3E4E-A87A-E77CD364E3B7}" name="Column2366" totalsRowDxfId="14040" dataCellStyle="Normal"/>
    <tableColumn id="2369" xr3:uid="{FA44BB8A-C674-F240-AC90-488C6E103E9B}" name="Column2367" totalsRowDxfId="14039" dataCellStyle="Normal"/>
    <tableColumn id="2370" xr3:uid="{60B70A45-64A7-F14B-AD22-6FCE695E667C}" name="Column2368" totalsRowDxfId="14038" dataCellStyle="Normal"/>
    <tableColumn id="2371" xr3:uid="{F156EDBB-D822-FA42-8059-A717BEEB5337}" name="Column2369" totalsRowDxfId="14037" dataCellStyle="Normal"/>
    <tableColumn id="2372" xr3:uid="{FF9A4C32-DA65-6C4F-B0C3-9E1668AFCD65}" name="Column2370" totalsRowDxfId="14036" dataCellStyle="Normal"/>
    <tableColumn id="2373" xr3:uid="{772BB3EA-BD52-6A45-ACBD-F4DEAAF45559}" name="Column2371" totalsRowDxfId="14035" dataCellStyle="Normal"/>
    <tableColumn id="2374" xr3:uid="{7A71A462-83E4-264F-AE63-2B685875F432}" name="Column2372" totalsRowDxfId="14034" dataCellStyle="Normal"/>
    <tableColumn id="2375" xr3:uid="{1986BEA2-F5D2-8A42-A52F-00CD756F8331}" name="Column2373" totalsRowDxfId="14033" dataCellStyle="Normal"/>
    <tableColumn id="2376" xr3:uid="{98158A67-40C3-D74F-B786-879119EB3294}" name="Column2374" totalsRowDxfId="14032" dataCellStyle="Normal"/>
    <tableColumn id="2377" xr3:uid="{210D727F-4B55-E44A-BB65-D6E85A005EB9}" name="Column2375" totalsRowDxfId="14031" dataCellStyle="Normal"/>
    <tableColumn id="2378" xr3:uid="{BC5BD248-3681-F342-94AF-302714D47323}" name="Column2376" totalsRowDxfId="14030" dataCellStyle="Normal"/>
    <tableColumn id="2379" xr3:uid="{34327C7C-F216-E64A-A5B5-B93BDA99CA8A}" name="Column2377" totalsRowDxfId="14029" dataCellStyle="Normal"/>
    <tableColumn id="2380" xr3:uid="{A35317C9-580D-134F-B2E7-C1B77A1125B5}" name="Column2378" totalsRowDxfId="14028" dataCellStyle="Normal"/>
    <tableColumn id="2381" xr3:uid="{3C43CA0B-2C92-314C-BDAF-7EDF1693BEE0}" name="Column2379" totalsRowDxfId="14027" dataCellStyle="Normal"/>
    <tableColumn id="2382" xr3:uid="{9FF71637-726F-0547-B29C-39218040120B}" name="Column2380" totalsRowDxfId="14026" dataCellStyle="Normal"/>
    <tableColumn id="2383" xr3:uid="{B23AEC7E-BD8C-804B-B4B1-DA40FB898072}" name="Column2381" totalsRowDxfId="14025" dataCellStyle="Normal"/>
    <tableColumn id="2384" xr3:uid="{8DFA0DD6-3C91-0A4A-86F0-3487899A7430}" name="Column2382" totalsRowDxfId="14024" dataCellStyle="Normal"/>
    <tableColumn id="2385" xr3:uid="{D2807EE1-E90B-564C-9133-F874F9338D3F}" name="Column2383" totalsRowDxfId="14023" dataCellStyle="Normal"/>
    <tableColumn id="2386" xr3:uid="{A2F8816B-E95B-1D4B-8F18-7C6A7D59C7F2}" name="Column2384" totalsRowDxfId="14022" dataCellStyle="Normal"/>
    <tableColumn id="2387" xr3:uid="{77F096B3-5BED-164A-A40C-F7CE1E73B4FF}" name="Column2385" totalsRowDxfId="14021" dataCellStyle="Normal"/>
    <tableColumn id="2388" xr3:uid="{0479252B-B174-8B4E-BC32-D9C2BAC5BDFC}" name="Column2386" totalsRowDxfId="14020" dataCellStyle="Normal"/>
    <tableColumn id="2389" xr3:uid="{6B4D9830-6DE3-AE43-8413-B98D8865A548}" name="Column2387" totalsRowDxfId="14019" dataCellStyle="Normal"/>
    <tableColumn id="2390" xr3:uid="{2B46A4C2-7F35-8D45-B0E2-759D44DD1E10}" name="Column2388" totalsRowDxfId="14018" dataCellStyle="Normal"/>
    <tableColumn id="2391" xr3:uid="{2004D543-A5D9-BF4B-8FDA-B651391088E9}" name="Column2389" totalsRowDxfId="14017" dataCellStyle="Normal"/>
    <tableColumn id="2392" xr3:uid="{2969DD21-0CD6-C44B-B112-2691E81F3E74}" name="Column2390" totalsRowDxfId="14016" dataCellStyle="Normal"/>
    <tableColumn id="2393" xr3:uid="{16A9C6D9-243B-7546-95B0-88A27B6BA62B}" name="Column2391" totalsRowDxfId="14015" dataCellStyle="Normal"/>
    <tableColumn id="2394" xr3:uid="{220CCB36-8838-E74E-B831-D5D8E800F0B0}" name="Column2392" totalsRowDxfId="14014" dataCellStyle="Normal"/>
    <tableColumn id="2395" xr3:uid="{985AB98E-7E6E-FF4D-A8D4-B2DDC910C754}" name="Column2393" totalsRowDxfId="14013" dataCellStyle="Normal"/>
    <tableColumn id="2396" xr3:uid="{A91C1682-190D-3443-87C7-B9C6CA62FD57}" name="Column2394" totalsRowDxfId="14012" dataCellStyle="Normal"/>
    <tableColumn id="2397" xr3:uid="{3882467A-536C-704E-992A-7B5B855BFA92}" name="Column2395" totalsRowDxfId="14011" dataCellStyle="Normal"/>
    <tableColumn id="2398" xr3:uid="{0256F4CB-97D2-1C4C-A9A0-EA54D5DA7A6C}" name="Column2396" totalsRowDxfId="14010" dataCellStyle="Normal"/>
    <tableColumn id="2399" xr3:uid="{EDF94672-EDCB-9D44-B2E9-86B5604D71B1}" name="Column2397" totalsRowDxfId="14009" dataCellStyle="Normal"/>
    <tableColumn id="2400" xr3:uid="{44208E1F-1EB6-B945-B26D-283CAF783B41}" name="Column2398" totalsRowDxfId="14008" dataCellStyle="Normal"/>
    <tableColumn id="2401" xr3:uid="{F4B76B08-9721-9B43-8F95-65C8197CA2B6}" name="Column2399" totalsRowDxfId="14007" dataCellStyle="Normal"/>
    <tableColumn id="2402" xr3:uid="{34EF349B-EBEE-3348-B16F-9D623C5B6BFA}" name="Column2400" totalsRowDxfId="14006" dataCellStyle="Normal"/>
    <tableColumn id="2403" xr3:uid="{90383233-D0F6-184D-BA41-6ABE52CDC88B}" name="Column2401" totalsRowDxfId="14005" dataCellStyle="Normal"/>
    <tableColumn id="2404" xr3:uid="{BFDDFBEF-BBF1-AD44-8E82-B2C503A78D1D}" name="Column2402" totalsRowDxfId="14004" dataCellStyle="Normal"/>
    <tableColumn id="2405" xr3:uid="{1349791D-82D3-AA40-9661-1BFACE2315FB}" name="Column2403" totalsRowDxfId="14003" dataCellStyle="Normal"/>
    <tableColumn id="2406" xr3:uid="{723CA553-DAFD-2340-9C91-CC18BF018B04}" name="Column2404" totalsRowDxfId="14002" dataCellStyle="Normal"/>
    <tableColumn id="2407" xr3:uid="{2B04BA76-9ED8-364C-900C-0584AED46ECB}" name="Column2405" totalsRowDxfId="14001" dataCellStyle="Normal"/>
    <tableColumn id="2408" xr3:uid="{267509C5-F625-744B-AD54-35AD96D2FDD7}" name="Column2406" totalsRowDxfId="14000" dataCellStyle="Normal"/>
    <tableColumn id="2409" xr3:uid="{B0F06D29-DBC6-0445-A13A-C6E2F47798B8}" name="Column2407" totalsRowDxfId="13999" dataCellStyle="Normal"/>
    <tableColumn id="2410" xr3:uid="{69396181-CCDD-484F-A412-CE358FC74C88}" name="Column2408" totalsRowDxfId="13998" dataCellStyle="Normal"/>
    <tableColumn id="2411" xr3:uid="{FDBAC436-61BE-BB44-837D-D884A1EFA320}" name="Column2409" totalsRowDxfId="13997" dataCellStyle="Normal"/>
    <tableColumn id="2412" xr3:uid="{74810A2A-E384-5D48-8E8A-FFA610BCE693}" name="Column2410" totalsRowDxfId="13996" dataCellStyle="Normal"/>
    <tableColumn id="2413" xr3:uid="{AAEA49BC-3810-C442-B76D-083724AD99FD}" name="Column2411" totalsRowDxfId="13995" dataCellStyle="Normal"/>
    <tableColumn id="2414" xr3:uid="{EB596321-CBEA-5848-B851-9581A868D1E3}" name="Column2412" totalsRowDxfId="13994" dataCellStyle="Normal"/>
    <tableColumn id="2415" xr3:uid="{4B97AE25-ED05-8A42-88E0-0EBDF1EF440D}" name="Column2413" totalsRowDxfId="13993" dataCellStyle="Normal"/>
    <tableColumn id="2416" xr3:uid="{F07FA1A9-427B-DC43-AB15-BAF5CDA4C7BE}" name="Column2414" totalsRowDxfId="13992" dataCellStyle="Normal"/>
    <tableColumn id="2417" xr3:uid="{B5720CC1-DEDA-8E4A-A299-361BB084C8A7}" name="Column2415" totalsRowDxfId="13991" dataCellStyle="Normal"/>
    <tableColumn id="2418" xr3:uid="{AE5D8F30-4AC6-9943-91B6-46D57C8E0170}" name="Column2416" totalsRowDxfId="13990" dataCellStyle="Normal"/>
    <tableColumn id="2419" xr3:uid="{F442AD45-C390-344F-8A89-1D1A3176B5FF}" name="Column2417" totalsRowDxfId="13989" dataCellStyle="Normal"/>
    <tableColumn id="2420" xr3:uid="{BF185001-B683-7C43-8192-24DD5CE03EC0}" name="Column2418" totalsRowDxfId="13988" dataCellStyle="Normal"/>
    <tableColumn id="2421" xr3:uid="{A1190600-A52A-BF45-A5AA-EBFC06164935}" name="Column2419" totalsRowDxfId="13987" dataCellStyle="Normal"/>
    <tableColumn id="2422" xr3:uid="{F2235EA3-294B-EB4E-A25F-9CA366C14234}" name="Column2420" totalsRowDxfId="13986" dataCellStyle="Normal"/>
    <tableColumn id="2423" xr3:uid="{F2BAE0CF-9B98-CC48-AAC5-2822600B0806}" name="Column2421" totalsRowDxfId="13985" dataCellStyle="Normal"/>
    <tableColumn id="2424" xr3:uid="{BA74FB6E-8EBC-BC45-8C27-58D49F13C0B8}" name="Column2422" totalsRowDxfId="13984" dataCellStyle="Normal"/>
    <tableColumn id="2425" xr3:uid="{F468FC63-139F-9B49-89E6-0A14E8BA6887}" name="Column2423" totalsRowDxfId="13983" dataCellStyle="Normal"/>
    <tableColumn id="2426" xr3:uid="{02701D30-9158-594C-A366-BB022CA87DDD}" name="Column2424" totalsRowDxfId="13982" dataCellStyle="Normal"/>
    <tableColumn id="2427" xr3:uid="{30851C98-776A-F14B-B345-89D5C26EB4D9}" name="Column2425" totalsRowDxfId="13981" dataCellStyle="Normal"/>
    <tableColumn id="2428" xr3:uid="{B485CA0C-3B92-2743-8868-82872838A8A5}" name="Column2426" totalsRowDxfId="13980" dataCellStyle="Normal"/>
    <tableColumn id="2429" xr3:uid="{275AD245-FDC6-104E-AD40-C3C0C39CA7B1}" name="Column2427" totalsRowDxfId="13979" dataCellStyle="Normal"/>
    <tableColumn id="2430" xr3:uid="{31EDF917-E192-964D-A6E3-4077377161BE}" name="Column2428" totalsRowDxfId="13978" dataCellStyle="Normal"/>
    <tableColumn id="2431" xr3:uid="{80D9B3FF-266A-3546-89F5-FE9546B1E3FE}" name="Column2429" totalsRowDxfId="13977" dataCellStyle="Normal"/>
    <tableColumn id="2432" xr3:uid="{410B1153-CC82-454E-9D2A-3A3EF62F6FE4}" name="Column2430" totalsRowDxfId="13976" dataCellStyle="Normal"/>
    <tableColumn id="2433" xr3:uid="{9B054CDF-1E6F-9D47-B328-387BBAE4FDDC}" name="Column2431" totalsRowDxfId="13975" dataCellStyle="Normal"/>
    <tableColumn id="2434" xr3:uid="{3FFBFC91-6870-9F45-AEDC-13A930BBD534}" name="Column2432" totalsRowDxfId="13974" dataCellStyle="Normal"/>
    <tableColumn id="2435" xr3:uid="{7C79ED0A-2429-5C40-B6A9-FEBB63CEC2C3}" name="Column2433" totalsRowDxfId="13973" dataCellStyle="Normal"/>
    <tableColumn id="2436" xr3:uid="{9FCBAEFF-7B5A-2947-AE26-4EAEDDCDE29C}" name="Column2434" totalsRowDxfId="13972" dataCellStyle="Normal"/>
    <tableColumn id="2437" xr3:uid="{2CB7C4EB-AD1A-B243-AA58-7450FCC6EAB0}" name="Column2435" totalsRowDxfId="13971" dataCellStyle="Normal"/>
    <tableColumn id="2438" xr3:uid="{C32F45B9-0F87-6342-8861-4E33B91F070A}" name="Column2436" totalsRowDxfId="13970" dataCellStyle="Normal"/>
    <tableColumn id="2439" xr3:uid="{402B05ED-CABC-294D-9FF7-0A1BEB215292}" name="Column2437" totalsRowDxfId="13969" dataCellStyle="Normal"/>
    <tableColumn id="2440" xr3:uid="{9D71C9F6-903A-FB4B-8165-AE32ACE35970}" name="Column2438" totalsRowDxfId="13968" dataCellStyle="Normal"/>
    <tableColumn id="2441" xr3:uid="{63BD3EFE-84D0-354A-A85C-DFDC20A56AA6}" name="Column2439" totalsRowDxfId="13967" dataCellStyle="Normal"/>
    <tableColumn id="2442" xr3:uid="{C92461D0-5461-8A49-AB7D-EBF1A883E8D9}" name="Column2440" totalsRowDxfId="13966" dataCellStyle="Normal"/>
    <tableColumn id="2443" xr3:uid="{F1E89BFC-3423-8043-AB6C-4E5C5C0B513F}" name="Column2441" totalsRowDxfId="13965" dataCellStyle="Normal"/>
    <tableColumn id="2444" xr3:uid="{201F45D8-D7D7-DE4C-8408-57A30AF6897F}" name="Column2442" totalsRowDxfId="13964" dataCellStyle="Normal"/>
    <tableColumn id="2445" xr3:uid="{3E03470D-70D7-D54B-9799-EAB18A847C8B}" name="Column2443" totalsRowDxfId="13963" dataCellStyle="Normal"/>
    <tableColumn id="2446" xr3:uid="{4F67A264-21D0-E149-B0D6-A85B5D6A9E8A}" name="Column2444" totalsRowDxfId="13962" dataCellStyle="Normal"/>
    <tableColumn id="2447" xr3:uid="{B3DEA2DD-3115-FD4B-A4D5-80BB95BDCF81}" name="Column2445" totalsRowDxfId="13961" dataCellStyle="Normal"/>
    <tableColumn id="2448" xr3:uid="{3BF93546-CC45-8E44-8CE7-D9D80EF85D89}" name="Column2446" totalsRowDxfId="13960" dataCellStyle="Normal"/>
    <tableColumn id="2449" xr3:uid="{DB814954-9132-1C41-A548-74C7CBA5FCDA}" name="Column2447" totalsRowDxfId="13959" dataCellStyle="Normal"/>
    <tableColumn id="2450" xr3:uid="{6FB8C2D4-CB17-0746-BFE7-93C3C684C695}" name="Column2448" totalsRowDxfId="13958" dataCellStyle="Normal"/>
    <tableColumn id="2451" xr3:uid="{A20E33BB-0257-DF4B-8FB6-FD179AC9F469}" name="Column2449" totalsRowDxfId="13957" dataCellStyle="Normal"/>
    <tableColumn id="2452" xr3:uid="{36613099-90F9-DB4A-8F63-A9E6C665E67B}" name="Column2450" totalsRowDxfId="13956" dataCellStyle="Normal"/>
    <tableColumn id="2453" xr3:uid="{E397B28F-1DE1-B249-BFC3-AFB487385D25}" name="Column2451" totalsRowDxfId="13955" dataCellStyle="Normal"/>
    <tableColumn id="2454" xr3:uid="{B149C378-790A-C14E-90DE-3AF5600B3355}" name="Column2452" totalsRowDxfId="13954" dataCellStyle="Normal"/>
    <tableColumn id="2455" xr3:uid="{A85740FA-33D7-3647-B129-2AEF1E113607}" name="Column2453" totalsRowDxfId="13953" dataCellStyle="Normal"/>
    <tableColumn id="2456" xr3:uid="{ED00922D-2103-0548-A22C-DD9B5C808FE0}" name="Column2454" totalsRowDxfId="13952" dataCellStyle="Normal"/>
    <tableColumn id="2457" xr3:uid="{4DA2C35A-2DC5-8F42-A162-EE20473F7524}" name="Column2455" totalsRowDxfId="13951" dataCellStyle="Normal"/>
    <tableColumn id="2458" xr3:uid="{981D4D22-EE16-774F-9181-5EF950F6740F}" name="Column2456" totalsRowDxfId="13950" dataCellStyle="Normal"/>
    <tableColumn id="2459" xr3:uid="{5652D09A-749A-E449-A563-C933155C2963}" name="Column2457" totalsRowDxfId="13949" dataCellStyle="Normal"/>
    <tableColumn id="2460" xr3:uid="{F5ECCA59-61BA-2645-938C-606EA00FF90D}" name="Column2458" totalsRowDxfId="13948" dataCellStyle="Normal"/>
    <tableColumn id="2461" xr3:uid="{1614E595-70C5-9144-9957-EFD6D1EACAFF}" name="Column2459" totalsRowDxfId="13947" dataCellStyle="Normal"/>
    <tableColumn id="2462" xr3:uid="{857FDC12-A27E-1341-84EE-95B44F7FDF9B}" name="Column2460" totalsRowDxfId="13946" dataCellStyle="Normal"/>
    <tableColumn id="2463" xr3:uid="{018B9FFB-5869-6F48-84B1-931CA0818EAC}" name="Column2461" totalsRowDxfId="13945" dataCellStyle="Normal"/>
    <tableColumn id="2464" xr3:uid="{ABB13C53-71B2-BE43-B44A-B2DC517C3136}" name="Column2462" totalsRowDxfId="13944" dataCellStyle="Normal"/>
    <tableColumn id="2465" xr3:uid="{D86BE65A-96E0-5A47-B4B6-9B8928CB26D7}" name="Column2463" totalsRowDxfId="13943" dataCellStyle="Normal"/>
    <tableColumn id="2466" xr3:uid="{B91E6E9E-BAAB-DC4B-844C-BF1714D2BE5C}" name="Column2464" totalsRowDxfId="13942" dataCellStyle="Normal"/>
    <tableColumn id="2467" xr3:uid="{88E52FD8-4492-B74D-BB4C-DFE05D159077}" name="Column2465" totalsRowDxfId="13941" dataCellStyle="Normal"/>
    <tableColumn id="2468" xr3:uid="{865695EC-AFE4-AA41-BC91-23D310F8A30A}" name="Column2466" totalsRowDxfId="13940" dataCellStyle="Normal"/>
    <tableColumn id="2469" xr3:uid="{61CA544C-1132-F947-9EC2-BCB75507FB72}" name="Column2467" totalsRowDxfId="13939" dataCellStyle="Normal"/>
    <tableColumn id="2470" xr3:uid="{F23780EB-2FF7-494D-85A6-1E990DCD7EA1}" name="Column2468" totalsRowDxfId="13938" dataCellStyle="Normal"/>
    <tableColumn id="2471" xr3:uid="{A24B06B1-E86A-9947-9FE0-8B0C2AC5206A}" name="Column2469" totalsRowDxfId="13937" dataCellStyle="Normal"/>
    <tableColumn id="2472" xr3:uid="{84965192-88C9-9F42-993B-BDD418F46924}" name="Column2470" totalsRowDxfId="13936" dataCellStyle="Normal"/>
    <tableColumn id="2473" xr3:uid="{5E2FFBFD-5F0F-D24D-BA81-92820798AACB}" name="Column2471" totalsRowDxfId="13935" dataCellStyle="Normal"/>
    <tableColumn id="2474" xr3:uid="{E1B136BC-84AA-EC44-BA95-1FC7B18C2C80}" name="Column2472" totalsRowDxfId="13934" dataCellStyle="Normal"/>
    <tableColumn id="2475" xr3:uid="{73AD1174-47CE-F148-AB4D-8B72749AF9F3}" name="Column2473" totalsRowDxfId="13933" dataCellStyle="Normal"/>
    <tableColumn id="2476" xr3:uid="{73755EB0-C051-3A45-AF7B-C3DB02AE0FE5}" name="Column2474" totalsRowDxfId="13932" dataCellStyle="Normal"/>
    <tableColumn id="2477" xr3:uid="{2F3DB474-DF4F-F14C-8B82-87D71689CE0A}" name="Column2475" totalsRowDxfId="13931" dataCellStyle="Normal"/>
    <tableColumn id="2478" xr3:uid="{951A8B56-EE3B-4047-9645-26AA46CD5564}" name="Column2476" totalsRowDxfId="13930" dataCellStyle="Normal"/>
    <tableColumn id="2479" xr3:uid="{887E027A-A3A6-B640-81E4-1E3913246BB8}" name="Column2477" totalsRowDxfId="13929" dataCellStyle="Normal"/>
    <tableColumn id="2480" xr3:uid="{EA3F20DD-BFFA-FB44-98EC-223669EAF927}" name="Column2478" totalsRowDxfId="13928" dataCellStyle="Normal"/>
    <tableColumn id="2481" xr3:uid="{06D66040-EC29-484D-BCED-29E7C01B944D}" name="Column2479" totalsRowDxfId="13927" dataCellStyle="Normal"/>
    <tableColumn id="2482" xr3:uid="{DBA195E4-0131-CD42-ADC7-46ADD51F0BAE}" name="Column2480" totalsRowDxfId="13926" dataCellStyle="Normal"/>
    <tableColumn id="2483" xr3:uid="{024CE969-BB59-2D44-8437-49439F672BD3}" name="Column2481" totalsRowDxfId="13925" dataCellStyle="Normal"/>
    <tableColumn id="2484" xr3:uid="{EEE4084A-2D39-264E-ACBC-A87291A772A2}" name="Column2482" totalsRowDxfId="13924" dataCellStyle="Normal"/>
    <tableColumn id="2485" xr3:uid="{E4C94BAF-F229-5249-B628-813D663CBDF1}" name="Column2483" totalsRowDxfId="13923" dataCellStyle="Normal"/>
    <tableColumn id="2486" xr3:uid="{83DCF536-28CE-9C4C-BE90-F6B2341534AE}" name="Column2484" totalsRowDxfId="13922" dataCellStyle="Normal"/>
    <tableColumn id="2487" xr3:uid="{EB933AF5-FE91-2B4F-896D-1596F82A33F3}" name="Column2485" totalsRowDxfId="13921" dataCellStyle="Normal"/>
    <tableColumn id="2488" xr3:uid="{48B22BBE-B5E8-6940-8D0C-1142FC05448B}" name="Column2486" totalsRowDxfId="13920" dataCellStyle="Normal"/>
    <tableColumn id="2489" xr3:uid="{35B0B99D-CF93-4A43-B3D7-086B19C1962E}" name="Column2487" totalsRowDxfId="13919" dataCellStyle="Normal"/>
    <tableColumn id="2490" xr3:uid="{DAB3F222-72EF-274C-88F9-4BF77ABFB40E}" name="Column2488" totalsRowDxfId="13918" dataCellStyle="Normal"/>
    <tableColumn id="2491" xr3:uid="{2EDBA5B4-F5AF-DF47-BD44-CA90879418E4}" name="Column2489" totalsRowDxfId="13917" dataCellStyle="Normal"/>
    <tableColumn id="2492" xr3:uid="{4EA40A27-2324-EE43-9DBF-206300B1D757}" name="Column2490" totalsRowDxfId="13916" dataCellStyle="Normal"/>
    <tableColumn id="2493" xr3:uid="{34B60970-A259-6546-93B4-CFCAEF13F32A}" name="Column2491" totalsRowDxfId="13915" dataCellStyle="Normal"/>
    <tableColumn id="2494" xr3:uid="{84F70611-0DA6-1840-9900-44CB0F5C5EB7}" name="Column2492" totalsRowDxfId="13914" dataCellStyle="Normal"/>
    <tableColumn id="2495" xr3:uid="{4A898FDC-DD8B-CF45-8B7A-3B68F3F80646}" name="Column2493" totalsRowDxfId="13913" dataCellStyle="Normal"/>
    <tableColumn id="2496" xr3:uid="{359622F9-21A6-D441-8B24-734860C32423}" name="Column2494" totalsRowDxfId="13912" dataCellStyle="Normal"/>
    <tableColumn id="2497" xr3:uid="{78913BAE-7045-A84E-ABE4-BE28411FDAF4}" name="Column2495" totalsRowDxfId="13911" dataCellStyle="Normal"/>
    <tableColumn id="2498" xr3:uid="{AD86075D-D33C-BF40-8C85-32C2E1FD553D}" name="Column2496" totalsRowDxfId="13910" dataCellStyle="Normal"/>
    <tableColumn id="2499" xr3:uid="{8C1C5F68-74F1-3549-B94B-D37408F21B31}" name="Column2497" totalsRowDxfId="13909" dataCellStyle="Normal"/>
    <tableColumn id="2500" xr3:uid="{23A24970-D3FA-9348-97F4-B99E7F48B709}" name="Column2498" totalsRowDxfId="13908" dataCellStyle="Normal"/>
    <tableColumn id="2501" xr3:uid="{C37747B7-E209-CC41-99C4-119FEA89E760}" name="Column2499" totalsRowDxfId="13907" dataCellStyle="Normal"/>
    <tableColumn id="2502" xr3:uid="{7F432685-0E1C-8345-8EF6-66B91D7830E5}" name="Column2500" totalsRowDxfId="13906" dataCellStyle="Normal"/>
    <tableColumn id="2503" xr3:uid="{CFB17E42-E907-ED41-9A3E-1DE02E4778CB}" name="Column2501" totalsRowDxfId="13905" dataCellStyle="Normal"/>
    <tableColumn id="2504" xr3:uid="{539B3BF2-51E5-194A-B2FA-C143E70717FE}" name="Column2502" totalsRowDxfId="13904" dataCellStyle="Normal"/>
    <tableColumn id="2505" xr3:uid="{4A339998-14DB-7243-9545-79CC2AFD58D1}" name="Column2503" totalsRowDxfId="13903" dataCellStyle="Normal"/>
    <tableColumn id="2506" xr3:uid="{2D4CD8BC-A653-F842-9C02-BB47FCB4F72E}" name="Column2504" totalsRowDxfId="13902" dataCellStyle="Normal"/>
    <tableColumn id="2507" xr3:uid="{1CEA1965-A949-9242-9B5E-9B1A841024C0}" name="Column2505" totalsRowDxfId="13901" dataCellStyle="Normal"/>
    <tableColumn id="2508" xr3:uid="{8A4F7838-6478-5D4E-90EC-6BC8B0F96AA0}" name="Column2506" totalsRowDxfId="13900" dataCellStyle="Normal"/>
    <tableColumn id="2509" xr3:uid="{4CAC82C3-E6BE-1340-AC07-9194C38CE9E5}" name="Column2507" totalsRowDxfId="13899" dataCellStyle="Normal"/>
    <tableColumn id="2510" xr3:uid="{FC878D57-AB48-9844-A111-19F05CD25DFB}" name="Column2508" totalsRowDxfId="13898" dataCellStyle="Normal"/>
    <tableColumn id="2511" xr3:uid="{86252D29-D80A-D442-979C-B4DD0CD4C3DB}" name="Column2509" totalsRowDxfId="13897" dataCellStyle="Normal"/>
    <tableColumn id="2512" xr3:uid="{5BB74406-59BC-7E40-BFD3-DB4224023BA1}" name="Column2510" totalsRowDxfId="13896" dataCellStyle="Normal"/>
    <tableColumn id="2513" xr3:uid="{46FFC1DE-213B-A141-B562-F9E75211692A}" name="Column2511" totalsRowDxfId="13895" dataCellStyle="Normal"/>
    <tableColumn id="2514" xr3:uid="{BC52D820-F66A-6546-B0A6-50C11BD4E753}" name="Column2512" totalsRowDxfId="13894" dataCellStyle="Normal"/>
    <tableColumn id="2515" xr3:uid="{36D82889-2776-454A-8BC9-A4F7D752C91B}" name="Column2513" totalsRowDxfId="13893" dataCellStyle="Normal"/>
    <tableColumn id="2516" xr3:uid="{A209866A-2653-CB4B-911F-FF22F0C2E049}" name="Column2514" totalsRowDxfId="13892" dataCellStyle="Normal"/>
    <tableColumn id="2517" xr3:uid="{6C329A3A-0BD6-F44B-BA25-6BF5D99734B3}" name="Column2515" totalsRowDxfId="13891" dataCellStyle="Normal"/>
    <tableColumn id="2518" xr3:uid="{3B1FCB0B-255E-964E-9759-880E95DC82FE}" name="Column2516" totalsRowDxfId="13890" dataCellStyle="Normal"/>
    <tableColumn id="2519" xr3:uid="{42277019-5152-B846-BF5B-84E903793422}" name="Column2517" totalsRowDxfId="13889" dataCellStyle="Normal"/>
    <tableColumn id="2520" xr3:uid="{8D43B736-603F-2E41-98B1-8C9970398160}" name="Column2518" totalsRowDxfId="13888" dataCellStyle="Normal"/>
    <tableColumn id="2521" xr3:uid="{11E16F35-D6DB-3747-A23A-FA33E4D0E9BF}" name="Column2519" totalsRowDxfId="13887" dataCellStyle="Normal"/>
    <tableColumn id="2522" xr3:uid="{11EFD25A-D827-F448-AED3-C912B71BD3F6}" name="Column2520" totalsRowDxfId="13886" dataCellStyle="Normal"/>
    <tableColumn id="2523" xr3:uid="{8AE1245E-A18F-8844-808E-7178D4A03A20}" name="Column2521" totalsRowDxfId="13885" dataCellStyle="Normal"/>
    <tableColumn id="2524" xr3:uid="{D265FDA3-0900-9C40-9AA1-437FA80143B7}" name="Column2522" totalsRowDxfId="13884" dataCellStyle="Normal"/>
    <tableColumn id="2525" xr3:uid="{60590A64-2D53-7243-81F2-9BED3A9B4ACA}" name="Column2523" totalsRowDxfId="13883" dataCellStyle="Normal"/>
    <tableColumn id="2526" xr3:uid="{25660BA8-B619-4644-9A3B-3A698DE44448}" name="Column2524" totalsRowDxfId="13882" dataCellStyle="Normal"/>
    <tableColumn id="2527" xr3:uid="{E05EC752-0A44-814E-BC3C-E096F49CCB09}" name="Column2525" totalsRowDxfId="13881" dataCellStyle="Normal"/>
    <tableColumn id="2528" xr3:uid="{0C6647C9-9384-2448-9119-C3EA2C3A1385}" name="Column2526" totalsRowDxfId="13880" dataCellStyle="Normal"/>
    <tableColumn id="2529" xr3:uid="{21C4B4B5-50A5-4645-9C47-83436C2474CE}" name="Column2527" totalsRowDxfId="13879" dataCellStyle="Normal"/>
    <tableColumn id="2530" xr3:uid="{2920C516-EDF2-2A44-9D07-701F20F9B3C5}" name="Column2528" totalsRowDxfId="13878" dataCellStyle="Normal"/>
    <tableColumn id="2531" xr3:uid="{B5324C3B-ED39-CB46-8007-18CA5C2059E3}" name="Column2529" totalsRowDxfId="13877" dataCellStyle="Normal"/>
    <tableColumn id="2532" xr3:uid="{0E759DCB-848A-1241-99D0-D9F8929DFDD3}" name="Column2530" totalsRowDxfId="13876" dataCellStyle="Normal"/>
    <tableColumn id="2533" xr3:uid="{52788D18-2594-C44B-86A7-3FABE5DAF753}" name="Column2531" totalsRowDxfId="13875" dataCellStyle="Normal"/>
    <tableColumn id="2534" xr3:uid="{C13146E0-DADF-F042-AFEB-E3A7B2649229}" name="Column2532" totalsRowDxfId="13874" dataCellStyle="Normal"/>
    <tableColumn id="2535" xr3:uid="{AC1D8A3C-0B96-7443-93B7-AA0759016614}" name="Column2533" totalsRowDxfId="13873" dataCellStyle="Normal"/>
    <tableColumn id="2536" xr3:uid="{EB198C93-711A-5441-817E-DE57259C68A5}" name="Column2534" totalsRowDxfId="13872" dataCellStyle="Normal"/>
    <tableColumn id="2537" xr3:uid="{B60FD502-6296-9746-A14E-B38B6EF59A37}" name="Column2535" totalsRowDxfId="13871" dataCellStyle="Normal"/>
    <tableColumn id="2538" xr3:uid="{64BB1495-F5B2-2244-B108-2845828E7E20}" name="Column2536" totalsRowDxfId="13870" dataCellStyle="Normal"/>
    <tableColumn id="2539" xr3:uid="{B2D4597C-CC57-0E40-A444-944D628712A8}" name="Column2537" totalsRowDxfId="13869" dataCellStyle="Normal"/>
    <tableColumn id="2540" xr3:uid="{CF9F5D9F-62E1-4F48-8A43-C750BC500F68}" name="Column2538" totalsRowDxfId="13868" dataCellStyle="Normal"/>
    <tableColumn id="2541" xr3:uid="{1C26F60C-77CA-9047-8715-0425269ECBAD}" name="Column2539" totalsRowDxfId="13867" dataCellStyle="Normal"/>
    <tableColumn id="2542" xr3:uid="{B9A26A4A-B78B-474A-96D8-1F8D68401B76}" name="Column2540" totalsRowDxfId="13866" dataCellStyle="Normal"/>
    <tableColumn id="2543" xr3:uid="{7B3A9E40-72C1-184A-9B77-A22206584B02}" name="Column2541" totalsRowDxfId="13865" dataCellStyle="Normal"/>
    <tableColumn id="2544" xr3:uid="{6B6C1E62-75F8-C841-BE22-18BB4A9B0BC6}" name="Column2542" totalsRowDxfId="13864" dataCellStyle="Normal"/>
    <tableColumn id="2545" xr3:uid="{1858227A-F217-3941-BB2A-B06C2ED7C367}" name="Column2543" totalsRowDxfId="13863" dataCellStyle="Normal"/>
    <tableColumn id="2546" xr3:uid="{2207F0F0-255A-EA4E-AB5C-174653C11C5D}" name="Column2544" totalsRowDxfId="13862" dataCellStyle="Normal"/>
    <tableColumn id="2547" xr3:uid="{5576FE7C-194F-6C42-A833-A943DDB68235}" name="Column2545" totalsRowDxfId="13861" dataCellStyle="Normal"/>
    <tableColumn id="2548" xr3:uid="{FA27132C-9A9E-794C-B2B2-4A6B5B9E7B86}" name="Column2546" totalsRowDxfId="13860" dataCellStyle="Normal"/>
    <tableColumn id="2549" xr3:uid="{B4A3AE43-8A25-614D-AE88-AF348664B2A3}" name="Column2547" totalsRowDxfId="13859" dataCellStyle="Normal"/>
    <tableColumn id="2550" xr3:uid="{36748723-C129-4448-BFA6-05FFC7AA561D}" name="Column2548" totalsRowDxfId="13858" dataCellStyle="Normal"/>
    <tableColumn id="2551" xr3:uid="{A4D7BC43-A100-4B42-9995-C879C2A93293}" name="Column2549" totalsRowDxfId="13857" dataCellStyle="Normal"/>
    <tableColumn id="2552" xr3:uid="{1C26AE91-857F-6D40-9E3F-38B274942877}" name="Column2550" totalsRowDxfId="13856" dataCellStyle="Normal"/>
    <tableColumn id="2553" xr3:uid="{B50FE140-BC9C-6742-9CF7-B8ACE4A9F15E}" name="Column2551" totalsRowDxfId="13855" dataCellStyle="Normal"/>
    <tableColumn id="2554" xr3:uid="{18DBD1A6-3F0B-D54C-8634-968ACB699AC3}" name="Column2552" totalsRowDxfId="13854" dataCellStyle="Normal"/>
    <tableColumn id="2555" xr3:uid="{0D316030-5399-AD4A-8F35-48BD2A71E0D3}" name="Column2553" totalsRowDxfId="13853" dataCellStyle="Normal"/>
    <tableColumn id="2556" xr3:uid="{23EEF0A7-FB39-E24C-9D48-DC264E9E5524}" name="Column2554" totalsRowDxfId="13852" dataCellStyle="Normal"/>
    <tableColumn id="2557" xr3:uid="{0F04F7BB-173A-F14E-9B6F-9094F4883BA3}" name="Column2555" totalsRowDxfId="13851" dataCellStyle="Normal"/>
    <tableColumn id="2558" xr3:uid="{72541359-0194-204B-B56E-05E8AA6DE3E3}" name="Column2556" totalsRowDxfId="13850" dataCellStyle="Normal"/>
    <tableColumn id="2559" xr3:uid="{3776A98C-A6E9-144E-A75F-992FDBB72A4D}" name="Column2557" totalsRowDxfId="13849" dataCellStyle="Normal"/>
    <tableColumn id="2560" xr3:uid="{4750E44B-E397-6E4A-8D21-C9FC33C85AAE}" name="Column2558" totalsRowDxfId="13848" dataCellStyle="Normal"/>
    <tableColumn id="2561" xr3:uid="{993E2FC0-971A-7A45-85BD-37A9E461CE87}" name="Column2559" totalsRowDxfId="13847" dataCellStyle="Normal"/>
    <tableColumn id="2562" xr3:uid="{0DD0196C-6B4E-9B4F-9041-F2B278790942}" name="Column2560" totalsRowDxfId="13846" dataCellStyle="Normal"/>
    <tableColumn id="2563" xr3:uid="{94C35FA6-6DF6-AD40-B968-4F30EBD5A2F0}" name="Column2561" totalsRowDxfId="13845" dataCellStyle="Normal"/>
    <tableColumn id="2564" xr3:uid="{37DC36C9-7B78-8348-B66E-0A3FB15F63E9}" name="Column2562" totalsRowDxfId="13844" dataCellStyle="Normal"/>
    <tableColumn id="2565" xr3:uid="{847A38FF-DAEA-8C4F-B281-4D00687D37CE}" name="Column2563" totalsRowDxfId="13843" dataCellStyle="Normal"/>
    <tableColumn id="2566" xr3:uid="{8A7A74A8-CDB6-1B4C-8AA2-32BC2534EFA7}" name="Column2564" totalsRowDxfId="13842" dataCellStyle="Normal"/>
    <tableColumn id="2567" xr3:uid="{1FE47098-5402-5F48-A6B5-665FA841EF66}" name="Column2565" totalsRowDxfId="13841" dataCellStyle="Normal"/>
    <tableColumn id="2568" xr3:uid="{A682C458-672F-4541-BD49-A200E2BB3CAC}" name="Column2566" totalsRowDxfId="13840" dataCellStyle="Normal"/>
    <tableColumn id="2569" xr3:uid="{9EF00725-C55D-B94F-BC93-DC002EA35853}" name="Column2567" totalsRowDxfId="13839" dataCellStyle="Normal"/>
    <tableColumn id="2570" xr3:uid="{889DA672-8450-954E-B369-428F158F4BA2}" name="Column2568" totalsRowDxfId="13838" dataCellStyle="Normal"/>
    <tableColumn id="2571" xr3:uid="{B2813E67-24DE-9E43-8825-86D567BE3B68}" name="Column2569" totalsRowDxfId="13837" dataCellStyle="Normal"/>
    <tableColumn id="2572" xr3:uid="{7E881EB3-953C-3945-839B-782EA51A9290}" name="Column2570" totalsRowDxfId="13836" dataCellStyle="Normal"/>
    <tableColumn id="2573" xr3:uid="{D10BEF7C-DFBE-EC4B-A321-865FF328C94F}" name="Column2571" totalsRowDxfId="13835" dataCellStyle="Normal"/>
    <tableColumn id="2574" xr3:uid="{ED12860F-8FA3-6A49-AEF7-F8ABE0FC94D7}" name="Column2572" totalsRowDxfId="13834" dataCellStyle="Normal"/>
    <tableColumn id="2575" xr3:uid="{EA518892-F868-8445-8212-BF9C7BB96FED}" name="Column2573" totalsRowDxfId="13833" dataCellStyle="Normal"/>
    <tableColumn id="2576" xr3:uid="{977EA61B-A93E-8D48-BB0A-08F25263EB10}" name="Column2574" totalsRowDxfId="13832" dataCellStyle="Normal"/>
    <tableColumn id="2577" xr3:uid="{0415CBC8-EB61-BD44-8BEA-AFEFC02FFE3B}" name="Column2575" totalsRowDxfId="13831" dataCellStyle="Normal"/>
    <tableColumn id="2578" xr3:uid="{51042E14-C1D6-C540-A21D-E016418A71A8}" name="Column2576" totalsRowDxfId="13830" dataCellStyle="Normal"/>
    <tableColumn id="2579" xr3:uid="{913E36D7-79B9-BE49-8D04-959F403634BC}" name="Column2577" totalsRowDxfId="13829" dataCellStyle="Normal"/>
    <tableColumn id="2580" xr3:uid="{0E872024-D7D9-E54C-AF88-6F58F529B7E7}" name="Column2578" totalsRowDxfId="13828" dataCellStyle="Normal"/>
    <tableColumn id="2581" xr3:uid="{81228773-2EC0-544D-8CC8-021A83F13104}" name="Column2579" totalsRowDxfId="13827" dataCellStyle="Normal"/>
    <tableColumn id="2582" xr3:uid="{C24D9913-7DF9-BB48-9919-9F9C2A95CE27}" name="Column2580" totalsRowDxfId="13826" dataCellStyle="Normal"/>
    <tableColumn id="2583" xr3:uid="{475684D0-09BD-634A-ABED-7BCD1C808E2E}" name="Column2581" totalsRowDxfId="13825" dataCellStyle="Normal"/>
    <tableColumn id="2584" xr3:uid="{D80CF106-4686-DD48-BBBB-0C761D35F374}" name="Column2582" totalsRowDxfId="13824" dataCellStyle="Normal"/>
    <tableColumn id="2585" xr3:uid="{7DF7F189-83F4-C440-B61A-AA7A86CD8635}" name="Column2583" totalsRowDxfId="13823" dataCellStyle="Normal"/>
    <tableColumn id="2586" xr3:uid="{C28238AF-ED9D-DC4A-9330-378DE273BB66}" name="Column2584" totalsRowDxfId="13822" dataCellStyle="Normal"/>
    <tableColumn id="2587" xr3:uid="{D632F3C5-7591-C446-A788-ACA45F043549}" name="Column2585" totalsRowDxfId="13821" dataCellStyle="Normal"/>
    <tableColumn id="2588" xr3:uid="{D743496B-AF2B-0646-9143-5A1578391623}" name="Column2586" totalsRowDxfId="13820" dataCellStyle="Normal"/>
    <tableColumn id="2589" xr3:uid="{56377CC3-7ADD-784F-8899-F45EC75B11FC}" name="Column2587" totalsRowDxfId="13819" dataCellStyle="Normal"/>
    <tableColumn id="2590" xr3:uid="{3A666313-77C5-4448-A3A1-8E30EA0419A7}" name="Column2588" totalsRowDxfId="13818" dataCellStyle="Normal"/>
    <tableColumn id="2591" xr3:uid="{3F368939-CC65-364B-BE9B-34E6711C4E7F}" name="Column2589" totalsRowDxfId="13817" dataCellStyle="Normal"/>
    <tableColumn id="2592" xr3:uid="{98777247-1FA0-7541-8414-03632B7BE2F0}" name="Column2590" totalsRowDxfId="13816" dataCellStyle="Normal"/>
    <tableColumn id="2593" xr3:uid="{45E538D0-61B8-594C-98BE-B9D117E29126}" name="Column2591" totalsRowDxfId="13815" dataCellStyle="Normal"/>
    <tableColumn id="2594" xr3:uid="{B6B878AD-2CCA-2948-B4C7-BA89192E0B50}" name="Column2592" totalsRowDxfId="13814" dataCellStyle="Normal"/>
    <tableColumn id="2595" xr3:uid="{C67A3AE7-B5B4-A74B-8835-52868BB9136E}" name="Column2593" totalsRowDxfId="13813" dataCellStyle="Normal"/>
    <tableColumn id="2596" xr3:uid="{64E234A5-5A4B-7441-9708-11AFA6710E61}" name="Column2594" totalsRowDxfId="13812" dataCellStyle="Normal"/>
    <tableColumn id="2597" xr3:uid="{58E12189-BFE9-3848-978E-58D088D0FA59}" name="Column2595" totalsRowDxfId="13811" dataCellStyle="Normal"/>
    <tableColumn id="2598" xr3:uid="{FDBE25F9-DE59-DF47-8D23-838F94F8277E}" name="Column2596" totalsRowDxfId="13810" dataCellStyle="Normal"/>
    <tableColumn id="2599" xr3:uid="{6A874CB5-75F9-4941-9979-292A2A5EACB2}" name="Column2597" totalsRowDxfId="13809" dataCellStyle="Normal"/>
    <tableColumn id="2600" xr3:uid="{3EDC0EB2-0E4B-5C4D-BE17-4E7AE320A4FE}" name="Column2598" totalsRowDxfId="13808" dataCellStyle="Normal"/>
    <tableColumn id="2601" xr3:uid="{0CFACC9A-4139-A64F-8667-D2B961A7CC40}" name="Column2599" totalsRowDxfId="13807" dataCellStyle="Normal"/>
    <tableColumn id="2602" xr3:uid="{E9EEB850-FF29-EB43-BCFA-EEF65B331A2D}" name="Column2600" totalsRowDxfId="13806" dataCellStyle="Normal"/>
    <tableColumn id="2603" xr3:uid="{B904CE15-38E6-3547-9EDA-334238725698}" name="Column2601" totalsRowDxfId="13805" dataCellStyle="Normal"/>
    <tableColumn id="2604" xr3:uid="{E2535598-EBCF-304E-84E2-C9B0C297E1F7}" name="Column2602" totalsRowDxfId="13804" dataCellStyle="Normal"/>
    <tableColumn id="2605" xr3:uid="{8F2199B0-C4BF-EA4D-9F06-53F5707FBCA8}" name="Column2603" totalsRowDxfId="13803" dataCellStyle="Normal"/>
    <tableColumn id="2606" xr3:uid="{7DF7B7CA-BA96-6246-941E-1CF802FDEA7D}" name="Column2604" totalsRowDxfId="13802" dataCellStyle="Normal"/>
    <tableColumn id="2607" xr3:uid="{C4244B20-12E5-004A-A1CD-CD0D1B39186D}" name="Column2605" totalsRowDxfId="13801" dataCellStyle="Normal"/>
    <tableColumn id="2608" xr3:uid="{0A382E4E-2830-4446-81F5-706DEC09D46F}" name="Column2606" totalsRowDxfId="13800" dataCellStyle="Normal"/>
    <tableColumn id="2609" xr3:uid="{99443E4E-2331-2B43-9996-1CEF265F5954}" name="Column2607" totalsRowDxfId="13799" dataCellStyle="Normal"/>
    <tableColumn id="2610" xr3:uid="{68184AF1-4CDA-5744-950B-3D734FCF2553}" name="Column2608" totalsRowDxfId="13798" dataCellStyle="Normal"/>
    <tableColumn id="2611" xr3:uid="{0E9283AA-0B7E-6340-8B70-5252BD126F95}" name="Column2609" totalsRowDxfId="13797" dataCellStyle="Normal"/>
    <tableColumn id="2612" xr3:uid="{3920B784-18DE-184C-83F1-2821B78B9540}" name="Column2610" totalsRowDxfId="13796" dataCellStyle="Normal"/>
    <tableColumn id="2613" xr3:uid="{E580EC16-B84D-F841-9D98-8E42B05B15CC}" name="Column2611" totalsRowDxfId="13795" dataCellStyle="Normal"/>
    <tableColumn id="2614" xr3:uid="{8578D5AE-C6FD-A64D-A574-7E46BB89CDA6}" name="Column2612" totalsRowDxfId="13794" dataCellStyle="Normal"/>
    <tableColumn id="2615" xr3:uid="{81B39EC3-ACAA-214C-8A56-84F6813C4544}" name="Column2613" totalsRowDxfId="13793" dataCellStyle="Normal"/>
    <tableColumn id="2616" xr3:uid="{29E4F94E-3DCF-0441-BC1F-9059A5E02E59}" name="Column2614" totalsRowDxfId="13792" dataCellStyle="Normal"/>
    <tableColumn id="2617" xr3:uid="{F98CD081-8B23-8548-9800-663891D515A4}" name="Column2615" totalsRowDxfId="13791" dataCellStyle="Normal"/>
    <tableColumn id="2618" xr3:uid="{9870789C-3C84-CC47-AE1D-A2C5EFFD1257}" name="Column2616" totalsRowDxfId="13790" dataCellStyle="Normal"/>
    <tableColumn id="2619" xr3:uid="{C4F25A81-0717-D747-BD0E-F457344270B6}" name="Column2617" totalsRowDxfId="13789" dataCellStyle="Normal"/>
    <tableColumn id="2620" xr3:uid="{CD1349FE-2DF6-834B-A177-8C4ECEF64FBA}" name="Column2618" totalsRowDxfId="13788" dataCellStyle="Normal"/>
    <tableColumn id="2621" xr3:uid="{21E17C45-BE09-D443-BC0A-B5DB87879B54}" name="Column2619" totalsRowDxfId="13787" dataCellStyle="Normal"/>
    <tableColumn id="2622" xr3:uid="{E5D66079-62EA-0D40-82A5-C7643E4C7F7F}" name="Column2620" totalsRowDxfId="13786" dataCellStyle="Normal"/>
    <tableColumn id="2623" xr3:uid="{3DC57C08-116C-4F49-9E6C-4BB1EBE9ABFA}" name="Column2621" totalsRowDxfId="13785" dataCellStyle="Normal"/>
    <tableColumn id="2624" xr3:uid="{691E8048-F80C-5A43-9CD7-919B36BC367E}" name="Column2622" totalsRowDxfId="13784" dataCellStyle="Normal"/>
    <tableColumn id="2625" xr3:uid="{8C6F854F-4A3E-244C-A4BD-22A977950434}" name="Column2623" totalsRowDxfId="13783" dataCellStyle="Normal"/>
    <tableColumn id="2626" xr3:uid="{4A0ABEBD-2C7D-A848-8985-326ECF26174B}" name="Column2624" totalsRowDxfId="13782" dataCellStyle="Normal"/>
    <tableColumn id="2627" xr3:uid="{13220255-72C6-5346-AC53-FBBB7F18CCD4}" name="Column2625" totalsRowDxfId="13781" dataCellStyle="Normal"/>
    <tableColumn id="2628" xr3:uid="{DCFD4793-6635-1A49-A69E-F62704E7BC12}" name="Column2626" totalsRowDxfId="13780" dataCellStyle="Normal"/>
    <tableColumn id="2629" xr3:uid="{38BE2ACF-81F3-1246-84AC-7E785042F972}" name="Column2627" totalsRowDxfId="13779" dataCellStyle="Normal"/>
    <tableColumn id="2630" xr3:uid="{E96A94C4-7D33-3045-B3D8-64A8FB761203}" name="Column2628" totalsRowDxfId="13778" dataCellStyle="Normal"/>
    <tableColumn id="2631" xr3:uid="{BE2EC135-35DC-6246-93D5-217BC40E66A7}" name="Column2629" totalsRowDxfId="13777" dataCellStyle="Normal"/>
    <tableColumn id="2632" xr3:uid="{6110053F-2153-974C-B443-A46A2AD79B97}" name="Column2630" totalsRowDxfId="13776" dataCellStyle="Normal"/>
    <tableColumn id="2633" xr3:uid="{ED09BE38-4AEB-CF42-A966-3C2B74B2C849}" name="Column2631" totalsRowDxfId="13775" dataCellStyle="Normal"/>
    <tableColumn id="2634" xr3:uid="{99146139-9107-3040-B5B2-CB722CF50536}" name="Column2632" totalsRowDxfId="13774" dataCellStyle="Normal"/>
    <tableColumn id="2635" xr3:uid="{4ECB2A22-76BA-CD44-8A6D-659333D9CB58}" name="Column2633" totalsRowDxfId="13773" dataCellStyle="Normal"/>
    <tableColumn id="2636" xr3:uid="{24EF512E-7056-674A-BDE3-7B339AF2BA14}" name="Column2634" totalsRowDxfId="13772" dataCellStyle="Normal"/>
    <tableColumn id="2637" xr3:uid="{1477A4BD-C971-C84F-BC2B-C4748FF31A04}" name="Column2635" totalsRowDxfId="13771" dataCellStyle="Normal"/>
    <tableColumn id="2638" xr3:uid="{D9E29837-470A-994E-8C55-D6CDD8CDDF51}" name="Column2636" totalsRowDxfId="13770" dataCellStyle="Normal"/>
    <tableColumn id="2639" xr3:uid="{9172FAEB-B121-2E46-99C6-011482949D70}" name="Column2637" totalsRowDxfId="13769" dataCellStyle="Normal"/>
    <tableColumn id="2640" xr3:uid="{C7BE267B-C4AC-8B45-85E8-4A5C2EEEEAEC}" name="Column2638" totalsRowDxfId="13768" dataCellStyle="Normal"/>
    <tableColumn id="2641" xr3:uid="{DF7936D8-0F76-7940-A7C4-D9DA99406806}" name="Column2639" totalsRowDxfId="13767" dataCellStyle="Normal"/>
    <tableColumn id="2642" xr3:uid="{B0D73F6F-C8DE-624E-AADB-922AC92948A6}" name="Column2640" totalsRowDxfId="13766" dataCellStyle="Normal"/>
    <tableColumn id="2643" xr3:uid="{3E4CB337-EF19-074E-90E2-613E9AA914EA}" name="Column2641" totalsRowDxfId="13765" dataCellStyle="Normal"/>
    <tableColumn id="2644" xr3:uid="{680AAF10-8935-0E4C-90C8-5CA764C115D9}" name="Column2642" totalsRowDxfId="13764" dataCellStyle="Normal"/>
    <tableColumn id="2645" xr3:uid="{71ABBE42-D037-F744-A869-7C8266F71D79}" name="Column2643" totalsRowDxfId="13763" dataCellStyle="Normal"/>
    <tableColumn id="2646" xr3:uid="{943C0BB0-0D95-304D-9316-00A9498956AE}" name="Column2644" totalsRowDxfId="13762" dataCellStyle="Normal"/>
    <tableColumn id="2647" xr3:uid="{3BA10B0E-C35B-C349-A4C2-BA055E380B2C}" name="Column2645" totalsRowDxfId="13761" dataCellStyle="Normal"/>
    <tableColumn id="2648" xr3:uid="{4BA7E342-98A5-4D4E-B660-1F6D7A6C4767}" name="Column2646" totalsRowDxfId="13760" dataCellStyle="Normal"/>
    <tableColumn id="2649" xr3:uid="{574AE888-19C3-7444-814F-F5956B138189}" name="Column2647" totalsRowDxfId="13759" dataCellStyle="Normal"/>
    <tableColumn id="2650" xr3:uid="{BFFEA6B0-FA58-C04A-82D8-78C8A32DBBA3}" name="Column2648" totalsRowDxfId="13758" dataCellStyle="Normal"/>
    <tableColumn id="2651" xr3:uid="{995BFF6E-CAB9-244E-BC91-D901EBB9A572}" name="Column2649" totalsRowDxfId="13757" dataCellStyle="Normal"/>
    <tableColumn id="2652" xr3:uid="{2CC5D345-3E59-664C-B054-DB53C4CDF6FC}" name="Column2650" totalsRowDxfId="13756" dataCellStyle="Normal"/>
    <tableColumn id="2653" xr3:uid="{927BD87F-EF39-DB4A-BBBC-9BB6340DAEE9}" name="Column2651" totalsRowDxfId="13755" dataCellStyle="Normal"/>
    <tableColumn id="2654" xr3:uid="{0D385175-7D06-8E4B-85E5-2EE3F5786A69}" name="Column2652" totalsRowDxfId="13754" dataCellStyle="Normal"/>
    <tableColumn id="2655" xr3:uid="{CBE55F81-F0B0-294E-8D13-D7E6D9EDBF62}" name="Column2653" totalsRowDxfId="13753" dataCellStyle="Normal"/>
    <tableColumn id="2656" xr3:uid="{3E4C0185-E236-7D4B-A6FF-A38FE33AE16D}" name="Column2654" totalsRowDxfId="13752" dataCellStyle="Normal"/>
    <tableColumn id="2657" xr3:uid="{D6FAB237-7F9E-6240-AC6C-98757FDD578D}" name="Column2655" totalsRowDxfId="13751" dataCellStyle="Normal"/>
    <tableColumn id="2658" xr3:uid="{6DE2231A-B59B-5B47-9E81-030D0CE9E4A7}" name="Column2656" totalsRowDxfId="13750" dataCellStyle="Normal"/>
    <tableColumn id="2659" xr3:uid="{98929D77-56F9-0842-92F0-2C82CA64ACD4}" name="Column2657" totalsRowDxfId="13749" dataCellStyle="Normal"/>
    <tableColumn id="2660" xr3:uid="{270BA17D-0709-9649-8B0E-BCD317A3BCD1}" name="Column2658" totalsRowDxfId="13748" dataCellStyle="Normal"/>
    <tableColumn id="2661" xr3:uid="{3667F83F-0357-F64D-A5E3-B621B661BEC4}" name="Column2659" totalsRowDxfId="13747" dataCellStyle="Normal"/>
    <tableColumn id="2662" xr3:uid="{5F2095A3-9F6B-4340-9DDE-44E5C38AAC68}" name="Column2660" totalsRowDxfId="13746" dataCellStyle="Normal"/>
    <tableColumn id="2663" xr3:uid="{3618814F-C463-FC43-ACE8-F63140A03FBD}" name="Column2661" totalsRowDxfId="13745" dataCellStyle="Normal"/>
    <tableColumn id="2664" xr3:uid="{96B51DD1-7D82-1A4D-9D25-C38256C33798}" name="Column2662" totalsRowDxfId="13744" dataCellStyle="Normal"/>
    <tableColumn id="2665" xr3:uid="{F98E2D39-3868-3647-B1A2-5E391D15BF9C}" name="Column2663" totalsRowDxfId="13743" dataCellStyle="Normal"/>
    <tableColumn id="2666" xr3:uid="{879272DF-DA49-F74C-A851-7EFDA1C4C34E}" name="Column2664" totalsRowDxfId="13742" dataCellStyle="Normal"/>
    <tableColumn id="2667" xr3:uid="{36D4ACFC-77C0-E642-9F50-A2BECE8758CA}" name="Column2665" totalsRowDxfId="13741" dataCellStyle="Normal"/>
    <tableColumn id="2668" xr3:uid="{0D6303AD-9B9D-9145-9F07-AE42027B3070}" name="Column2666" totalsRowDxfId="13740" dataCellStyle="Normal"/>
    <tableColumn id="2669" xr3:uid="{0A448AED-87CF-854F-BE76-F69303512685}" name="Column2667" totalsRowDxfId="13739" dataCellStyle="Normal"/>
    <tableColumn id="2670" xr3:uid="{9822525D-F823-1C4C-8F41-0CEBB9A71980}" name="Column2668" totalsRowDxfId="13738" dataCellStyle="Normal"/>
    <tableColumn id="2671" xr3:uid="{57CD5222-8CF3-C04C-86D5-61CE4FA2B000}" name="Column2669" totalsRowDxfId="13737" dataCellStyle="Normal"/>
    <tableColumn id="2672" xr3:uid="{4EE850EC-4C3D-5E40-BDD1-B5FF841CC15F}" name="Column2670" totalsRowDxfId="13736" dataCellStyle="Normal"/>
    <tableColumn id="2673" xr3:uid="{BABD7538-C9FA-4E47-814C-68C6F1A2E719}" name="Column2671" totalsRowDxfId="13735" dataCellStyle="Normal"/>
    <tableColumn id="2674" xr3:uid="{85CBE403-7DA6-D84E-876B-BCF2454678CC}" name="Column2672" totalsRowDxfId="13734" dataCellStyle="Normal"/>
    <tableColumn id="2675" xr3:uid="{07B13719-F062-D145-8031-F4C3C0B740E6}" name="Column2673" totalsRowDxfId="13733" dataCellStyle="Normal"/>
    <tableColumn id="2676" xr3:uid="{E24ABD95-DF1D-F94A-8A61-36204FE872F4}" name="Column2674" totalsRowDxfId="13732" dataCellStyle="Normal"/>
    <tableColumn id="2677" xr3:uid="{9617D0B2-EBE5-544F-ADA7-46164BFE7A40}" name="Column2675" totalsRowDxfId="13731" dataCellStyle="Normal"/>
    <tableColumn id="2678" xr3:uid="{1C235934-34C2-4C48-A44A-81D66FB567F1}" name="Column2676" totalsRowDxfId="13730" dataCellStyle="Normal"/>
    <tableColumn id="2679" xr3:uid="{299315BF-8917-DC41-8F18-4D119F541422}" name="Column2677" totalsRowDxfId="13729" dataCellStyle="Normal"/>
    <tableColumn id="2680" xr3:uid="{395A8E32-62BC-6B43-9792-061F7BBD23EE}" name="Column2678" totalsRowDxfId="13728" dataCellStyle="Normal"/>
    <tableColumn id="2681" xr3:uid="{15B0983A-38A0-7E49-98A4-46B12C7B672A}" name="Column2679" totalsRowDxfId="13727" dataCellStyle="Normal"/>
    <tableColumn id="2682" xr3:uid="{2D27D538-F692-1046-8A28-1D295D59FF9F}" name="Column2680" totalsRowDxfId="13726" dataCellStyle="Normal"/>
    <tableColumn id="2683" xr3:uid="{92FDF050-96D4-784B-94A4-4497E129ED76}" name="Column2681" totalsRowDxfId="13725" dataCellStyle="Normal"/>
    <tableColumn id="2684" xr3:uid="{220EF0AE-BC02-2140-B5DE-2B450078FC58}" name="Column2682" totalsRowDxfId="13724" dataCellStyle="Normal"/>
    <tableColumn id="2685" xr3:uid="{DB13D18C-1293-B442-9415-DB2A93907581}" name="Column2683" totalsRowDxfId="13723" dataCellStyle="Normal"/>
    <tableColumn id="2686" xr3:uid="{EB85DE34-2F8C-264F-93E3-5B08BF8B45A2}" name="Column2684" totalsRowDxfId="13722" dataCellStyle="Normal"/>
    <tableColumn id="2687" xr3:uid="{95EE79B9-94C0-B14A-9851-01808B01DC08}" name="Column2685" totalsRowDxfId="13721" dataCellStyle="Normal"/>
    <tableColumn id="2688" xr3:uid="{CD73064E-AFF6-954E-9957-477C25FE5D4A}" name="Column2686" totalsRowDxfId="13720" dataCellStyle="Normal"/>
    <tableColumn id="2689" xr3:uid="{58228B1B-E5EC-5943-BB11-7D3DBD61126E}" name="Column2687" totalsRowDxfId="13719" dataCellStyle="Normal"/>
    <tableColumn id="2690" xr3:uid="{AC7E44A7-038D-6E4A-B53A-18B3BB33970B}" name="Column2688" totalsRowDxfId="13718" dataCellStyle="Normal"/>
    <tableColumn id="2691" xr3:uid="{DD5E4252-6F2E-DE4C-BB11-8F52B6CE0E8A}" name="Column2689" totalsRowDxfId="13717" dataCellStyle="Normal"/>
    <tableColumn id="2692" xr3:uid="{D012D6C2-0699-894E-9FFC-193D66DAAC75}" name="Column2690" totalsRowDxfId="13716" dataCellStyle="Normal"/>
    <tableColumn id="2693" xr3:uid="{E8667CBA-96BE-D044-82E0-BBF60D3AA681}" name="Column2691" totalsRowDxfId="13715" dataCellStyle="Normal"/>
    <tableColumn id="2694" xr3:uid="{43261C11-3ADC-CD4F-88BF-B59653AA9E4C}" name="Column2692" totalsRowDxfId="13714" dataCellStyle="Normal"/>
    <tableColumn id="2695" xr3:uid="{D55C5F8B-6F8B-314D-87A5-9D272BE1E837}" name="Column2693" totalsRowDxfId="13713" dataCellStyle="Normal"/>
    <tableColumn id="2696" xr3:uid="{1C4D5DEB-2172-AF46-B0E7-40D08C7F76C6}" name="Column2694" totalsRowDxfId="13712" dataCellStyle="Normal"/>
    <tableColumn id="2697" xr3:uid="{257E6B81-FCFE-5843-8B82-E699B74A5B66}" name="Column2695" totalsRowDxfId="13711" dataCellStyle="Normal"/>
    <tableColumn id="2698" xr3:uid="{CDD40D9A-6071-0D43-92FB-2F5F44DE811A}" name="Column2696" totalsRowDxfId="13710" dataCellStyle="Normal"/>
    <tableColumn id="2699" xr3:uid="{7BA386B1-BFA5-1240-9840-5F86B6AB72FA}" name="Column2697" totalsRowDxfId="13709" dataCellStyle="Normal"/>
    <tableColumn id="2700" xr3:uid="{07AB9825-D176-314D-886C-42BD2FFFB327}" name="Column2698" totalsRowDxfId="13708" dataCellStyle="Normal"/>
    <tableColumn id="2701" xr3:uid="{431E8441-BE1D-9146-A131-63A9BBF37244}" name="Column2699" totalsRowDxfId="13707" dataCellStyle="Normal"/>
    <tableColumn id="2702" xr3:uid="{EE2F65E6-2A04-CE4A-BCD6-993614B41BD6}" name="Column2700" totalsRowDxfId="13706" dataCellStyle="Normal"/>
    <tableColumn id="2703" xr3:uid="{C35CEB33-044A-5947-86D9-B0B2D4D4E051}" name="Column2701" totalsRowDxfId="13705" dataCellStyle="Normal"/>
    <tableColumn id="2704" xr3:uid="{D036E359-60C2-B040-A2F7-C359AFC97D20}" name="Column2702" totalsRowDxfId="13704" dataCellStyle="Normal"/>
    <tableColumn id="2705" xr3:uid="{1201D6EC-5A79-F248-B86D-6EC2F74EB781}" name="Column2703" totalsRowDxfId="13703" dataCellStyle="Normal"/>
    <tableColumn id="2706" xr3:uid="{25DBE4AE-A928-EA4D-B6BF-A811CE79CA6A}" name="Column2704" totalsRowDxfId="13702" dataCellStyle="Normal"/>
    <tableColumn id="2707" xr3:uid="{D8260B2D-D9C5-D442-9C69-E5C290DCD273}" name="Column2705" totalsRowDxfId="13701" dataCellStyle="Normal"/>
    <tableColumn id="2708" xr3:uid="{A816FCAE-203F-454B-AD2C-D97A1C8F42E7}" name="Column2706" totalsRowDxfId="13700" dataCellStyle="Normal"/>
    <tableColumn id="2709" xr3:uid="{C624F707-1A2F-7A48-B46A-61E6319BF1B4}" name="Column2707" totalsRowDxfId="13699" dataCellStyle="Normal"/>
    <tableColumn id="2710" xr3:uid="{0F3BF27B-4E3F-6E48-9BDB-DCF502F8DEA3}" name="Column2708" totalsRowDxfId="13698" dataCellStyle="Normal"/>
    <tableColumn id="2711" xr3:uid="{C36D2715-C8CF-8D4E-B604-3CBBE315E3CE}" name="Column2709" totalsRowDxfId="13697" dataCellStyle="Normal"/>
    <tableColumn id="2712" xr3:uid="{D0A8CBB5-CF59-8648-9EF8-2BB5740EB9D3}" name="Column2710" totalsRowDxfId="13696" dataCellStyle="Normal"/>
    <tableColumn id="2713" xr3:uid="{54C71087-4664-0F4A-AE92-C0F6908AE571}" name="Column2711" totalsRowDxfId="13695" dataCellStyle="Normal"/>
    <tableColumn id="2714" xr3:uid="{ED8B4DDB-BC53-9A47-85C6-6876F88FFC6C}" name="Column2712" totalsRowDxfId="13694" dataCellStyle="Normal"/>
    <tableColumn id="2715" xr3:uid="{81D802DF-E96D-3945-976D-95427B2D0024}" name="Column2713" totalsRowDxfId="13693" dataCellStyle="Normal"/>
    <tableColumn id="2716" xr3:uid="{F1BD6249-6743-C743-96E9-4E12A8B9335E}" name="Column2714" totalsRowDxfId="13692" dataCellStyle="Normal"/>
    <tableColumn id="2717" xr3:uid="{2A0F9F3E-A7FA-1C42-A4A2-16D65D59C8E0}" name="Column2715" totalsRowDxfId="13691" dataCellStyle="Normal"/>
    <tableColumn id="2718" xr3:uid="{9CC4FE72-696B-5647-9184-CC9F6897D3E2}" name="Column2716" totalsRowDxfId="13690" dataCellStyle="Normal"/>
    <tableColumn id="2719" xr3:uid="{74225DA4-52C4-614B-91E5-8ED313C854CD}" name="Column2717" totalsRowDxfId="13689" dataCellStyle="Normal"/>
    <tableColumn id="2720" xr3:uid="{BCC26058-6DE2-F141-8BD5-A04941C992E5}" name="Column2718" totalsRowDxfId="13688" dataCellStyle="Normal"/>
    <tableColumn id="2721" xr3:uid="{9615A3A2-1BFA-024B-A6C5-36B16BB53EDB}" name="Column2719" totalsRowDxfId="13687" dataCellStyle="Normal"/>
    <tableColumn id="2722" xr3:uid="{3046F4E1-E2FA-714B-B16D-4CB2377C0DD7}" name="Column2720" totalsRowDxfId="13686" dataCellStyle="Normal"/>
    <tableColumn id="2723" xr3:uid="{9DCE73BC-E602-7141-89FC-D85D9E8B4B5F}" name="Column2721" totalsRowDxfId="13685" dataCellStyle="Normal"/>
    <tableColumn id="2724" xr3:uid="{C2C386DD-D232-E647-B464-AC99309F494B}" name="Column2722" totalsRowDxfId="13684" dataCellStyle="Normal"/>
    <tableColumn id="2725" xr3:uid="{510C14AD-2B6F-604B-BEAC-D6C72AFFC0B6}" name="Column2723" totalsRowDxfId="13683" dataCellStyle="Normal"/>
    <tableColumn id="2726" xr3:uid="{4032CA4E-C6AD-664C-BCF6-8B3E23EE2E21}" name="Column2724" totalsRowDxfId="13682" dataCellStyle="Normal"/>
    <tableColumn id="2727" xr3:uid="{B26EBC45-E002-2F43-95F2-665D2EA9C3E5}" name="Column2725" totalsRowDxfId="13681" dataCellStyle="Normal"/>
    <tableColumn id="2728" xr3:uid="{21877346-252F-DA4D-9101-752E144C1DB7}" name="Column2726" totalsRowDxfId="13680" dataCellStyle="Normal"/>
    <tableColumn id="2729" xr3:uid="{E5BD80D3-082C-1647-87AF-9058DD9E6B35}" name="Column2727" totalsRowDxfId="13679" dataCellStyle="Normal"/>
    <tableColumn id="2730" xr3:uid="{C4F1315D-6B6A-8444-95F4-4094BFC3EB5E}" name="Column2728" totalsRowDxfId="13678" dataCellStyle="Normal"/>
    <tableColumn id="2731" xr3:uid="{081B5DF6-239B-7845-A6DE-FCCECC0CDB27}" name="Column2729" totalsRowDxfId="13677" dataCellStyle="Normal"/>
    <tableColumn id="2732" xr3:uid="{7BA78E74-FCBD-9A41-8A94-A5BBE4777443}" name="Column2730" totalsRowDxfId="13676" dataCellStyle="Normal"/>
    <tableColumn id="2733" xr3:uid="{E73F6E29-8D08-AB41-963C-013EF31B2A08}" name="Column2731" totalsRowDxfId="13675" dataCellStyle="Normal"/>
    <tableColumn id="2734" xr3:uid="{E28CCB7E-E070-F346-9C6E-3891AEBAFF76}" name="Column2732" totalsRowDxfId="13674" dataCellStyle="Normal"/>
    <tableColumn id="2735" xr3:uid="{66C87D26-13F9-7148-8EBB-8D9F2ABF4048}" name="Column2733" totalsRowDxfId="13673" dataCellStyle="Normal"/>
    <tableColumn id="2736" xr3:uid="{623A0363-9AEF-9545-8F8B-ACD8E5B8CEB7}" name="Column2734" totalsRowDxfId="13672" dataCellStyle="Normal"/>
    <tableColumn id="2737" xr3:uid="{1E4541D5-054F-4F4B-AE82-7F77737BA943}" name="Column2735" totalsRowDxfId="13671" dataCellStyle="Normal"/>
    <tableColumn id="2738" xr3:uid="{0003FA64-8329-2D48-8950-B01A97789719}" name="Column2736" totalsRowDxfId="13670" dataCellStyle="Normal"/>
    <tableColumn id="2739" xr3:uid="{2F7A851C-A45B-1B47-BAC2-9732C1129A36}" name="Column2737" totalsRowDxfId="13669" dataCellStyle="Normal"/>
    <tableColumn id="2740" xr3:uid="{EF5E8BB8-7CB3-C642-9631-2EB54F4CC85A}" name="Column2738" totalsRowDxfId="13668" dataCellStyle="Normal"/>
    <tableColumn id="2741" xr3:uid="{D3DB21B6-D0CF-5E41-AD78-61C87DFA1573}" name="Column2739" totalsRowDxfId="13667" dataCellStyle="Normal"/>
    <tableColumn id="2742" xr3:uid="{D9A04CE4-4757-3242-A61B-E830F8D407B0}" name="Column2740" totalsRowDxfId="13666" dataCellStyle="Normal"/>
    <tableColumn id="2743" xr3:uid="{84B3536F-FA8B-CC40-A450-BE644B743AD5}" name="Column2741" totalsRowDxfId="13665" dataCellStyle="Normal"/>
    <tableColumn id="2744" xr3:uid="{6DD11F8D-FF39-DF43-9089-7D5611DF8E95}" name="Column2742" totalsRowDxfId="13664" dataCellStyle="Normal"/>
    <tableColumn id="2745" xr3:uid="{446B055A-897F-B44A-A0AA-FFF2F141438C}" name="Column2743" totalsRowDxfId="13663" dataCellStyle="Normal"/>
    <tableColumn id="2746" xr3:uid="{CB40BA8B-9AB2-D244-A244-E4275146D2D0}" name="Column2744" totalsRowDxfId="13662" dataCellStyle="Normal"/>
    <tableColumn id="2747" xr3:uid="{B9194D99-26EA-AC4F-8BC5-F63C3AEE4374}" name="Column2745" totalsRowDxfId="13661" dataCellStyle="Normal"/>
    <tableColumn id="2748" xr3:uid="{2CD9357A-552E-784F-BB75-30EDC534DB06}" name="Column2746" totalsRowDxfId="13660" dataCellStyle="Normal"/>
    <tableColumn id="2749" xr3:uid="{04B35A3F-9374-8143-9DF5-351704251B59}" name="Column2747" totalsRowDxfId="13659" dataCellStyle="Normal"/>
    <tableColumn id="2750" xr3:uid="{3EA5D620-2CF4-584B-ABCD-C5C45FF43782}" name="Column2748" totalsRowDxfId="13658" dataCellStyle="Normal"/>
    <tableColumn id="2751" xr3:uid="{0316E921-BC41-7649-89C5-F6B772E1390A}" name="Column2749" totalsRowDxfId="13657" dataCellStyle="Normal"/>
    <tableColumn id="2752" xr3:uid="{E7A79167-95C6-1D4D-A83A-70ED8285B189}" name="Column2750" totalsRowDxfId="13656" dataCellStyle="Normal"/>
    <tableColumn id="2753" xr3:uid="{4EACFB2B-AD95-E945-A04A-4B7229CE85DD}" name="Column2751" totalsRowDxfId="13655" dataCellStyle="Normal"/>
    <tableColumn id="2754" xr3:uid="{C0447BA7-8AEB-984D-B468-C11992B93D4F}" name="Column2752" totalsRowDxfId="13654" dataCellStyle="Normal"/>
    <tableColumn id="2755" xr3:uid="{48E1664D-BD49-194B-86A7-D5E9E027A1C7}" name="Column2753" totalsRowDxfId="13653" dataCellStyle="Normal"/>
    <tableColumn id="2756" xr3:uid="{68A51EED-5FB1-B54C-B613-B74CEC689AFA}" name="Column2754" totalsRowDxfId="13652" dataCellStyle="Normal"/>
    <tableColumn id="2757" xr3:uid="{96E14A0F-56DB-DE41-A095-918D266A6718}" name="Column2755" totalsRowDxfId="13651" dataCellStyle="Normal"/>
    <tableColumn id="2758" xr3:uid="{D9B0EF95-E0F4-1A49-8F53-E0259931DE24}" name="Column2756" totalsRowDxfId="13650" dataCellStyle="Normal"/>
    <tableColumn id="2759" xr3:uid="{18CB4132-08C2-114F-8A65-7F59B21BB474}" name="Column2757" totalsRowDxfId="13649" dataCellStyle="Normal"/>
    <tableColumn id="2760" xr3:uid="{E97C2ABA-7425-164D-A2AE-6D94F8A77D2F}" name="Column2758" totalsRowDxfId="13648" dataCellStyle="Normal"/>
    <tableColumn id="2761" xr3:uid="{58AD085F-2FB9-BC47-A87D-2FF4D25AF26B}" name="Column2759" totalsRowDxfId="13647" dataCellStyle="Normal"/>
    <tableColumn id="2762" xr3:uid="{2A73B90D-62BC-9B46-8206-BE2C021125CE}" name="Column2760" totalsRowDxfId="13646" dataCellStyle="Normal"/>
    <tableColumn id="2763" xr3:uid="{0E475982-A2FF-7845-928B-39BEDEE9825E}" name="Column2761" totalsRowDxfId="13645" dataCellStyle="Normal"/>
    <tableColumn id="2764" xr3:uid="{87F7F057-ABB9-C84B-9818-789941796C4D}" name="Column2762" totalsRowDxfId="13644" dataCellStyle="Normal"/>
    <tableColumn id="2765" xr3:uid="{3401C2AF-886B-1A47-A1A9-0CAE70D9F763}" name="Column2763" totalsRowDxfId="13643" dataCellStyle="Normal"/>
    <tableColumn id="2766" xr3:uid="{B77FA7D0-1E25-D045-87E3-30240EEBE613}" name="Column2764" totalsRowDxfId="13642" dataCellStyle="Normal"/>
    <tableColumn id="2767" xr3:uid="{08360E42-8F68-114D-9649-E06F26C8A154}" name="Column2765" totalsRowDxfId="13641" dataCellStyle="Normal"/>
    <tableColumn id="2768" xr3:uid="{EAE0F8E1-F1AC-D844-B90E-964E0E5C40D1}" name="Column2766" totalsRowDxfId="13640" dataCellStyle="Normal"/>
    <tableColumn id="2769" xr3:uid="{C699444F-715B-C64A-92C2-B857BC91C1AF}" name="Column2767" totalsRowDxfId="13639" dataCellStyle="Normal"/>
    <tableColumn id="2770" xr3:uid="{688CACA2-35B7-0E43-86F4-E24432C692A1}" name="Column2768" totalsRowDxfId="13638" dataCellStyle="Normal"/>
    <tableColumn id="2771" xr3:uid="{5CE4C557-16E7-404A-946B-C27CBE438FE9}" name="Column2769" totalsRowDxfId="13637" dataCellStyle="Normal"/>
    <tableColumn id="2772" xr3:uid="{D12C947E-9E35-564F-86B6-19EA3248C6BC}" name="Column2770" totalsRowDxfId="13636" dataCellStyle="Normal"/>
    <tableColumn id="2773" xr3:uid="{68B09CFA-490B-1046-AE87-9C2697852E00}" name="Column2771" totalsRowDxfId="13635" dataCellStyle="Normal"/>
    <tableColumn id="2774" xr3:uid="{4144B7D9-D5D4-9049-A07C-B251DE26F35F}" name="Column2772" totalsRowDxfId="13634" dataCellStyle="Normal"/>
    <tableColumn id="2775" xr3:uid="{0DEFC19D-DB95-FE4D-96ED-FDEA02AE3988}" name="Column2773" totalsRowDxfId="13633" dataCellStyle="Normal"/>
    <tableColumn id="2776" xr3:uid="{E6E0DD44-39FB-B34A-B910-8C78AC73F3DC}" name="Column2774" totalsRowDxfId="13632" dataCellStyle="Normal"/>
    <tableColumn id="2777" xr3:uid="{292B33FC-F41D-DE4F-867E-4B03CB3C63A1}" name="Column2775" totalsRowDxfId="13631" dataCellStyle="Normal"/>
    <tableColumn id="2778" xr3:uid="{FA35F0EC-765E-9F46-A19B-FB3BCC1EBB5A}" name="Column2776" totalsRowDxfId="13630" dataCellStyle="Normal"/>
    <tableColumn id="2779" xr3:uid="{91002E5F-8645-6B41-B019-60524607E022}" name="Column2777" totalsRowDxfId="13629" dataCellStyle="Normal"/>
    <tableColumn id="2780" xr3:uid="{02628633-2B47-8846-824F-DFC3B58E7BBA}" name="Column2778" totalsRowDxfId="13628" dataCellStyle="Normal"/>
    <tableColumn id="2781" xr3:uid="{C5F16F8B-A3F3-BC40-8605-A3AB9D2A90B4}" name="Column2779" totalsRowDxfId="13627" dataCellStyle="Normal"/>
    <tableColumn id="2782" xr3:uid="{15C079BA-BF54-A944-AE27-01413FFF08DC}" name="Column2780" totalsRowDxfId="13626" dataCellStyle="Normal"/>
    <tableColumn id="2783" xr3:uid="{8CA873D4-1EF0-BC49-A4F9-98387498A856}" name="Column2781" totalsRowDxfId="13625" dataCellStyle="Normal"/>
    <tableColumn id="2784" xr3:uid="{64046115-D216-2D4B-9B23-E872CDB6EFF1}" name="Column2782" totalsRowDxfId="13624" dataCellStyle="Normal"/>
    <tableColumn id="2785" xr3:uid="{651918F5-2565-0640-AB73-B14F20445550}" name="Column2783" totalsRowDxfId="13623" dataCellStyle="Normal"/>
    <tableColumn id="2786" xr3:uid="{9EB12173-AACC-FF4E-A6C0-0030D9C059B4}" name="Column2784" totalsRowDxfId="13622" dataCellStyle="Normal"/>
    <tableColumn id="2787" xr3:uid="{D5AD523D-3F91-C144-AA35-5179EAD0E253}" name="Column2785" totalsRowDxfId="13621" dataCellStyle="Normal"/>
    <tableColumn id="2788" xr3:uid="{000E176C-10D5-3845-8FD1-9177CBB51215}" name="Column2786" totalsRowDxfId="13620" dataCellStyle="Normal"/>
    <tableColumn id="2789" xr3:uid="{1D60976B-3FB8-0C47-B0C0-7CA8E228087C}" name="Column2787" totalsRowDxfId="13619" dataCellStyle="Normal"/>
    <tableColumn id="2790" xr3:uid="{2FBBC430-B3E8-BF4C-9BA7-8417FE0651B6}" name="Column2788" totalsRowDxfId="13618" dataCellStyle="Normal"/>
    <tableColumn id="2791" xr3:uid="{B606247F-167D-1A45-A8B0-33FBB9377730}" name="Column2789" totalsRowDxfId="13617" dataCellStyle="Normal"/>
    <tableColumn id="2792" xr3:uid="{30687D7D-D1D3-A345-BC20-F336A1B49751}" name="Column2790" totalsRowDxfId="13616" dataCellStyle="Normal"/>
    <tableColumn id="2793" xr3:uid="{AA6F5207-D240-AA4D-8E27-7A41A7C60428}" name="Column2791" totalsRowDxfId="13615" dataCellStyle="Normal"/>
    <tableColumn id="2794" xr3:uid="{3ECDCE2C-1BF4-054D-A64B-98A0FC1BC5F8}" name="Column2792" totalsRowDxfId="13614" dataCellStyle="Normal"/>
    <tableColumn id="2795" xr3:uid="{A4EE7C7A-94C4-3C47-9F24-2B3261A9AEB7}" name="Column2793" totalsRowDxfId="13613" dataCellStyle="Normal"/>
    <tableColumn id="2796" xr3:uid="{7EDD87E3-509C-2B49-96C5-025FE4D7B46A}" name="Column2794" totalsRowDxfId="13612" dataCellStyle="Normal"/>
    <tableColumn id="2797" xr3:uid="{AA38A25C-753A-C74B-BFE2-D97355E088B2}" name="Column2795" totalsRowDxfId="13611" dataCellStyle="Normal"/>
    <tableColumn id="2798" xr3:uid="{5637E5E9-A4BC-1042-B8E8-8D2E910C229F}" name="Column2796" totalsRowDxfId="13610" dataCellStyle="Normal"/>
    <tableColumn id="2799" xr3:uid="{C16A2653-7C6F-F44F-8AB3-2A49AF63A710}" name="Column2797" totalsRowDxfId="13609" dataCellStyle="Normal"/>
    <tableColumn id="2800" xr3:uid="{C4C83179-32E6-A242-BD93-AFE4A04C4C68}" name="Column2798" totalsRowDxfId="13608" dataCellStyle="Normal"/>
    <tableColumn id="2801" xr3:uid="{9366DD2F-9E7B-0D4C-80D7-1A929CBED399}" name="Column2799" totalsRowDxfId="13607" dataCellStyle="Normal"/>
    <tableColumn id="2802" xr3:uid="{FC182760-6183-934C-9D6F-65E5085CA8B2}" name="Column2800" totalsRowDxfId="13606" dataCellStyle="Normal"/>
    <tableColumn id="2803" xr3:uid="{D17A78DB-D4CE-4742-A925-867961461F60}" name="Column2801" totalsRowDxfId="13605" dataCellStyle="Normal"/>
    <tableColumn id="2804" xr3:uid="{B133754F-429B-3642-B73B-11C27E7F0C71}" name="Column2802" totalsRowDxfId="13604" dataCellStyle="Normal"/>
    <tableColumn id="2805" xr3:uid="{FA15D1DB-CC17-9F4E-A5A9-8720E948FF9C}" name="Column2803" totalsRowDxfId="13603" dataCellStyle="Normal"/>
    <tableColumn id="2806" xr3:uid="{C3C025CB-8BE2-F94A-8C05-334A2F12BAE8}" name="Column2804" totalsRowDxfId="13602" dataCellStyle="Normal"/>
    <tableColumn id="2807" xr3:uid="{BE0BA324-F38C-DF4F-803A-7EF7DC9DE2F6}" name="Column2805" totalsRowDxfId="13601" dataCellStyle="Normal"/>
    <tableColumn id="2808" xr3:uid="{C3D45C6D-BD25-D94E-B350-C55EF000C9B5}" name="Column2806" totalsRowDxfId="13600" dataCellStyle="Normal"/>
    <tableColumn id="2809" xr3:uid="{56EAC6B7-324A-1E40-8308-84BBA14AB0A8}" name="Column2807" totalsRowDxfId="13599" dataCellStyle="Normal"/>
    <tableColumn id="2810" xr3:uid="{B9DACDB8-9FDF-454E-AB11-32D302663F6E}" name="Column2808" totalsRowDxfId="13598" dataCellStyle="Normal"/>
    <tableColumn id="2811" xr3:uid="{FB3A73AB-2982-0C46-AFDD-968258876EAC}" name="Column2809" totalsRowDxfId="13597" dataCellStyle="Normal"/>
    <tableColumn id="2812" xr3:uid="{86ABE605-C506-5048-8DCA-1F982FB4CD71}" name="Column2810" totalsRowDxfId="13596" dataCellStyle="Normal"/>
    <tableColumn id="2813" xr3:uid="{80CBB5E2-A267-5844-AF3E-316833641A91}" name="Column2811" totalsRowDxfId="13595" dataCellStyle="Normal"/>
    <tableColumn id="2814" xr3:uid="{BDFB65BC-6A56-0B48-AE84-454A279AED8B}" name="Column2812" totalsRowDxfId="13594" dataCellStyle="Normal"/>
    <tableColumn id="2815" xr3:uid="{E13192DE-6E48-7441-AA12-63416F98B6EC}" name="Column2813" totalsRowDxfId="13593" dataCellStyle="Normal"/>
    <tableColumn id="2816" xr3:uid="{B4EC8264-BF6F-2246-888F-2C77034CA903}" name="Column2814" totalsRowDxfId="13592" dataCellStyle="Normal"/>
    <tableColumn id="2817" xr3:uid="{04EB32E9-C0FD-C949-8F64-290D252984ED}" name="Column2815" totalsRowDxfId="13591" dataCellStyle="Normal"/>
    <tableColumn id="2818" xr3:uid="{02A033DC-FB5E-BF49-80DB-7D4E30C4B127}" name="Column2816" totalsRowDxfId="13590" dataCellStyle="Normal"/>
    <tableColumn id="2819" xr3:uid="{2DA78572-9372-1841-88A3-627BB6EF0B80}" name="Column2817" totalsRowDxfId="13589" dataCellStyle="Normal"/>
    <tableColumn id="2820" xr3:uid="{929FC9FE-202E-EB44-B75B-71907D153B8E}" name="Column2818" totalsRowDxfId="13588" dataCellStyle="Normal"/>
    <tableColumn id="2821" xr3:uid="{97C99543-D870-1441-8FD6-B41F6544A48B}" name="Column2819" totalsRowDxfId="13587" dataCellStyle="Normal"/>
    <tableColumn id="2822" xr3:uid="{00955630-F510-C246-A4D4-41B6F000AE8B}" name="Column2820" totalsRowDxfId="13586" dataCellStyle="Normal"/>
    <tableColumn id="2823" xr3:uid="{14053BA0-F4BA-BA44-BB80-07775D465B63}" name="Column2821" totalsRowDxfId="13585" dataCellStyle="Normal"/>
    <tableColumn id="2824" xr3:uid="{4D6F0C8F-E86E-4B49-AD5B-E51AD8473DC2}" name="Column2822" totalsRowDxfId="13584" dataCellStyle="Normal"/>
    <tableColumn id="2825" xr3:uid="{D88F9EA6-29E2-E44B-8D73-459B3B794005}" name="Column2823" totalsRowDxfId="13583" dataCellStyle="Normal"/>
    <tableColumn id="2826" xr3:uid="{C89D658D-7B4D-8444-B2A9-5F9FDDA6A395}" name="Column2824" totalsRowDxfId="13582" dataCellStyle="Normal"/>
    <tableColumn id="2827" xr3:uid="{EEC35EF9-2C5C-EA44-A714-54C06499A835}" name="Column2825" totalsRowDxfId="13581" dataCellStyle="Normal"/>
    <tableColumn id="2828" xr3:uid="{9F69D530-D6AF-3B47-A713-8AB7959F461B}" name="Column2826" totalsRowDxfId="13580" dataCellStyle="Normal"/>
    <tableColumn id="2829" xr3:uid="{098960ED-BEA8-A440-A781-45AA80233379}" name="Column2827" totalsRowDxfId="13579" dataCellStyle="Normal"/>
    <tableColumn id="2830" xr3:uid="{6FBBAF2C-3FBD-0040-85CA-715DEF5B7230}" name="Column2828" totalsRowDxfId="13578" dataCellStyle="Normal"/>
    <tableColumn id="2831" xr3:uid="{09258302-90A5-7C42-9886-527869468B90}" name="Column2829" totalsRowDxfId="13577" dataCellStyle="Normal"/>
    <tableColumn id="2832" xr3:uid="{6ED6F37E-3B9D-8B4B-A817-D60FF6EE481F}" name="Column2830" totalsRowDxfId="13576" dataCellStyle="Normal"/>
    <tableColumn id="2833" xr3:uid="{B8AB3DC8-27F2-F146-8180-FCA87A42E36E}" name="Column2831" totalsRowDxfId="13575" dataCellStyle="Normal"/>
    <tableColumn id="2834" xr3:uid="{E064C754-A159-674D-BE3A-0BB4BB34FD13}" name="Column2832" totalsRowDxfId="13574" dataCellStyle="Normal"/>
    <tableColumn id="2835" xr3:uid="{2D269BB1-448B-C04F-8D95-F93F9A6B20E8}" name="Column2833" totalsRowDxfId="13573" dataCellStyle="Normal"/>
    <tableColumn id="2836" xr3:uid="{927724FA-0291-7B46-80EE-476DDCE95F69}" name="Column2834" totalsRowDxfId="13572" dataCellStyle="Normal"/>
    <tableColumn id="2837" xr3:uid="{0E22828C-0B7B-1949-9690-B0A3467790B0}" name="Column2835" totalsRowDxfId="13571" dataCellStyle="Normal"/>
    <tableColumn id="2838" xr3:uid="{067D66F2-0132-BE4F-99C5-A877AE69C74A}" name="Column2836" totalsRowDxfId="13570" dataCellStyle="Normal"/>
    <tableColumn id="2839" xr3:uid="{802C244A-6E12-7E4F-9C66-D6A74435D5C6}" name="Column2837" totalsRowDxfId="13569" dataCellStyle="Normal"/>
    <tableColumn id="2840" xr3:uid="{7E2782E0-003E-BF43-BBD2-5018A20C7684}" name="Column2838" totalsRowDxfId="13568" dataCellStyle="Normal"/>
    <tableColumn id="2841" xr3:uid="{521EE238-0856-D646-B0C8-9E9B3DB5357D}" name="Column2839" totalsRowDxfId="13567" dataCellStyle="Normal"/>
    <tableColumn id="2842" xr3:uid="{39172BF1-90D2-874D-A196-F4622895D92E}" name="Column2840" totalsRowDxfId="13566" dataCellStyle="Normal"/>
    <tableColumn id="2843" xr3:uid="{EE083096-8140-D84C-9314-08A8E167D852}" name="Column2841" totalsRowDxfId="13565" dataCellStyle="Normal"/>
    <tableColumn id="2844" xr3:uid="{F39F84B4-1E26-4E48-8D92-954EDB5669CA}" name="Column2842" totalsRowDxfId="13564" dataCellStyle="Normal"/>
    <tableColumn id="2845" xr3:uid="{1D1EE7D1-CAAA-9A45-9067-E66BCEB36596}" name="Column2843" totalsRowDxfId="13563" dataCellStyle="Normal"/>
    <tableColumn id="2846" xr3:uid="{62727B96-7890-E04F-8D59-C2C621949EAF}" name="Column2844" totalsRowDxfId="13562" dataCellStyle="Normal"/>
    <tableColumn id="2847" xr3:uid="{705EE761-4950-7A4E-A255-A13892FE98D2}" name="Column2845" totalsRowDxfId="13561" dataCellStyle="Normal"/>
    <tableColumn id="2848" xr3:uid="{14DEBBD3-2C58-C34A-982B-D0D8D8379861}" name="Column2846" totalsRowDxfId="13560" dataCellStyle="Normal"/>
    <tableColumn id="2849" xr3:uid="{1552D3F3-3845-8545-8182-676CA32703B4}" name="Column2847" totalsRowDxfId="13559" dataCellStyle="Normal"/>
    <tableColumn id="2850" xr3:uid="{A4FE0550-F52C-A24C-8A5F-658BDFD8B8BD}" name="Column2848" totalsRowDxfId="13558" dataCellStyle="Normal"/>
    <tableColumn id="2851" xr3:uid="{2DD70273-AE32-484C-8801-3A83E35A18EE}" name="Column2849" totalsRowDxfId="13557" dataCellStyle="Normal"/>
    <tableColumn id="2852" xr3:uid="{73569359-2E2B-0349-B315-DA3A566DF4BC}" name="Column2850" totalsRowDxfId="13556" dataCellStyle="Normal"/>
    <tableColumn id="2853" xr3:uid="{D7A793F6-B28F-3C49-AD39-E552724E1385}" name="Column2851" totalsRowDxfId="13555" dataCellStyle="Normal"/>
    <tableColumn id="2854" xr3:uid="{0AD7DFC9-7CE2-4A49-8747-A85AC2F7652A}" name="Column2852" totalsRowDxfId="13554" dataCellStyle="Normal"/>
    <tableColumn id="2855" xr3:uid="{8C196F3C-5BBD-E649-AEDA-B588AF64290C}" name="Column2853" totalsRowDxfId="13553" dataCellStyle="Normal"/>
    <tableColumn id="2856" xr3:uid="{96CA2412-E703-1F49-9B69-92288FAE8CE4}" name="Column2854" totalsRowDxfId="13552" dataCellStyle="Normal"/>
    <tableColumn id="2857" xr3:uid="{9F151AE4-553F-2B48-B15E-9504B9CFCE82}" name="Column2855" totalsRowDxfId="13551" dataCellStyle="Normal"/>
    <tableColumn id="2858" xr3:uid="{01E33788-CB9A-4143-B40C-5968751E36C6}" name="Column2856" totalsRowDxfId="13550" dataCellStyle="Normal"/>
    <tableColumn id="2859" xr3:uid="{0484AEEC-0544-AF4F-8D91-AB436FBEDA57}" name="Column2857" totalsRowDxfId="13549" dataCellStyle="Normal"/>
    <tableColumn id="2860" xr3:uid="{70ADB60D-2263-9C4B-ABBC-1ED6DDEBA31A}" name="Column2858" totalsRowDxfId="13548" dataCellStyle="Normal"/>
    <tableColumn id="2861" xr3:uid="{850B4755-C396-0B4C-8E99-3A8BFED9E838}" name="Column2859" totalsRowDxfId="13547" dataCellStyle="Normal"/>
    <tableColumn id="2862" xr3:uid="{06693D7D-DBD4-3B4F-A3E9-209A6D57A2C1}" name="Column2860" totalsRowDxfId="13546" dataCellStyle="Normal"/>
    <tableColumn id="2863" xr3:uid="{DD586DFB-C473-C64F-8A7C-E0EC19C4040E}" name="Column2861" totalsRowDxfId="13545" dataCellStyle="Normal"/>
    <tableColumn id="2864" xr3:uid="{C62E47C3-3582-D04E-8AAA-63A880D3A0DC}" name="Column2862" totalsRowDxfId="13544" dataCellStyle="Normal"/>
    <tableColumn id="2865" xr3:uid="{F9153B90-9919-DC4C-A044-88437C768DCA}" name="Column2863" totalsRowDxfId="13543" dataCellStyle="Normal"/>
    <tableColumn id="2866" xr3:uid="{E6772231-0DC8-1E4B-A7A3-4C96D83C7B2F}" name="Column2864" totalsRowDxfId="13542" dataCellStyle="Normal"/>
    <tableColumn id="2867" xr3:uid="{C50DAE2C-8E21-4140-8BFD-216D70349687}" name="Column2865" totalsRowDxfId="13541" dataCellStyle="Normal"/>
    <tableColumn id="2868" xr3:uid="{47A21640-00E3-604C-AE9C-69EE15D8C4CB}" name="Column2866" totalsRowDxfId="13540" dataCellStyle="Normal"/>
    <tableColumn id="2869" xr3:uid="{5B3F0B33-0BA8-F741-8F3C-E9E973341EC6}" name="Column2867" totalsRowDxfId="13539" dataCellStyle="Normal"/>
    <tableColumn id="2870" xr3:uid="{A53F8363-B606-3B46-B0FF-C07719ABEE77}" name="Column2868" totalsRowDxfId="13538" dataCellStyle="Normal"/>
    <tableColumn id="2871" xr3:uid="{1F8BC75C-B668-4641-A160-7D1F29F5C044}" name="Column2869" totalsRowDxfId="13537" dataCellStyle="Normal"/>
    <tableColumn id="2872" xr3:uid="{68E9668E-0DDD-EF4B-8129-EBB263093467}" name="Column2870" totalsRowDxfId="13536" dataCellStyle="Normal"/>
    <tableColumn id="2873" xr3:uid="{578B0970-8323-CC42-B1CA-D6503D69D94C}" name="Column2871" totalsRowDxfId="13535" dataCellStyle="Normal"/>
    <tableColumn id="2874" xr3:uid="{7F0D8111-215E-6446-82CE-4ACBFD600EBF}" name="Column2872" totalsRowDxfId="13534" dataCellStyle="Normal"/>
    <tableColumn id="2875" xr3:uid="{743387DF-5A50-5B45-815E-A9C2F4895207}" name="Column2873" totalsRowDxfId="13533" dataCellStyle="Normal"/>
    <tableColumn id="2876" xr3:uid="{69A448C3-49AD-F042-A5B1-FD5C2DBD5882}" name="Column2874" totalsRowDxfId="13532" dataCellStyle="Normal"/>
    <tableColumn id="2877" xr3:uid="{59C29EDF-AD84-E348-8DD8-40F993DDDF03}" name="Column2875" totalsRowDxfId="13531" dataCellStyle="Normal"/>
    <tableColumn id="2878" xr3:uid="{78609BC5-84C8-AC4D-8104-288588AE01BB}" name="Column2876" totalsRowDxfId="13530" dataCellStyle="Normal"/>
    <tableColumn id="2879" xr3:uid="{4EC90562-ACE4-3F41-93F3-6C1AC2F361AD}" name="Column2877" totalsRowDxfId="13529" dataCellStyle="Normal"/>
    <tableColumn id="2880" xr3:uid="{AB3A7CA9-C9C5-9546-BEDE-3F16A50024B5}" name="Column2878" totalsRowDxfId="13528" dataCellStyle="Normal"/>
    <tableColumn id="2881" xr3:uid="{1DD7F212-F634-4E42-A015-9DED2E7F4CB9}" name="Column2879" totalsRowDxfId="13527" dataCellStyle="Normal"/>
    <tableColumn id="2882" xr3:uid="{4A8B3717-9418-CE41-8CA3-57580182BFB6}" name="Column2880" totalsRowDxfId="13526" dataCellStyle="Normal"/>
    <tableColumn id="2883" xr3:uid="{E621F5A5-B748-5046-AC3C-BB2BD8F2660D}" name="Column2881" totalsRowDxfId="13525" dataCellStyle="Normal"/>
    <tableColumn id="2884" xr3:uid="{AB91F644-47DD-464F-8D96-2CBC8D3FCCA4}" name="Column2882" totalsRowDxfId="13524" dataCellStyle="Normal"/>
    <tableColumn id="2885" xr3:uid="{5B89F507-9F9B-494F-A820-E2CE41CFC715}" name="Column2883" totalsRowDxfId="13523" dataCellStyle="Normal"/>
    <tableColumn id="2886" xr3:uid="{AA55747B-B53D-3049-B1AC-8E3BB34AD33A}" name="Column2884" totalsRowDxfId="13522" dataCellStyle="Normal"/>
    <tableColumn id="2887" xr3:uid="{52A48968-AB80-FB4D-98AD-584F6F3E36D2}" name="Column2885" totalsRowDxfId="13521" dataCellStyle="Normal"/>
    <tableColumn id="2888" xr3:uid="{0BE1C2C3-4DE5-5E49-912E-C753C9160456}" name="Column2886" totalsRowDxfId="13520" dataCellStyle="Normal"/>
    <tableColumn id="2889" xr3:uid="{12BB17A4-10AD-6143-A280-B4BBC46E27D2}" name="Column2887" totalsRowDxfId="13519" dataCellStyle="Normal"/>
    <tableColumn id="2890" xr3:uid="{76E87C0E-8385-DC48-B3AF-921AB30125AA}" name="Column2888" totalsRowDxfId="13518" dataCellStyle="Normal"/>
    <tableColumn id="2891" xr3:uid="{65D11D92-562F-BB48-947A-52CE2CC050AD}" name="Column2889" totalsRowDxfId="13517" dataCellStyle="Normal"/>
    <tableColumn id="2892" xr3:uid="{3A92841F-ACFD-6742-BD4B-CA1845473CA6}" name="Column2890" totalsRowDxfId="13516" dataCellStyle="Normal"/>
    <tableColumn id="2893" xr3:uid="{213B5C75-915A-2D46-B2C6-0FD04EB05A8A}" name="Column2891" totalsRowDxfId="13515" dataCellStyle="Normal"/>
    <tableColumn id="2894" xr3:uid="{586BC2DE-87DB-7348-8864-BDC4ADAE01F2}" name="Column2892" totalsRowDxfId="13514" dataCellStyle="Normal"/>
    <tableColumn id="2895" xr3:uid="{6FE3E539-74D3-4741-9F49-DF98947B3969}" name="Column2893" totalsRowDxfId="13513" dataCellStyle="Normal"/>
    <tableColumn id="2896" xr3:uid="{FF014BB4-65E6-674C-B77B-7BAF3AA0A8B0}" name="Column2894" totalsRowDxfId="13512" dataCellStyle="Normal"/>
    <tableColumn id="2897" xr3:uid="{DDCF5477-8271-D349-9290-C32B5102C3C7}" name="Column2895" totalsRowDxfId="13511" dataCellStyle="Normal"/>
    <tableColumn id="2898" xr3:uid="{21E3120D-1AAE-E841-B915-F8944C43C892}" name="Column2896" totalsRowDxfId="13510" dataCellStyle="Normal"/>
    <tableColumn id="2899" xr3:uid="{4DE4915E-D157-9E4C-9AC8-13663E296E20}" name="Column2897" totalsRowDxfId="13509" dataCellStyle="Normal"/>
    <tableColumn id="2900" xr3:uid="{87EF5CA0-9440-D148-BB32-1B1EE85756F1}" name="Column2898" totalsRowDxfId="13508" dataCellStyle="Normal"/>
    <tableColumn id="2901" xr3:uid="{B7DB8DEA-4095-414D-A7E9-2F0B906AEA37}" name="Column2899" totalsRowDxfId="13507" dataCellStyle="Normal"/>
    <tableColumn id="2902" xr3:uid="{24319EBA-0C9F-DF42-B218-1A42C1B6813F}" name="Column2900" totalsRowDxfId="13506" dataCellStyle="Normal"/>
    <tableColumn id="2903" xr3:uid="{BCC83A56-39CC-1345-AEE0-A7C512EA3E2A}" name="Column2901" totalsRowDxfId="13505" dataCellStyle="Normal"/>
    <tableColumn id="2904" xr3:uid="{9C756BCF-0AC8-0B4F-B6C5-31E03D2B6CC8}" name="Column2902" totalsRowDxfId="13504" dataCellStyle="Normal"/>
    <tableColumn id="2905" xr3:uid="{52A927DF-8A3E-DA44-A637-630B63A6CB5E}" name="Column2903" totalsRowDxfId="13503" dataCellStyle="Normal"/>
    <tableColumn id="2906" xr3:uid="{3C02625A-0D6A-A94A-BC46-C33DC23E8EE9}" name="Column2904" totalsRowDxfId="13502" dataCellStyle="Normal"/>
    <tableColumn id="2907" xr3:uid="{57154C3A-7F43-D447-853B-37A2360855D2}" name="Column2905" totalsRowDxfId="13501" dataCellStyle="Normal"/>
    <tableColumn id="2908" xr3:uid="{EC086940-D28A-DC42-8E71-51E0C6637094}" name="Column2906" totalsRowDxfId="13500" dataCellStyle="Normal"/>
    <tableColumn id="2909" xr3:uid="{D77B80E2-7E61-F145-9DED-F8DCDC299666}" name="Column2907" totalsRowDxfId="13499" dataCellStyle="Normal"/>
    <tableColumn id="2910" xr3:uid="{D7ABE31B-2CD1-2948-AB4E-4B607ABAB2F1}" name="Column2908" totalsRowDxfId="13498" dataCellStyle="Normal"/>
    <tableColumn id="2911" xr3:uid="{F9384064-C5BD-CA4C-9DF9-622A914E5B24}" name="Column2909" totalsRowDxfId="13497" dataCellStyle="Normal"/>
    <tableColumn id="2912" xr3:uid="{E821BA61-C00B-E546-B5AD-215EA5020EB5}" name="Column2910" totalsRowDxfId="13496" dataCellStyle="Normal"/>
    <tableColumn id="2913" xr3:uid="{86FFFC94-5EB6-4E42-9CC4-230EA660E0C0}" name="Column2911" totalsRowDxfId="13495" dataCellStyle="Normal"/>
    <tableColumn id="2914" xr3:uid="{21598FB5-5F4D-3045-973F-1123097A47EC}" name="Column2912" totalsRowDxfId="13494" dataCellStyle="Normal"/>
    <tableColumn id="2915" xr3:uid="{6973ED81-D17C-F24E-A81C-A40A02949983}" name="Column2913" totalsRowDxfId="13493" dataCellStyle="Normal"/>
    <tableColumn id="2916" xr3:uid="{D416C348-37BE-7A47-AB48-78CAC4961C68}" name="Column2914" totalsRowDxfId="13492" dataCellStyle="Normal"/>
    <tableColumn id="2917" xr3:uid="{74106622-9BCD-3C43-9D32-8866A64E1154}" name="Column2915" totalsRowDxfId="13491" dataCellStyle="Normal"/>
    <tableColumn id="2918" xr3:uid="{BC2D55E1-F44F-9F42-A64B-45797ED48BF5}" name="Column2916" totalsRowDxfId="13490" dataCellStyle="Normal"/>
    <tableColumn id="2919" xr3:uid="{5760B876-0C4F-1749-9BD8-94189709E080}" name="Column2917" totalsRowDxfId="13489" dataCellStyle="Normal"/>
    <tableColumn id="2920" xr3:uid="{25BC60B3-F66F-0E4B-B6EE-639F18044EFC}" name="Column2918" totalsRowDxfId="13488" dataCellStyle="Normal"/>
    <tableColumn id="2921" xr3:uid="{3EFEE9F5-AF79-0A43-8DC4-8864BA998283}" name="Column2919" totalsRowDxfId="13487" dataCellStyle="Normal"/>
    <tableColumn id="2922" xr3:uid="{19D6C5AD-4357-2B4E-9843-14FCBEA01935}" name="Column2920" totalsRowDxfId="13486" dataCellStyle="Normal"/>
    <tableColumn id="2923" xr3:uid="{A9664BE8-03FA-2B46-B953-F22A9B50DA94}" name="Column2921" totalsRowDxfId="13485" dataCellStyle="Normal"/>
    <tableColumn id="2924" xr3:uid="{DEBEB7FE-C3A0-CE49-A63A-0EA72C5FE151}" name="Column2922" totalsRowDxfId="13484" dataCellStyle="Normal"/>
    <tableColumn id="2925" xr3:uid="{4096A7C7-A61B-5342-A552-C8EE0B394834}" name="Column2923" totalsRowDxfId="13483" dataCellStyle="Normal"/>
    <tableColumn id="2926" xr3:uid="{6E66155E-1E34-9647-8258-9C5589CB2C03}" name="Column2924" totalsRowDxfId="13482" dataCellStyle="Normal"/>
    <tableColumn id="2927" xr3:uid="{2DE6A1E6-7A95-4742-BC49-21150E950734}" name="Column2925" totalsRowDxfId="13481" dataCellStyle="Normal"/>
    <tableColumn id="2928" xr3:uid="{AB9D8CF2-1205-F24C-8CAA-54A15EF95E70}" name="Column2926" totalsRowDxfId="13480" dataCellStyle="Normal"/>
    <tableColumn id="2929" xr3:uid="{A576369C-BB28-0049-B079-657329F9E856}" name="Column2927" totalsRowDxfId="13479" dataCellStyle="Normal"/>
    <tableColumn id="2930" xr3:uid="{A94909D4-55A8-EF49-B8E1-B07EF3359AB5}" name="Column2928" totalsRowDxfId="13478" dataCellStyle="Normal"/>
    <tableColumn id="2931" xr3:uid="{A4888EEB-E150-2D47-8568-3FBDD3FBDFC2}" name="Column2929" totalsRowDxfId="13477" dataCellStyle="Normal"/>
    <tableColumn id="2932" xr3:uid="{6A9D5EBC-D4E3-B94F-8068-5321A911CCF3}" name="Column2930" totalsRowDxfId="13476" dataCellStyle="Normal"/>
    <tableColumn id="2933" xr3:uid="{F910BC6A-0DE2-5B43-85DD-992F6EC8944D}" name="Column2931" totalsRowDxfId="13475" dataCellStyle="Normal"/>
    <tableColumn id="2934" xr3:uid="{686ACD84-EA64-714A-9ECD-713CCDC98B90}" name="Column2932" totalsRowDxfId="13474" dataCellStyle="Normal"/>
    <tableColumn id="2935" xr3:uid="{CF956690-9CA4-4D4D-BF0F-57D548AF34F4}" name="Column2933" totalsRowDxfId="13473" dataCellStyle="Normal"/>
    <tableColumn id="2936" xr3:uid="{94C5FA65-2A76-6948-AFCC-4FE33A068207}" name="Column2934" totalsRowDxfId="13472" dataCellStyle="Normal"/>
    <tableColumn id="2937" xr3:uid="{59EE98E1-CAC8-704E-9D81-1698619951F8}" name="Column2935" totalsRowDxfId="13471" dataCellStyle="Normal"/>
    <tableColumn id="2938" xr3:uid="{2ACCC3E9-1669-8B45-8D94-9355792BB324}" name="Column2936" totalsRowDxfId="13470" dataCellStyle="Normal"/>
    <tableColumn id="2939" xr3:uid="{9BF28096-0B43-4147-B9AD-8C206CE59475}" name="Column2937" totalsRowDxfId="13469" dataCellStyle="Normal"/>
    <tableColumn id="2940" xr3:uid="{74E18524-5218-2543-8468-C74BFAA7CE90}" name="Column2938" totalsRowDxfId="13468" dataCellStyle="Normal"/>
    <tableColumn id="2941" xr3:uid="{B7001091-053A-7C45-BD6C-AE27C213E5B7}" name="Column2939" totalsRowDxfId="13467" dataCellStyle="Normal"/>
    <tableColumn id="2942" xr3:uid="{55217D36-F4F1-854A-8F07-24E2DE98BE5F}" name="Column2940" totalsRowDxfId="13466" dataCellStyle="Normal"/>
    <tableColumn id="2943" xr3:uid="{C1FC5842-0316-864A-AA03-B58E4D3D0066}" name="Column2941" totalsRowDxfId="13465" dataCellStyle="Normal"/>
    <tableColumn id="2944" xr3:uid="{6C7228D4-DDD5-9B4C-B95B-749AB7A076DA}" name="Column2942" totalsRowDxfId="13464" dataCellStyle="Normal"/>
    <tableColumn id="2945" xr3:uid="{FF447777-2EEB-A64C-9119-1C93C62C931C}" name="Column2943" totalsRowDxfId="13463" dataCellStyle="Normal"/>
    <tableColumn id="2946" xr3:uid="{A4F0AEB1-D377-7042-842E-A9E06158FFA7}" name="Column2944" totalsRowDxfId="13462" dataCellStyle="Normal"/>
    <tableColumn id="2947" xr3:uid="{8087C332-504E-D74C-B5D7-CD2445741883}" name="Column2945" totalsRowDxfId="13461" dataCellStyle="Normal"/>
    <tableColumn id="2948" xr3:uid="{827FB7F7-A253-BC46-BD64-5CFC015DF91D}" name="Column2946" totalsRowDxfId="13460" dataCellStyle="Normal"/>
    <tableColumn id="2949" xr3:uid="{20553195-10BE-0A4D-A3B7-046D485C2238}" name="Column2947" totalsRowDxfId="13459" dataCellStyle="Normal"/>
    <tableColumn id="2950" xr3:uid="{05B62A16-6CF3-834D-AEA6-46973D6A8352}" name="Column2948" totalsRowDxfId="13458" dataCellStyle="Normal"/>
    <tableColumn id="2951" xr3:uid="{65BE46A9-D75E-CC40-8612-818BA9B081EC}" name="Column2949" totalsRowDxfId="13457" dataCellStyle="Normal"/>
    <tableColumn id="2952" xr3:uid="{B33C79FE-DDD3-DE4D-B99A-91A7B732F4E5}" name="Column2950" totalsRowDxfId="13456" dataCellStyle="Normal"/>
    <tableColumn id="2953" xr3:uid="{F933BA62-1C7D-6B4D-BEA6-0D042744F630}" name="Column2951" totalsRowDxfId="13455" dataCellStyle="Normal"/>
    <tableColumn id="2954" xr3:uid="{7F2F050D-3758-5E49-BCAC-2085BF6F8CD7}" name="Column2952" totalsRowDxfId="13454" dataCellStyle="Normal"/>
    <tableColumn id="2955" xr3:uid="{50A4FFF6-9987-AE47-9A50-D2AD9516E936}" name="Column2953" totalsRowDxfId="13453" dataCellStyle="Normal"/>
    <tableColumn id="2956" xr3:uid="{D520CE5F-F43A-5340-844A-0BC4183BE2E2}" name="Column2954" totalsRowDxfId="13452" dataCellStyle="Normal"/>
    <tableColumn id="2957" xr3:uid="{5F59416E-1212-354B-8295-2FCE61A4BB25}" name="Column2955" totalsRowDxfId="13451" dataCellStyle="Normal"/>
    <tableColumn id="2958" xr3:uid="{90ED1BDD-F98B-9848-B7B5-E6CEB53364D5}" name="Column2956" totalsRowDxfId="13450" dataCellStyle="Normal"/>
    <tableColumn id="2959" xr3:uid="{F4ABEE73-68E1-224C-8719-EE419EF7148D}" name="Column2957" totalsRowDxfId="13449" dataCellStyle="Normal"/>
    <tableColumn id="2960" xr3:uid="{7A1545AC-4556-1C4B-9B61-1860A85D8F26}" name="Column2958" totalsRowDxfId="13448" dataCellStyle="Normal"/>
    <tableColumn id="2961" xr3:uid="{2D32D714-B391-5048-9010-0CC7D9BCF772}" name="Column2959" totalsRowDxfId="13447" dataCellStyle="Normal"/>
    <tableColumn id="2962" xr3:uid="{D04B5550-1876-D543-92BC-DD4A4F63222A}" name="Column2960" totalsRowDxfId="13446" dataCellStyle="Normal"/>
    <tableColumn id="2963" xr3:uid="{62E1EBF1-0782-BE4F-8582-9FF3B202A371}" name="Column2961" totalsRowDxfId="13445" dataCellStyle="Normal"/>
    <tableColumn id="2964" xr3:uid="{3EFA3369-2D72-7642-85C0-D5D23165F339}" name="Column2962" totalsRowDxfId="13444" dataCellStyle="Normal"/>
    <tableColumn id="2965" xr3:uid="{059DFDD2-3E68-7547-87AC-B6E911DBEEA2}" name="Column2963" totalsRowDxfId="13443" dataCellStyle="Normal"/>
    <tableColumn id="2966" xr3:uid="{81E780C6-7986-A642-864B-D9D45685EFF3}" name="Column2964" totalsRowDxfId="13442" dataCellStyle="Normal"/>
    <tableColumn id="2967" xr3:uid="{C79C0A62-D9D0-5044-A60E-D191AB68E74A}" name="Column2965" totalsRowDxfId="13441" dataCellStyle="Normal"/>
    <tableColumn id="2968" xr3:uid="{54A6776A-A2E7-9F4A-B28E-7D13F8DBFBDB}" name="Column2966" totalsRowDxfId="13440" dataCellStyle="Normal"/>
    <tableColumn id="2969" xr3:uid="{FE4279AE-0C45-EA4F-9114-B09FBAD9E4DD}" name="Column2967" totalsRowDxfId="13439" dataCellStyle="Normal"/>
    <tableColumn id="2970" xr3:uid="{B8B74F1D-F409-7141-927F-98A34044C9EC}" name="Column2968" totalsRowDxfId="13438" dataCellStyle="Normal"/>
    <tableColumn id="2971" xr3:uid="{D66389FE-7B58-D646-8B1F-DD7D52D17942}" name="Column2969" totalsRowDxfId="13437" dataCellStyle="Normal"/>
    <tableColumn id="2972" xr3:uid="{3C8F173C-E788-0C48-B4D0-AC11FB8F159D}" name="Column2970" totalsRowDxfId="13436" dataCellStyle="Normal"/>
    <tableColumn id="2973" xr3:uid="{B38F1487-A269-DF47-9C6E-B9F13EE2A437}" name="Column2971" totalsRowDxfId="13435" dataCellStyle="Normal"/>
    <tableColumn id="2974" xr3:uid="{6562DFAE-A028-2040-B1C9-1165F3782EE4}" name="Column2972" totalsRowDxfId="13434" dataCellStyle="Normal"/>
    <tableColumn id="2975" xr3:uid="{8ECF5590-2653-6E48-BEE0-7680FC5E690D}" name="Column2973" totalsRowDxfId="13433" dataCellStyle="Normal"/>
    <tableColumn id="2976" xr3:uid="{390FB6DF-5355-B64C-AFA0-FB05BB474E2D}" name="Column2974" totalsRowDxfId="13432" dataCellStyle="Normal"/>
    <tableColumn id="2977" xr3:uid="{F34A1EED-5BAD-EF4A-804D-B9543602950D}" name="Column2975" totalsRowDxfId="13431" dataCellStyle="Normal"/>
    <tableColumn id="2978" xr3:uid="{3591FCCE-62EB-C442-A55E-A24871ACD45E}" name="Column2976" totalsRowDxfId="13430" dataCellStyle="Normal"/>
    <tableColumn id="2979" xr3:uid="{F3BB94C0-D08C-1C46-9437-4E140C348B0E}" name="Column2977" totalsRowDxfId="13429" dataCellStyle="Normal"/>
    <tableColumn id="2980" xr3:uid="{F8FF6D98-A338-CE43-ACD5-D2A580B11DD1}" name="Column2978" totalsRowDxfId="13428" dataCellStyle="Normal"/>
    <tableColumn id="2981" xr3:uid="{ECE6A819-7343-AC45-9BC3-4AB154A8D7BE}" name="Column2979" totalsRowDxfId="13427" dataCellStyle="Normal"/>
    <tableColumn id="2982" xr3:uid="{B140EAA1-0205-1C4C-B841-A812FF313A98}" name="Column2980" totalsRowDxfId="13426" dataCellStyle="Normal"/>
    <tableColumn id="2983" xr3:uid="{620B5933-7C2D-9046-92E0-E089F6D01623}" name="Column2981" totalsRowDxfId="13425" dataCellStyle="Normal"/>
    <tableColumn id="2984" xr3:uid="{34B4F700-FC31-CA42-A718-666D76003C1F}" name="Column2982" totalsRowDxfId="13424" dataCellStyle="Normal"/>
    <tableColumn id="2985" xr3:uid="{EE374951-B6BF-054E-847C-C6AF6DDE8A01}" name="Column2983" totalsRowDxfId="13423" dataCellStyle="Normal"/>
    <tableColumn id="2986" xr3:uid="{0301CD84-A717-1F49-B182-0E0669A7BBB4}" name="Column2984" totalsRowDxfId="13422" dataCellStyle="Normal"/>
    <tableColumn id="2987" xr3:uid="{26C8A926-202C-B144-B20D-98D0CA07BC21}" name="Column2985" totalsRowDxfId="13421" dataCellStyle="Normal"/>
    <tableColumn id="2988" xr3:uid="{5AE8151B-BD9E-4246-B5CD-D249CFC6CB03}" name="Column2986" totalsRowDxfId="13420" dataCellStyle="Normal"/>
    <tableColumn id="2989" xr3:uid="{0176528A-AC2F-1F47-AA1A-8C7F16F4D5D9}" name="Column2987" totalsRowDxfId="13419" dataCellStyle="Normal"/>
    <tableColumn id="2990" xr3:uid="{22FD1E2D-71F3-D44C-928B-ECDB80084675}" name="Column2988" totalsRowDxfId="13418" dataCellStyle="Normal"/>
    <tableColumn id="2991" xr3:uid="{1B4D3F59-ACE4-9C41-847E-EC8AC5337CFC}" name="Column2989" totalsRowDxfId="13417" dataCellStyle="Normal"/>
    <tableColumn id="2992" xr3:uid="{A5BE8A1A-04E3-B646-A9CE-985A66F6F683}" name="Column2990" totalsRowDxfId="13416" dataCellStyle="Normal"/>
    <tableColumn id="2993" xr3:uid="{91C7755A-4E31-B84F-A2FD-9EA418C7A60A}" name="Column2991" totalsRowDxfId="13415" dataCellStyle="Normal"/>
    <tableColumn id="2994" xr3:uid="{0028CA07-B02C-9341-9CCC-DAA907A96897}" name="Column2992" totalsRowDxfId="13414" dataCellStyle="Normal"/>
    <tableColumn id="2995" xr3:uid="{E0836A1C-70CA-C54D-8A73-2B20E951BCAA}" name="Column2993" totalsRowDxfId="13413" dataCellStyle="Normal"/>
    <tableColumn id="2996" xr3:uid="{C557A6B4-979E-444B-BF19-80C58102CAD8}" name="Column2994" totalsRowDxfId="13412" dataCellStyle="Normal"/>
    <tableColumn id="2997" xr3:uid="{588664AB-CB78-1A43-B8A9-AD6532288F52}" name="Column2995" totalsRowDxfId="13411" dataCellStyle="Normal"/>
    <tableColumn id="2998" xr3:uid="{27C08604-1244-304A-AF10-DA7B66AE344C}" name="Column2996" totalsRowDxfId="13410" dataCellStyle="Normal"/>
    <tableColumn id="2999" xr3:uid="{8C73F4BD-6EC3-EB41-A50E-7F564D4E6E4E}" name="Column2997" totalsRowDxfId="13409" dataCellStyle="Normal"/>
    <tableColumn id="3000" xr3:uid="{A5A7308E-91C5-484E-B49E-14BC498660AE}" name="Column2998" totalsRowDxfId="13408" dataCellStyle="Normal"/>
    <tableColumn id="3001" xr3:uid="{B4A70B85-B72C-1D4E-B17E-5FB27A8262C1}" name="Column2999" totalsRowDxfId="13407" dataCellStyle="Normal"/>
    <tableColumn id="3002" xr3:uid="{DA6E3D55-E2ED-9A46-BEC0-7D005A4FC8C6}" name="Column3000" totalsRowDxfId="13406" dataCellStyle="Normal"/>
    <tableColumn id="3003" xr3:uid="{7E3015F7-4387-1B49-9839-F4747DF7B922}" name="Column3001" totalsRowDxfId="13405" dataCellStyle="Normal"/>
    <tableColumn id="3004" xr3:uid="{BFE06EDD-5EE9-D64D-A249-96D374E69BB8}" name="Column3002" totalsRowDxfId="13404" dataCellStyle="Normal"/>
    <tableColumn id="3005" xr3:uid="{8BF9AD6B-4B25-6645-BBAB-568DE6497BDE}" name="Column3003" totalsRowDxfId="13403" dataCellStyle="Normal"/>
    <tableColumn id="3006" xr3:uid="{6371CC0E-667D-0448-81AA-3DA4C7202ECA}" name="Column3004" totalsRowDxfId="13402" dataCellStyle="Normal"/>
    <tableColumn id="3007" xr3:uid="{208350EC-9D20-854C-A96E-4A88A69C0BEC}" name="Column3005" totalsRowDxfId="13401" dataCellStyle="Normal"/>
    <tableColumn id="3008" xr3:uid="{FE252427-600D-0A49-97A7-DFFA3BFC7A66}" name="Column3006" totalsRowDxfId="13400" dataCellStyle="Normal"/>
    <tableColumn id="3009" xr3:uid="{28222DDF-E154-C94A-89C9-37586B42E035}" name="Column3007" totalsRowDxfId="13399" dataCellStyle="Normal"/>
    <tableColumn id="3010" xr3:uid="{D9F93C50-A188-6642-AE7D-C8D13DA024DD}" name="Column3008" totalsRowDxfId="13398" dataCellStyle="Normal"/>
    <tableColumn id="3011" xr3:uid="{B712C746-1F39-2E44-AA03-957C52F0B65C}" name="Column3009" totalsRowDxfId="13397" dataCellStyle="Normal"/>
    <tableColumn id="3012" xr3:uid="{951229F9-8031-8A43-9887-3A698CB3DF32}" name="Column3010" totalsRowDxfId="13396" dataCellStyle="Normal"/>
    <tableColumn id="3013" xr3:uid="{B0C13134-F7CA-744F-BF05-33BFB064D455}" name="Column3011" totalsRowDxfId="13395" dataCellStyle="Normal"/>
    <tableColumn id="3014" xr3:uid="{25D3C65E-B1C9-8A42-8AA3-B12CD3D7F7A6}" name="Column3012" totalsRowDxfId="13394" dataCellStyle="Normal"/>
    <tableColumn id="3015" xr3:uid="{63D6B97A-4F5E-674A-9B09-2145D9E04981}" name="Column3013" totalsRowDxfId="13393" dataCellStyle="Normal"/>
    <tableColumn id="3016" xr3:uid="{E0E58E9C-2DFC-9943-B75E-C40FCA0EF162}" name="Column3014" totalsRowDxfId="13392" dataCellStyle="Normal"/>
    <tableColumn id="3017" xr3:uid="{770DBB45-CEA7-E543-BCAD-46A538932091}" name="Column3015" totalsRowDxfId="13391" dataCellStyle="Normal"/>
    <tableColumn id="3018" xr3:uid="{7D123733-952A-2C4F-B4BB-0F58BDBC2D6C}" name="Column3016" totalsRowDxfId="13390" dataCellStyle="Normal"/>
    <tableColumn id="3019" xr3:uid="{F880875E-1449-BE44-8B0D-396FF1A3984C}" name="Column3017" totalsRowDxfId="13389" dataCellStyle="Normal"/>
    <tableColumn id="3020" xr3:uid="{CEE27ACF-0B53-CE46-A28E-065E42E8EE85}" name="Column3018" totalsRowDxfId="13388" dataCellStyle="Normal"/>
    <tableColumn id="3021" xr3:uid="{E0935F38-6F6E-5643-8682-201563EBEAD3}" name="Column3019" totalsRowDxfId="13387" dataCellStyle="Normal"/>
    <tableColumn id="3022" xr3:uid="{0695B6AD-EA03-EB4D-8B93-3CB7F8C2EF2C}" name="Column3020" totalsRowDxfId="13386" dataCellStyle="Normal"/>
    <tableColumn id="3023" xr3:uid="{B071AAC5-894B-4748-A695-1C514249AE2E}" name="Column3021" totalsRowDxfId="13385" dataCellStyle="Normal"/>
    <tableColumn id="3024" xr3:uid="{4BA0B27C-526C-634B-9B2C-EA09E806FDBA}" name="Column3022" totalsRowDxfId="13384" dataCellStyle="Normal"/>
    <tableColumn id="3025" xr3:uid="{C4A34F03-678D-B54D-A947-8D59DB815A4E}" name="Column3023" totalsRowDxfId="13383" dataCellStyle="Normal"/>
    <tableColumn id="3026" xr3:uid="{4B3CB16C-20F2-7B40-842F-9EA4D32C05A9}" name="Column3024" totalsRowDxfId="13382" dataCellStyle="Normal"/>
    <tableColumn id="3027" xr3:uid="{A02BDC6D-D17D-0B44-9F65-8798AC374122}" name="Column3025" totalsRowDxfId="13381" dataCellStyle="Normal"/>
    <tableColumn id="3028" xr3:uid="{EAA12E8C-D439-AD4E-8C8B-63F06480BD0D}" name="Column3026" totalsRowDxfId="13380" dataCellStyle="Normal"/>
    <tableColumn id="3029" xr3:uid="{DBC47F5B-584B-D74A-B9F2-B4140F9F399C}" name="Column3027" totalsRowDxfId="13379" dataCellStyle="Normal"/>
    <tableColumn id="3030" xr3:uid="{49156768-9AA1-2F48-9C54-2F9AE5B49B3B}" name="Column3028" totalsRowDxfId="13378" dataCellStyle="Normal"/>
    <tableColumn id="3031" xr3:uid="{DE75EAB4-CE78-4541-B42E-1770D3FFC7D1}" name="Column3029" totalsRowDxfId="13377" dataCellStyle="Normal"/>
    <tableColumn id="3032" xr3:uid="{83D2FF80-2D4A-774F-973F-1EB9D449D4AB}" name="Column3030" totalsRowDxfId="13376" dataCellStyle="Normal"/>
    <tableColumn id="3033" xr3:uid="{4DA79A7D-BE51-E941-BA41-D518CFD92FF4}" name="Column3031" totalsRowDxfId="13375" dataCellStyle="Normal"/>
    <tableColumn id="3034" xr3:uid="{73DC54AC-245D-2A4D-B6C0-D5409567DD61}" name="Column3032" totalsRowDxfId="13374" dataCellStyle="Normal"/>
    <tableColumn id="3035" xr3:uid="{FA72E139-1212-F841-A85C-A3FAE85E71A9}" name="Column3033" totalsRowDxfId="13373" dataCellStyle="Normal"/>
    <tableColumn id="3036" xr3:uid="{4EA97313-9FAF-634C-AA1D-53952EA654D1}" name="Column3034" totalsRowDxfId="13372" dataCellStyle="Normal"/>
    <tableColumn id="3037" xr3:uid="{5C9B3A52-6FE0-4048-9954-59B5D94EFB2D}" name="Column3035" totalsRowDxfId="13371" dataCellStyle="Normal"/>
    <tableColumn id="3038" xr3:uid="{607589E1-C2D0-9B46-82B3-9791E40F0660}" name="Column3036" totalsRowDxfId="13370" dataCellStyle="Normal"/>
    <tableColumn id="3039" xr3:uid="{8D477BC6-5D62-2E4C-85F0-B7C052297A34}" name="Column3037" totalsRowDxfId="13369" dataCellStyle="Normal"/>
    <tableColumn id="3040" xr3:uid="{45AD4117-0906-334D-9158-590C723AC166}" name="Column3038" totalsRowDxfId="13368" dataCellStyle="Normal"/>
    <tableColumn id="3041" xr3:uid="{4D3A6D6A-04F4-3743-B035-963DD291335A}" name="Column3039" totalsRowDxfId="13367" dataCellStyle="Normal"/>
    <tableColumn id="3042" xr3:uid="{26F437EE-D7A4-ED43-9F47-CD3133B916A5}" name="Column3040" totalsRowDxfId="13366" dataCellStyle="Normal"/>
    <tableColumn id="3043" xr3:uid="{CFFF4BC3-BBCC-0D43-AFAB-5F7BFDAA40CE}" name="Column3041" totalsRowDxfId="13365" dataCellStyle="Normal"/>
    <tableColumn id="3044" xr3:uid="{61569B2A-6329-184B-9734-2278286BF733}" name="Column3042" totalsRowDxfId="13364" dataCellStyle="Normal"/>
    <tableColumn id="3045" xr3:uid="{605DBB27-F802-6D46-9E49-7CB1C41B8AD0}" name="Column3043" totalsRowDxfId="13363" dataCellStyle="Normal"/>
    <tableColumn id="3046" xr3:uid="{F1116620-3060-134D-B36B-16002294A760}" name="Column3044" totalsRowDxfId="13362" dataCellStyle="Normal"/>
    <tableColumn id="3047" xr3:uid="{F14B8F2E-5C73-7F41-9E81-A95378A96069}" name="Column3045" totalsRowDxfId="13361" dataCellStyle="Normal"/>
    <tableColumn id="3048" xr3:uid="{8C337E32-EC9D-2244-8D81-1836CB42BF06}" name="Column3046" totalsRowDxfId="13360" dataCellStyle="Normal"/>
    <tableColumn id="3049" xr3:uid="{348E6541-9320-BD47-9065-2AEDBBDE44E0}" name="Column3047" totalsRowDxfId="13359" dataCellStyle="Normal"/>
    <tableColumn id="3050" xr3:uid="{B6CE08A1-1C5C-1041-8E51-83D90DD902E4}" name="Column3048" totalsRowDxfId="13358" dataCellStyle="Normal"/>
    <tableColumn id="3051" xr3:uid="{69493FBA-168A-0E47-9625-574E5AECD00B}" name="Column3049" totalsRowDxfId="13357" dataCellStyle="Normal"/>
    <tableColumn id="3052" xr3:uid="{E30C8D9B-43D1-C440-8F51-77867C1D78AC}" name="Column3050" totalsRowDxfId="13356" dataCellStyle="Normal"/>
    <tableColumn id="3053" xr3:uid="{7B57D4C9-EA4F-E541-91A4-4FFFCF32EC8C}" name="Column3051" totalsRowDxfId="13355" dataCellStyle="Normal"/>
    <tableColumn id="3054" xr3:uid="{5C2C6521-19C8-CC48-B4B3-ECF860E5B34C}" name="Column3052" totalsRowDxfId="13354" dataCellStyle="Normal"/>
    <tableColumn id="3055" xr3:uid="{37B7AAA3-0EF9-754A-9ED7-9B0A395B9D26}" name="Column3053" totalsRowDxfId="13353" dataCellStyle="Normal"/>
    <tableColumn id="3056" xr3:uid="{2B703DD5-0CEA-9647-8252-06B47EF1287F}" name="Column3054" totalsRowDxfId="13352" dataCellStyle="Normal"/>
    <tableColumn id="3057" xr3:uid="{63029960-6EAF-3F46-82AF-B31523F811E6}" name="Column3055" totalsRowDxfId="13351" dataCellStyle="Normal"/>
    <tableColumn id="3058" xr3:uid="{9760030A-E91F-6C4C-B59A-B65024A1AF62}" name="Column3056" totalsRowDxfId="13350" dataCellStyle="Normal"/>
    <tableColumn id="3059" xr3:uid="{22DF9E94-5357-C544-8A1C-C8D36D0C5DAA}" name="Column3057" totalsRowDxfId="13349" dataCellStyle="Normal"/>
    <tableColumn id="3060" xr3:uid="{983DC03E-9CEE-9748-A5B7-12D5B1E3E62A}" name="Column3058" totalsRowDxfId="13348" dataCellStyle="Normal"/>
    <tableColumn id="3061" xr3:uid="{E8E22E03-4371-4C4F-B7EE-E98AFCED10CC}" name="Column3059" totalsRowDxfId="13347" dataCellStyle="Normal"/>
    <tableColumn id="3062" xr3:uid="{B1AF3207-89A2-A349-9026-A3A8269970CF}" name="Column3060" totalsRowDxfId="13346" dataCellStyle="Normal"/>
    <tableColumn id="3063" xr3:uid="{5CABBA02-53C4-924F-AB15-BF0847F6913E}" name="Column3061" totalsRowDxfId="13345" dataCellStyle="Normal"/>
    <tableColumn id="3064" xr3:uid="{27D7DE7F-321E-954D-BDA1-D37C25515846}" name="Column3062" totalsRowDxfId="13344" dataCellStyle="Normal"/>
    <tableColumn id="3065" xr3:uid="{6EEEADEA-CB4D-444B-919B-462725B19D30}" name="Column3063" totalsRowDxfId="13343" dataCellStyle="Normal"/>
    <tableColumn id="3066" xr3:uid="{DABA5DA5-2F31-0E42-B1AD-9FA440A6E25F}" name="Column3064" totalsRowDxfId="13342" dataCellStyle="Normal"/>
    <tableColumn id="3067" xr3:uid="{5EC45738-DD24-D342-BD46-4F3DBC4E28CD}" name="Column3065" totalsRowDxfId="13341" dataCellStyle="Normal"/>
    <tableColumn id="3068" xr3:uid="{B1D03478-0E23-FC4C-B525-1D7D7A660101}" name="Column3066" totalsRowDxfId="13340" dataCellStyle="Normal"/>
    <tableColumn id="3069" xr3:uid="{A98D088D-8AB2-4842-BA2B-0E8C782D6B2E}" name="Column3067" totalsRowDxfId="13339" dataCellStyle="Normal"/>
    <tableColumn id="3070" xr3:uid="{17DA97CA-513A-214E-A5C9-5502A928B4C1}" name="Column3068" totalsRowDxfId="13338" dataCellStyle="Normal"/>
    <tableColumn id="3071" xr3:uid="{D831D12D-1281-5F46-BAE8-976C405512E4}" name="Column3069" totalsRowDxfId="13337" dataCellStyle="Normal"/>
    <tableColumn id="3072" xr3:uid="{CEDD6302-195E-0449-AC76-27F0B39CE611}" name="Column3070" totalsRowDxfId="13336" dataCellStyle="Normal"/>
    <tableColumn id="3073" xr3:uid="{A621115A-C51D-8E46-9907-1A0BDBEC188B}" name="Column3071" totalsRowDxfId="13335" dataCellStyle="Normal"/>
    <tableColumn id="3074" xr3:uid="{1D30DE69-8782-3741-9C69-A0C2F15C310F}" name="Column3072" totalsRowDxfId="13334" dataCellStyle="Normal"/>
    <tableColumn id="3075" xr3:uid="{3E4228F7-AB16-F244-A83E-14104BFF0784}" name="Column3073" totalsRowDxfId="13333" dataCellStyle="Normal"/>
    <tableColumn id="3076" xr3:uid="{7516E3F2-DD2E-A14C-98C3-AB3DEF541E70}" name="Column3074" totalsRowDxfId="13332" dataCellStyle="Normal"/>
    <tableColumn id="3077" xr3:uid="{96996E7E-46CA-C243-A6D2-4F497570F46F}" name="Column3075" totalsRowDxfId="13331" dataCellStyle="Normal"/>
    <tableColumn id="3078" xr3:uid="{E7CDF0F9-1180-B84A-B4D3-7DFC8A64F3BB}" name="Column3076" totalsRowDxfId="13330" dataCellStyle="Normal"/>
    <tableColumn id="3079" xr3:uid="{2500EA96-ABFC-C44E-96C6-3EABE18D60F3}" name="Column3077" totalsRowDxfId="13329" dataCellStyle="Normal"/>
    <tableColumn id="3080" xr3:uid="{51A1ADED-34CF-D04D-A869-EF9D90C49C33}" name="Column3078" totalsRowDxfId="13328" dataCellStyle="Normal"/>
    <tableColumn id="3081" xr3:uid="{D9DBBB65-618C-DE44-995C-32E92CB12371}" name="Column3079" totalsRowDxfId="13327" dataCellStyle="Normal"/>
    <tableColumn id="3082" xr3:uid="{9F280F7E-2AC6-BA48-9FE2-A5982ED0450E}" name="Column3080" totalsRowDxfId="13326" dataCellStyle="Normal"/>
    <tableColumn id="3083" xr3:uid="{E3AA3479-98F1-FC45-A7E1-B39692742581}" name="Column3081" totalsRowDxfId="13325" dataCellStyle="Normal"/>
    <tableColumn id="3084" xr3:uid="{F5CF3C70-5514-A94C-A058-72F4D878A84E}" name="Column3082" totalsRowDxfId="13324" dataCellStyle="Normal"/>
    <tableColumn id="3085" xr3:uid="{F15449A9-C214-4B40-BD81-76F026B7274E}" name="Column3083" totalsRowDxfId="13323" dataCellStyle="Normal"/>
    <tableColumn id="3086" xr3:uid="{D18B98A6-AFFE-DA46-824F-5E9E1A3FC239}" name="Column3084" totalsRowDxfId="13322" dataCellStyle="Normal"/>
    <tableColumn id="3087" xr3:uid="{89D1BA9A-6BF8-1B47-9274-B6DD7EA93FBC}" name="Column3085" totalsRowDxfId="13321" dataCellStyle="Normal"/>
    <tableColumn id="3088" xr3:uid="{2D95C7D7-D302-3B4D-A693-2E914E2659DF}" name="Column3086" totalsRowDxfId="13320" dataCellStyle="Normal"/>
    <tableColumn id="3089" xr3:uid="{B7A9990B-97A6-FB4E-83E3-DF9D04586529}" name="Column3087" totalsRowDxfId="13319" dataCellStyle="Normal"/>
    <tableColumn id="3090" xr3:uid="{4E3BE576-CF61-5D41-89C1-915B828C25AC}" name="Column3088" totalsRowDxfId="13318" dataCellStyle="Normal"/>
    <tableColumn id="3091" xr3:uid="{2E71C04D-9B3E-FA47-BC2D-44DA64925C44}" name="Column3089" totalsRowDxfId="13317" dataCellStyle="Normal"/>
    <tableColumn id="3092" xr3:uid="{C64219D2-1BB8-1B4C-99CA-D2AE2310E6BA}" name="Column3090" totalsRowDxfId="13316" dataCellStyle="Normal"/>
    <tableColumn id="3093" xr3:uid="{8CA36F8A-794A-FD4F-A1B6-7DA7D2BA370A}" name="Column3091" totalsRowDxfId="13315" dataCellStyle="Normal"/>
    <tableColumn id="3094" xr3:uid="{3945B419-3BBD-C34F-A16A-EBF41459B8BE}" name="Column3092" totalsRowDxfId="13314" dataCellStyle="Normal"/>
    <tableColumn id="3095" xr3:uid="{F208EF46-50C3-B84C-A4A3-3D3237CA10F8}" name="Column3093" totalsRowDxfId="13313" dataCellStyle="Normal"/>
    <tableColumn id="3096" xr3:uid="{9BC7E8A8-3BD2-CF40-A249-7FD697892711}" name="Column3094" totalsRowDxfId="13312" dataCellStyle="Normal"/>
    <tableColumn id="3097" xr3:uid="{2C3911F6-ABEF-9646-89F8-D6947A39BAC8}" name="Column3095" totalsRowDxfId="13311" dataCellStyle="Normal"/>
    <tableColumn id="3098" xr3:uid="{13BEE3B5-5DBA-9345-9E9C-3B0B5FD043E5}" name="Column3096" totalsRowDxfId="13310" dataCellStyle="Normal"/>
    <tableColumn id="3099" xr3:uid="{F15F7A9A-65E0-0A4B-8FC3-E9983B0420EC}" name="Column3097" totalsRowDxfId="13309" dataCellStyle="Normal"/>
    <tableColumn id="3100" xr3:uid="{633991AE-8C8F-2144-AC73-E7B42BD4DD0A}" name="Column3098" totalsRowDxfId="13308" dataCellStyle="Normal"/>
    <tableColumn id="3101" xr3:uid="{6B6D8FA5-5745-8C4E-B33E-9716031CF93B}" name="Column3099" totalsRowDxfId="13307" dataCellStyle="Normal"/>
    <tableColumn id="3102" xr3:uid="{19C161CC-6953-3B40-9926-B5617A535BDE}" name="Column3100" totalsRowDxfId="13306" dataCellStyle="Normal"/>
    <tableColumn id="3103" xr3:uid="{87FE91DB-21C3-F140-BA80-D4C306F940BB}" name="Column3101" totalsRowDxfId="13305" dataCellStyle="Normal"/>
    <tableColumn id="3104" xr3:uid="{92E20EA7-FB07-0D4D-8C51-79787062D1F4}" name="Column3102" totalsRowDxfId="13304" dataCellStyle="Normal"/>
    <tableColumn id="3105" xr3:uid="{CCE877D3-CFDF-A841-AA96-663E791DB3A6}" name="Column3103" totalsRowDxfId="13303" dataCellStyle="Normal"/>
    <tableColumn id="3106" xr3:uid="{49F403A9-86E3-CB46-B02E-986AFE3670BD}" name="Column3104" totalsRowDxfId="13302" dataCellStyle="Normal"/>
    <tableColumn id="3107" xr3:uid="{737EDE6E-77BB-894E-BEC9-3CF568B12B98}" name="Column3105" totalsRowDxfId="13301" dataCellStyle="Normal"/>
    <tableColumn id="3108" xr3:uid="{C8B34A03-4B9F-8849-8C24-532BFCDE2693}" name="Column3106" totalsRowDxfId="13300" dataCellStyle="Normal"/>
    <tableColumn id="3109" xr3:uid="{5DFD47A9-E914-554D-B381-893D00FBBD68}" name="Column3107" totalsRowDxfId="13299" dataCellStyle="Normal"/>
    <tableColumn id="3110" xr3:uid="{A088E3D5-0128-2C42-8E23-51BBFB41C898}" name="Column3108" totalsRowDxfId="13298" dataCellStyle="Normal"/>
    <tableColumn id="3111" xr3:uid="{32FF9052-DE9D-1441-83CC-2636F6655A15}" name="Column3109" totalsRowDxfId="13297" dataCellStyle="Normal"/>
    <tableColumn id="3112" xr3:uid="{257AA1D7-1DDC-FC4D-8C01-149FC7EFDC2B}" name="Column3110" totalsRowDxfId="13296" dataCellStyle="Normal"/>
    <tableColumn id="3113" xr3:uid="{1247A6E5-BB42-7A48-8770-6082889A261B}" name="Column3111" totalsRowDxfId="13295" dataCellStyle="Normal"/>
    <tableColumn id="3114" xr3:uid="{9B4F9F60-9378-6C4D-9A84-CCDB4F549F83}" name="Column3112" totalsRowDxfId="13294" dataCellStyle="Normal"/>
    <tableColumn id="3115" xr3:uid="{E33BD641-1C92-2D47-9B7B-96FE435B6D1F}" name="Column3113" totalsRowDxfId="13293" dataCellStyle="Normal"/>
    <tableColumn id="3116" xr3:uid="{AC9D0C55-EC0E-C94C-A647-8DB47425F853}" name="Column3114" totalsRowDxfId="13292" dataCellStyle="Normal"/>
    <tableColumn id="3117" xr3:uid="{F70106D2-D173-8645-8584-8BC3EA4B306D}" name="Column3115" totalsRowDxfId="13291" dataCellStyle="Normal"/>
    <tableColumn id="3118" xr3:uid="{1DA13B3E-130A-0440-B311-F73422EDF0B4}" name="Column3116" totalsRowDxfId="13290" dataCellStyle="Normal"/>
    <tableColumn id="3119" xr3:uid="{F928834A-DE3D-8241-9A61-78F287750EF2}" name="Column3117" totalsRowDxfId="13289" dataCellStyle="Normal"/>
    <tableColumn id="3120" xr3:uid="{438D3C17-6AEB-2049-8C7B-0BA0E81F08A1}" name="Column3118" totalsRowDxfId="13288" dataCellStyle="Normal"/>
    <tableColumn id="3121" xr3:uid="{12C3E5EA-2D30-D948-B67E-F6F22436E926}" name="Column3119" totalsRowDxfId="13287" dataCellStyle="Normal"/>
    <tableColumn id="3122" xr3:uid="{62C58D01-BFD9-4B4E-8143-0D768C2AEE6D}" name="Column3120" totalsRowDxfId="13286" dataCellStyle="Normal"/>
    <tableColumn id="3123" xr3:uid="{562F07BF-A0DA-1F4E-847E-6B20E6156E32}" name="Column3121" totalsRowDxfId="13285" dataCellStyle="Normal"/>
    <tableColumn id="3124" xr3:uid="{B7E94A24-60D0-584A-A562-63AF2784A487}" name="Column3122" totalsRowDxfId="13284" dataCellStyle="Normal"/>
    <tableColumn id="3125" xr3:uid="{55CF1EB2-FA98-A04A-96BA-9AD2EE50AFA7}" name="Column3123" totalsRowDxfId="13283" dataCellStyle="Normal"/>
    <tableColumn id="3126" xr3:uid="{97C8DA06-09ED-4A48-9770-D5AC4CE408C3}" name="Column3124" totalsRowDxfId="13282" dataCellStyle="Normal"/>
    <tableColumn id="3127" xr3:uid="{583D3F79-1B93-2D4A-B539-3791867F08EA}" name="Column3125" totalsRowDxfId="13281" dataCellStyle="Normal"/>
    <tableColumn id="3128" xr3:uid="{ED8DB187-2CA3-F44C-A3C3-81E0F0311EC1}" name="Column3126" totalsRowDxfId="13280" dataCellStyle="Normal"/>
    <tableColumn id="3129" xr3:uid="{BFC95697-1DE1-F147-A390-14BE32804936}" name="Column3127" totalsRowDxfId="13279" dataCellStyle="Normal"/>
    <tableColumn id="3130" xr3:uid="{48D083E7-E91F-9642-8347-B0F84A0EB058}" name="Column3128" totalsRowDxfId="13278" dataCellStyle="Normal"/>
    <tableColumn id="3131" xr3:uid="{34D0B10B-49E1-4B42-99FC-8F694C6F4E90}" name="Column3129" totalsRowDxfId="13277" dataCellStyle="Normal"/>
    <tableColumn id="3132" xr3:uid="{C5E9323D-8E3B-674F-8F5D-89E40156BC3E}" name="Column3130" totalsRowDxfId="13276" dataCellStyle="Normal"/>
    <tableColumn id="3133" xr3:uid="{D6F9D300-C78E-4C4C-BB3F-7EEA14071B32}" name="Column3131" totalsRowDxfId="13275" dataCellStyle="Normal"/>
    <tableColumn id="3134" xr3:uid="{3B72736B-4ED7-0649-8286-2589EB4F1CD5}" name="Column3132" totalsRowDxfId="13274" dataCellStyle="Normal"/>
    <tableColumn id="3135" xr3:uid="{6842E846-4F1F-2F40-8CA6-37B50451BA9D}" name="Column3133" totalsRowDxfId="13273" dataCellStyle="Normal"/>
    <tableColumn id="3136" xr3:uid="{D315125D-D9DC-FE4E-849F-3F42167E1D52}" name="Column3134" totalsRowDxfId="13272" dataCellStyle="Normal"/>
    <tableColumn id="3137" xr3:uid="{91A4F3E1-D26B-8647-A1C6-E1610545D5F9}" name="Column3135" totalsRowDxfId="13271" dataCellStyle="Normal"/>
    <tableColumn id="3138" xr3:uid="{1BA47698-CB7D-8341-AE95-5F7DDC03A356}" name="Column3136" totalsRowDxfId="13270" dataCellStyle="Normal"/>
    <tableColumn id="3139" xr3:uid="{AAA9F45A-C850-6047-9C63-FCDE31FE3FFF}" name="Column3137" totalsRowDxfId="13269" dataCellStyle="Normal"/>
    <tableColumn id="3140" xr3:uid="{C45BF9CA-8866-D04F-A6F7-F1724B826284}" name="Column3138" totalsRowDxfId="13268" dataCellStyle="Normal"/>
    <tableColumn id="3141" xr3:uid="{E12CD821-2581-034F-A1EE-788A73DCD81F}" name="Column3139" totalsRowDxfId="13267" dataCellStyle="Normal"/>
    <tableColumn id="3142" xr3:uid="{16B4FDFF-BB7B-FA40-AE4E-598C3B4D96A0}" name="Column3140" totalsRowDxfId="13266" dataCellStyle="Normal"/>
    <tableColumn id="3143" xr3:uid="{CECAC006-89AF-734C-B518-3EF1A997053F}" name="Column3141" totalsRowDxfId="13265" dataCellStyle="Normal"/>
    <tableColumn id="3144" xr3:uid="{4448D264-01D1-6A41-B9FF-676BD843FAE2}" name="Column3142" totalsRowDxfId="13264" dataCellStyle="Normal"/>
    <tableColumn id="3145" xr3:uid="{9A6BFE7C-58E2-2C4A-AB04-A77A9A2C12E8}" name="Column3143" totalsRowDxfId="13263" dataCellStyle="Normal"/>
    <tableColumn id="3146" xr3:uid="{5DCCCB01-D9A9-3947-AF62-4F79D453E028}" name="Column3144" totalsRowDxfId="13262" dataCellStyle="Normal"/>
    <tableColumn id="3147" xr3:uid="{14B94D9A-04D3-B848-85FB-B3FF74D72479}" name="Column3145" totalsRowDxfId="13261" dataCellStyle="Normal"/>
    <tableColumn id="3148" xr3:uid="{7FD863E8-5B04-5848-863F-214B0B5FF794}" name="Column3146" totalsRowDxfId="13260" dataCellStyle="Normal"/>
    <tableColumn id="3149" xr3:uid="{DEFA73C0-92AE-1545-AE58-2FED6894A5E2}" name="Column3147" totalsRowDxfId="13259" dataCellStyle="Normal"/>
    <tableColumn id="3150" xr3:uid="{2A677096-B9C3-F641-AF05-74FE4EE85F23}" name="Column3148" totalsRowDxfId="13258" dataCellStyle="Normal"/>
    <tableColumn id="3151" xr3:uid="{CA46214B-531F-7142-A770-9BE17C5F7C6F}" name="Column3149" totalsRowDxfId="13257" dataCellStyle="Normal"/>
    <tableColumn id="3152" xr3:uid="{419BBBD0-12BD-2248-9F30-2041DD6AD3A8}" name="Column3150" totalsRowDxfId="13256" dataCellStyle="Normal"/>
    <tableColumn id="3153" xr3:uid="{52ACAD78-F53F-8C46-BF89-C4B56F2DFD94}" name="Column3151" totalsRowDxfId="13255" dataCellStyle="Normal"/>
    <tableColumn id="3154" xr3:uid="{4FC52979-54C4-C44D-9463-609552B176AF}" name="Column3152" totalsRowDxfId="13254" dataCellStyle="Normal"/>
    <tableColumn id="3155" xr3:uid="{576063BE-3585-B54C-B228-F52DD762A2E6}" name="Column3153" totalsRowDxfId="13253" dataCellStyle="Normal"/>
    <tableColumn id="3156" xr3:uid="{7715E677-5D87-6449-B36C-D224AC391ABA}" name="Column3154" totalsRowDxfId="13252" dataCellStyle="Normal"/>
    <tableColumn id="3157" xr3:uid="{6ED577EC-BEEB-6C42-AA35-0164A7F898F0}" name="Column3155" totalsRowDxfId="13251" dataCellStyle="Normal"/>
    <tableColumn id="3158" xr3:uid="{2D907D1C-0099-2B4C-99D9-790166AB6B8D}" name="Column3156" totalsRowDxfId="13250" dataCellStyle="Normal"/>
    <tableColumn id="3159" xr3:uid="{1235CA5C-F588-694A-ABC1-BFEA8C93A4E0}" name="Column3157" totalsRowDxfId="13249" dataCellStyle="Normal"/>
    <tableColumn id="3160" xr3:uid="{B2CD61DF-328B-FE4F-8DBB-41E3F535DF12}" name="Column3158" totalsRowDxfId="13248" dataCellStyle="Normal"/>
    <tableColumn id="3161" xr3:uid="{7A258395-A26A-A847-9A0E-CC098CA1D8EE}" name="Column3159" totalsRowDxfId="13247" dataCellStyle="Normal"/>
    <tableColumn id="3162" xr3:uid="{EA47B647-BBCE-F349-A690-6DBE508F1544}" name="Column3160" totalsRowDxfId="13246" dataCellStyle="Normal"/>
    <tableColumn id="3163" xr3:uid="{ED7DBAD7-E8FB-D24C-AC15-1E1AE899C947}" name="Column3161" totalsRowDxfId="13245" dataCellStyle="Normal"/>
    <tableColumn id="3164" xr3:uid="{932E1D7C-1FA2-4644-9C5E-B6AD8DDD2805}" name="Column3162" totalsRowDxfId="13244" dataCellStyle="Normal"/>
    <tableColumn id="3165" xr3:uid="{5AF175DE-7128-8D49-A09E-05762DFCE523}" name="Column3163" totalsRowDxfId="13243" dataCellStyle="Normal"/>
    <tableColumn id="3166" xr3:uid="{38D2B64E-FA3D-0648-9684-D748004AFEA8}" name="Column3164" totalsRowDxfId="13242" dataCellStyle="Normal"/>
    <tableColumn id="3167" xr3:uid="{B6DBF25F-D912-7D42-873F-ABCA5A965DEA}" name="Column3165" totalsRowDxfId="13241" dataCellStyle="Normal"/>
    <tableColumn id="3168" xr3:uid="{2290860D-E10C-1640-8254-1A40B23A5806}" name="Column3166" totalsRowDxfId="13240" dataCellStyle="Normal"/>
    <tableColumn id="3169" xr3:uid="{34F7F50D-7C06-9A48-A0BE-2FF374F9416A}" name="Column3167" totalsRowDxfId="13239" dataCellStyle="Normal"/>
    <tableColumn id="3170" xr3:uid="{DC4502AD-A71C-844A-BB2B-9F2F2394FE55}" name="Column3168" totalsRowDxfId="13238" dataCellStyle="Normal"/>
    <tableColumn id="3171" xr3:uid="{3D65A962-DF92-9649-BB7D-1410D2BDCD25}" name="Column3169" totalsRowDxfId="13237" dataCellStyle="Normal"/>
    <tableColumn id="3172" xr3:uid="{E06668A6-0DB7-3045-99DE-BB38063E5770}" name="Column3170" totalsRowDxfId="13236" dataCellStyle="Normal"/>
    <tableColumn id="3173" xr3:uid="{B3183F94-D009-704A-A658-5BB1A8FCE33C}" name="Column3171" totalsRowDxfId="13235" dataCellStyle="Normal"/>
    <tableColumn id="3174" xr3:uid="{17EF204D-AB43-274B-9C81-8DB978E94D67}" name="Column3172" totalsRowDxfId="13234" dataCellStyle="Normal"/>
    <tableColumn id="3175" xr3:uid="{D3AE1EF9-D663-B248-8D67-AEFB70C353E5}" name="Column3173" totalsRowDxfId="13233" dataCellStyle="Normal"/>
    <tableColumn id="3176" xr3:uid="{E6C493C9-7746-B149-ABB4-2A0AE3D41C35}" name="Column3174" totalsRowDxfId="13232" dataCellStyle="Normal"/>
    <tableColumn id="3177" xr3:uid="{9918F3D1-15BA-D64A-97DC-65AB55151343}" name="Column3175" totalsRowDxfId="13231" dataCellStyle="Normal"/>
    <tableColumn id="3178" xr3:uid="{2EF7928D-9B76-2046-9EA6-F7E5A652C8D6}" name="Column3176" totalsRowDxfId="13230" dataCellStyle="Normal"/>
    <tableColumn id="3179" xr3:uid="{D88F9FDB-15B6-C043-8209-A96AED3F98FC}" name="Column3177" totalsRowDxfId="13229" dataCellStyle="Normal"/>
    <tableColumn id="3180" xr3:uid="{62BC9514-D64F-0C44-B3A6-E60B41AE39A3}" name="Column3178" totalsRowDxfId="13228" dataCellStyle="Normal"/>
    <tableColumn id="3181" xr3:uid="{3B21EA35-4F52-214F-A2AB-5EFA57729C33}" name="Column3179" totalsRowDxfId="13227" dataCellStyle="Normal"/>
    <tableColumn id="3182" xr3:uid="{7B439540-5AE6-2945-A901-3D9658DE1ABE}" name="Column3180" totalsRowDxfId="13226" dataCellStyle="Normal"/>
    <tableColumn id="3183" xr3:uid="{8624811A-E9A7-6845-982B-72536C64104D}" name="Column3181" totalsRowDxfId="13225" dataCellStyle="Normal"/>
    <tableColumn id="3184" xr3:uid="{D55F9966-E945-BB4A-A39C-5427FE0FCBBF}" name="Column3182" totalsRowDxfId="13224" dataCellStyle="Normal"/>
    <tableColumn id="3185" xr3:uid="{141AB118-F341-A149-92C4-18EDE82C955F}" name="Column3183" totalsRowDxfId="13223" dataCellStyle="Normal"/>
    <tableColumn id="3186" xr3:uid="{B5C98FB1-CEC7-3040-AFF3-A0FB8C65D4F6}" name="Column3184" totalsRowDxfId="13222" dataCellStyle="Normal"/>
    <tableColumn id="3187" xr3:uid="{1F44EA2F-D81F-A148-8064-C26C530F97CD}" name="Column3185" totalsRowDxfId="13221" dataCellStyle="Normal"/>
    <tableColumn id="3188" xr3:uid="{F13F83E2-39F9-D445-9988-7AD3674359B0}" name="Column3186" totalsRowDxfId="13220" dataCellStyle="Normal"/>
    <tableColumn id="3189" xr3:uid="{6D18372F-DD30-234A-86E8-87F23FDE02AD}" name="Column3187" totalsRowDxfId="13219" dataCellStyle="Normal"/>
    <tableColumn id="3190" xr3:uid="{1A10C0C4-02F5-D146-A720-8CB097831D3B}" name="Column3188" totalsRowDxfId="13218" dataCellStyle="Normal"/>
    <tableColumn id="3191" xr3:uid="{74D1852E-7FC1-E94D-A787-8003E2F5EB6D}" name="Column3189" totalsRowDxfId="13217" dataCellStyle="Normal"/>
    <tableColumn id="3192" xr3:uid="{F12D8697-2E1B-234E-BCF4-817FBA283281}" name="Column3190" totalsRowDxfId="13216" dataCellStyle="Normal"/>
    <tableColumn id="3193" xr3:uid="{3D9786C1-B5D4-FE42-A87D-E0F646442B6B}" name="Column3191" totalsRowDxfId="13215" dataCellStyle="Normal"/>
    <tableColumn id="3194" xr3:uid="{036C496D-9A10-3C43-A0DA-114C41B0003B}" name="Column3192" totalsRowDxfId="13214" dataCellStyle="Normal"/>
    <tableColumn id="3195" xr3:uid="{DDF07CBA-98ED-CC41-9E77-18160377A60B}" name="Column3193" totalsRowDxfId="13213" dataCellStyle="Normal"/>
    <tableColumn id="3196" xr3:uid="{F3D84B6E-6E4D-DE40-83F3-E1E02BF75167}" name="Column3194" totalsRowDxfId="13212" dataCellStyle="Normal"/>
    <tableColumn id="3197" xr3:uid="{6E0D3A86-C49E-A243-B59F-A290561107BF}" name="Column3195" totalsRowDxfId="13211" dataCellStyle="Normal"/>
    <tableColumn id="3198" xr3:uid="{8B241985-F518-D847-87FC-60638782B143}" name="Column3196" totalsRowDxfId="13210" dataCellStyle="Normal"/>
    <tableColumn id="3199" xr3:uid="{0A6F28AE-1B48-FD45-83B5-68771A5B3245}" name="Column3197" totalsRowDxfId="13209" dataCellStyle="Normal"/>
    <tableColumn id="3200" xr3:uid="{8DF9B422-9500-8849-89E6-24EE08A50F60}" name="Column3198" totalsRowDxfId="13208" dataCellStyle="Normal"/>
    <tableColumn id="3201" xr3:uid="{9C7EB221-0B16-2D45-AC1C-5ACB04A8D589}" name="Column3199" totalsRowDxfId="13207" dataCellStyle="Normal"/>
    <tableColumn id="3202" xr3:uid="{7CD8BDFB-850D-D345-84A5-F95929FBDE32}" name="Column3200" totalsRowDxfId="13206" dataCellStyle="Normal"/>
    <tableColumn id="3203" xr3:uid="{83D65EED-97AF-FF41-B933-E6CDEA41D946}" name="Column3201" totalsRowDxfId="13205" dataCellStyle="Normal"/>
    <tableColumn id="3204" xr3:uid="{8F0CFDBA-EE4A-0A4D-98B2-1089F2E0CB01}" name="Column3202" totalsRowDxfId="13204" dataCellStyle="Normal"/>
    <tableColumn id="3205" xr3:uid="{20B3117C-514E-5049-922F-EF4FD561A676}" name="Column3203" totalsRowDxfId="13203" dataCellStyle="Normal"/>
    <tableColumn id="3206" xr3:uid="{297864C9-F1BB-7640-902E-B4A6CCDD1C38}" name="Column3204" totalsRowDxfId="13202" dataCellStyle="Normal"/>
    <tableColumn id="3207" xr3:uid="{7D6E437D-4860-ED40-A69A-B48C50D4E8A0}" name="Column3205" totalsRowDxfId="13201" dataCellStyle="Normal"/>
    <tableColumn id="3208" xr3:uid="{EA6BD90E-F152-7040-AB5C-06D48B52DE1C}" name="Column3206" totalsRowDxfId="13200" dataCellStyle="Normal"/>
    <tableColumn id="3209" xr3:uid="{E5F2D71D-3D7B-6B4A-8A79-AA0576D38F40}" name="Column3207" totalsRowDxfId="13199" dataCellStyle="Normal"/>
    <tableColumn id="3210" xr3:uid="{DE2A205E-854D-4F4A-8CE0-E1078A5C673D}" name="Column3208" totalsRowDxfId="13198" dataCellStyle="Normal"/>
    <tableColumn id="3211" xr3:uid="{B5B9BFD7-AAFD-4949-BCBA-A3B838EA2C82}" name="Column3209" totalsRowDxfId="13197" dataCellStyle="Normal"/>
    <tableColumn id="3212" xr3:uid="{DF1D51C1-2CD9-574F-9807-48DD2A14661D}" name="Column3210" totalsRowDxfId="13196" dataCellStyle="Normal"/>
    <tableColumn id="3213" xr3:uid="{BE15656F-E2A2-8946-B105-3795C6E7C3D4}" name="Column3211" totalsRowDxfId="13195" dataCellStyle="Normal"/>
    <tableColumn id="3214" xr3:uid="{567BB9DF-97CF-FF41-BFF2-94CA056D4DEC}" name="Column3212" totalsRowDxfId="13194" dataCellStyle="Normal"/>
    <tableColumn id="3215" xr3:uid="{AC79A091-DA10-0644-AC61-DEEF618AC2E2}" name="Column3213" totalsRowDxfId="13193" dataCellStyle="Normal"/>
    <tableColumn id="3216" xr3:uid="{2C010DD4-FC3A-9545-B226-CC6E19B52BF3}" name="Column3214" totalsRowDxfId="13192" dataCellStyle="Normal"/>
    <tableColumn id="3217" xr3:uid="{814B86AF-6DBC-E241-B43B-A101B757916D}" name="Column3215" totalsRowDxfId="13191" dataCellStyle="Normal"/>
    <tableColumn id="3218" xr3:uid="{37D77BB0-0F9C-734B-BE92-BCBB01744BE7}" name="Column3216" totalsRowDxfId="13190" dataCellStyle="Normal"/>
    <tableColumn id="3219" xr3:uid="{BCE13620-26A0-BB48-B1B7-36DA3871EB82}" name="Column3217" totalsRowDxfId="13189" dataCellStyle="Normal"/>
    <tableColumn id="3220" xr3:uid="{D1A6E97B-3938-3C48-A06E-142F35E2EAE9}" name="Column3218" totalsRowDxfId="13188" dataCellStyle="Normal"/>
    <tableColumn id="3221" xr3:uid="{F7749E58-E318-D74A-8E82-1D704C4FAE63}" name="Column3219" totalsRowDxfId="13187" dataCellStyle="Normal"/>
    <tableColumn id="3222" xr3:uid="{71E26F1A-AAF2-8A43-A468-492C8DC97B22}" name="Column3220" totalsRowDxfId="13186" dataCellStyle="Normal"/>
    <tableColumn id="3223" xr3:uid="{D3F0904B-B1F3-E24C-908A-03535D28D732}" name="Column3221" totalsRowDxfId="13185" dataCellStyle="Normal"/>
    <tableColumn id="3224" xr3:uid="{F43EC3A9-7D4E-5B4E-945D-1158D2C6BD1F}" name="Column3222" totalsRowDxfId="13184" dataCellStyle="Normal"/>
    <tableColumn id="3225" xr3:uid="{B624F2A6-A1BF-0546-B855-3160969E4404}" name="Column3223" totalsRowDxfId="13183" dataCellStyle="Normal"/>
    <tableColumn id="3226" xr3:uid="{D0B682F4-DE90-934D-9D4A-85D934B3F461}" name="Column3224" totalsRowDxfId="13182" dataCellStyle="Normal"/>
    <tableColumn id="3227" xr3:uid="{2E07C027-60A5-9A41-A913-29BA17F58023}" name="Column3225" totalsRowDxfId="13181" dataCellStyle="Normal"/>
    <tableColumn id="3228" xr3:uid="{D45263FC-6363-9440-AD53-DD8FB05D22C2}" name="Column3226" totalsRowDxfId="13180" dataCellStyle="Normal"/>
    <tableColumn id="3229" xr3:uid="{0C21CCD4-B681-C04A-BA74-F104C5BCA363}" name="Column3227" totalsRowDxfId="13179" dataCellStyle="Normal"/>
    <tableColumn id="3230" xr3:uid="{FD82B6AD-65D5-8046-97D4-2BC2B35F57F9}" name="Column3228" totalsRowDxfId="13178" dataCellStyle="Normal"/>
    <tableColumn id="3231" xr3:uid="{71D08B7A-5018-794A-AFA8-300734A7CD43}" name="Column3229" totalsRowDxfId="13177" dataCellStyle="Normal"/>
    <tableColumn id="3232" xr3:uid="{FF136B75-8EB0-FB44-8FDC-F5D54C0E7A37}" name="Column3230" totalsRowDxfId="13176" dataCellStyle="Normal"/>
    <tableColumn id="3233" xr3:uid="{4ACC81C6-8ED2-4D49-A5D3-423B38603193}" name="Column3231" totalsRowDxfId="13175" dataCellStyle="Normal"/>
    <tableColumn id="3234" xr3:uid="{8A2960B0-D912-064A-81B5-AB5100A5D8C8}" name="Column3232" totalsRowDxfId="13174" dataCellStyle="Normal"/>
    <tableColumn id="3235" xr3:uid="{42B1648E-E271-5D4E-A823-95209D51D279}" name="Column3233" totalsRowDxfId="13173" dataCellStyle="Normal"/>
    <tableColumn id="3236" xr3:uid="{3C411BC5-52BB-1C40-88A7-5366CF47C422}" name="Column3234" totalsRowDxfId="13172" dataCellStyle="Normal"/>
    <tableColumn id="3237" xr3:uid="{8B8DF0CC-CA6B-A848-94AB-1E36AB95F027}" name="Column3235" totalsRowDxfId="13171" dataCellStyle="Normal"/>
    <tableColumn id="3238" xr3:uid="{43DF4B74-719B-2F44-A0ED-8546D35C59B3}" name="Column3236" totalsRowDxfId="13170" dataCellStyle="Normal"/>
    <tableColumn id="3239" xr3:uid="{7A700AD0-9D87-7C41-9E57-3DBBF5AC484E}" name="Column3237" totalsRowDxfId="13169" dataCellStyle="Normal"/>
    <tableColumn id="3240" xr3:uid="{169D3A77-9D81-A849-96FB-2D70687130CD}" name="Column3238" totalsRowDxfId="13168" dataCellStyle="Normal"/>
    <tableColumn id="3241" xr3:uid="{1FD77D67-82A0-F14A-B377-89D551FEECA2}" name="Column3239" totalsRowDxfId="13167" dataCellStyle="Normal"/>
    <tableColumn id="3242" xr3:uid="{03C9D1AF-4F40-274F-9028-04493A39AD4B}" name="Column3240" totalsRowDxfId="13166" dataCellStyle="Normal"/>
    <tableColumn id="3243" xr3:uid="{2A211985-CDD0-6349-95F2-C1DE11FFE257}" name="Column3241" totalsRowDxfId="13165" dataCellStyle="Normal"/>
    <tableColumn id="3244" xr3:uid="{F4BCA3F6-6338-9E40-A817-95D270320227}" name="Column3242" totalsRowDxfId="13164" dataCellStyle="Normal"/>
    <tableColumn id="3245" xr3:uid="{1DD4883F-BCD4-DB4F-97FA-63A768B0AD23}" name="Column3243" totalsRowDxfId="13163" dataCellStyle="Normal"/>
    <tableColumn id="3246" xr3:uid="{9B77688E-E212-CD42-A06C-2A35CFC80E44}" name="Column3244" totalsRowDxfId="13162" dataCellStyle="Normal"/>
    <tableColumn id="3247" xr3:uid="{6E3D2625-092B-5644-87D0-681AE9D1CD1D}" name="Column3245" totalsRowDxfId="13161" dataCellStyle="Normal"/>
    <tableColumn id="3248" xr3:uid="{FEDAB967-A488-0746-84E3-894548B4DAB8}" name="Column3246" totalsRowDxfId="13160" dataCellStyle="Normal"/>
    <tableColumn id="3249" xr3:uid="{699C985E-392B-E849-B059-3A3A0706650E}" name="Column3247" totalsRowDxfId="13159" dataCellStyle="Normal"/>
    <tableColumn id="3250" xr3:uid="{AF12086A-6D2C-3C4C-AD8B-39E063D67CC8}" name="Column3248" totalsRowDxfId="13158" dataCellStyle="Normal"/>
    <tableColumn id="3251" xr3:uid="{AD35EB35-7758-6947-B7E5-7392FFF0F037}" name="Column3249" totalsRowDxfId="13157" dataCellStyle="Normal"/>
    <tableColumn id="3252" xr3:uid="{BB14D031-D314-A540-9970-6F487525480D}" name="Column3250" totalsRowDxfId="13156" dataCellStyle="Normal"/>
    <tableColumn id="3253" xr3:uid="{988F48BA-C5D4-8545-A680-93F8DDADF018}" name="Column3251" totalsRowDxfId="13155" dataCellStyle="Normal"/>
    <tableColumn id="3254" xr3:uid="{4D2830B3-2B93-174E-8511-B79CD118B615}" name="Column3252" totalsRowDxfId="13154" dataCellStyle="Normal"/>
    <tableColumn id="3255" xr3:uid="{844B3D86-0BF8-F24E-B012-B88992118CE3}" name="Column3253" totalsRowDxfId="13153" dataCellStyle="Normal"/>
    <tableColumn id="3256" xr3:uid="{4557EEEA-311E-024F-B19C-1BA34E31FB35}" name="Column3254" totalsRowDxfId="13152" dataCellStyle="Normal"/>
    <tableColumn id="3257" xr3:uid="{5007048E-C7A8-3442-8291-8A2D8F4E4FB4}" name="Column3255" totalsRowDxfId="13151" dataCellStyle="Normal"/>
    <tableColumn id="3258" xr3:uid="{E484641C-AA0C-DF4A-A1BE-F24C60B1DF49}" name="Column3256" totalsRowDxfId="13150" dataCellStyle="Normal"/>
    <tableColumn id="3259" xr3:uid="{799789E9-E59B-4749-9C21-4030C6FD04E0}" name="Column3257" totalsRowDxfId="13149" dataCellStyle="Normal"/>
    <tableColumn id="3260" xr3:uid="{9192ACDC-CC4C-7F42-B77B-CE9859D68764}" name="Column3258" totalsRowDxfId="13148" dataCellStyle="Normal"/>
    <tableColumn id="3261" xr3:uid="{5598FA05-DA49-AF4A-BD20-1EB2AD8DCD1E}" name="Column3259" totalsRowDxfId="13147" dataCellStyle="Normal"/>
    <tableColumn id="3262" xr3:uid="{FDDDEA30-BEF8-0E4F-8825-A64B1EDB5E7C}" name="Column3260" totalsRowDxfId="13146" dataCellStyle="Normal"/>
    <tableColumn id="3263" xr3:uid="{E52F6006-064F-1346-8FFD-B9CDCD642FC4}" name="Column3261" totalsRowDxfId="13145" dataCellStyle="Normal"/>
    <tableColumn id="3264" xr3:uid="{63F99320-46CA-F343-AB35-B9DAE1C7C06F}" name="Column3262" totalsRowDxfId="13144" dataCellStyle="Normal"/>
    <tableColumn id="3265" xr3:uid="{B505DCBA-A232-F544-8B84-6CA6F415C81F}" name="Column3263" totalsRowDxfId="13143" dataCellStyle="Normal"/>
    <tableColumn id="3266" xr3:uid="{96018D27-40F9-8344-8351-ECADE5ACC0F8}" name="Column3264" totalsRowDxfId="13142" dataCellStyle="Normal"/>
    <tableColumn id="3267" xr3:uid="{7179B074-D635-3344-9821-3D5AFDA1BCC0}" name="Column3265" totalsRowDxfId="13141" dataCellStyle="Normal"/>
    <tableColumn id="3268" xr3:uid="{86D53599-B5B1-E641-B808-B8089B185020}" name="Column3266" totalsRowDxfId="13140" dataCellStyle="Normal"/>
    <tableColumn id="3269" xr3:uid="{A913469E-F86C-9D4D-89A0-5EC09A6C0426}" name="Column3267" totalsRowDxfId="13139" dataCellStyle="Normal"/>
    <tableColumn id="3270" xr3:uid="{AC8493B7-AA4C-BF4D-85D3-67D610286310}" name="Column3268" totalsRowDxfId="13138" dataCellStyle="Normal"/>
    <tableColumn id="3271" xr3:uid="{3DC8B69A-93D5-524E-AD8B-0B4791FB8D8F}" name="Column3269" totalsRowDxfId="13137" dataCellStyle="Normal"/>
    <tableColumn id="3272" xr3:uid="{F0D2B43E-A885-FA4B-A1EF-48F76C3389F7}" name="Column3270" totalsRowDxfId="13136" dataCellStyle="Normal"/>
    <tableColumn id="3273" xr3:uid="{908EA985-B0D6-1F45-AFA8-84BC0D40D400}" name="Column3271" totalsRowDxfId="13135" dataCellStyle="Normal"/>
    <tableColumn id="3274" xr3:uid="{438E0B2E-4082-1E44-82E5-7EE2F57F8954}" name="Column3272" totalsRowDxfId="13134" dataCellStyle="Normal"/>
    <tableColumn id="3275" xr3:uid="{27489910-A34A-0D41-B09F-3EA45C91FB93}" name="Column3273" totalsRowDxfId="13133" dataCellStyle="Normal"/>
    <tableColumn id="3276" xr3:uid="{A084EC81-49BE-A143-923F-E55E04C25F3A}" name="Column3274" totalsRowDxfId="13132" dataCellStyle="Normal"/>
    <tableColumn id="3277" xr3:uid="{46E92E2C-F4AA-6F4E-BBF0-C03D7BCE4044}" name="Column3275" totalsRowDxfId="13131" dataCellStyle="Normal"/>
    <tableColumn id="3278" xr3:uid="{0AA21855-96CC-274B-98D0-9E6822B9513C}" name="Column3276" totalsRowDxfId="13130" dataCellStyle="Normal"/>
    <tableColumn id="3279" xr3:uid="{E1FF2125-8D0C-244F-80FE-77982D5B8517}" name="Column3277" totalsRowDxfId="13129" dataCellStyle="Normal"/>
    <tableColumn id="3280" xr3:uid="{3EBD2758-6D45-D749-A9FF-CDE7EC163A36}" name="Column3278" totalsRowDxfId="13128" dataCellStyle="Normal"/>
    <tableColumn id="3281" xr3:uid="{18D780C4-E64E-C84B-9C9E-D0E41D4BBD59}" name="Column3279" totalsRowDxfId="13127" dataCellStyle="Normal"/>
    <tableColumn id="3282" xr3:uid="{6439EF26-5AD5-B24F-A6B0-5EF47E7C864D}" name="Column3280" totalsRowDxfId="13126" dataCellStyle="Normal"/>
    <tableColumn id="3283" xr3:uid="{CE9F2642-630F-674E-8206-5C1B0824BA52}" name="Column3281" totalsRowDxfId="13125" dataCellStyle="Normal"/>
    <tableColumn id="3284" xr3:uid="{64BD74C6-87FD-B845-83FA-17F5D6D09E02}" name="Column3282" totalsRowDxfId="13124" dataCellStyle="Normal"/>
    <tableColumn id="3285" xr3:uid="{14FD84E6-EC70-FB41-9679-88CB851414F4}" name="Column3283" totalsRowDxfId="13123" dataCellStyle="Normal"/>
    <tableColumn id="3286" xr3:uid="{F920EB65-083B-244E-A324-CE04C904B007}" name="Column3284" totalsRowDxfId="13122" dataCellStyle="Normal"/>
    <tableColumn id="3287" xr3:uid="{C07F04A9-BA15-4149-BB0B-CEC78BE13E8A}" name="Column3285" totalsRowDxfId="13121" dataCellStyle="Normal"/>
    <tableColumn id="3288" xr3:uid="{782F934F-FF13-DE4D-9B46-9EFD83DCBB7F}" name="Column3286" totalsRowDxfId="13120" dataCellStyle="Normal"/>
    <tableColumn id="3289" xr3:uid="{EB84D7C4-44F8-334C-9D13-C27A67FE246C}" name="Column3287" totalsRowDxfId="13119" dataCellStyle="Normal"/>
    <tableColumn id="3290" xr3:uid="{C50B97FA-4F8B-7141-BD67-7A6024A5902C}" name="Column3288" totalsRowDxfId="13118" dataCellStyle="Normal"/>
    <tableColumn id="3291" xr3:uid="{A13C09E0-E5E0-1F40-B6A1-E6CE4D5DD170}" name="Column3289" totalsRowDxfId="13117" dataCellStyle="Normal"/>
    <tableColumn id="3292" xr3:uid="{06317417-484A-F04B-98D9-A4FF2C82B295}" name="Column3290" totalsRowDxfId="13116" dataCellStyle="Normal"/>
    <tableColumn id="3293" xr3:uid="{230657A3-024E-124F-84E9-215B522ABAA5}" name="Column3291" totalsRowDxfId="13115" dataCellStyle="Normal"/>
    <tableColumn id="3294" xr3:uid="{6309B65D-90A2-034B-91B3-46CA06B48CED}" name="Column3292" totalsRowDxfId="13114" dataCellStyle="Normal"/>
    <tableColumn id="3295" xr3:uid="{B1FB37CA-F040-664C-ADB4-225E4FD944CD}" name="Column3293" totalsRowDxfId="13113" dataCellStyle="Normal"/>
    <tableColumn id="3296" xr3:uid="{AD62153E-84FC-E440-9F53-0F84A9BD9CAC}" name="Column3294" totalsRowDxfId="13112" dataCellStyle="Normal"/>
    <tableColumn id="3297" xr3:uid="{970AC181-8348-684E-B383-C714BFC54D2A}" name="Column3295" totalsRowDxfId="13111" dataCellStyle="Normal"/>
    <tableColumn id="3298" xr3:uid="{830E3455-4BC8-8146-A363-3032919B3EE4}" name="Column3296" totalsRowDxfId="13110" dataCellStyle="Normal"/>
    <tableColumn id="3299" xr3:uid="{D18013CB-513E-334A-888C-7F4447413D3F}" name="Column3297" totalsRowDxfId="13109" dataCellStyle="Normal"/>
    <tableColumn id="3300" xr3:uid="{BBBB4277-5EE7-2243-8942-2E4710374F3D}" name="Column3298" totalsRowDxfId="13108" dataCellStyle="Normal"/>
    <tableColumn id="3301" xr3:uid="{23D27B40-9208-D04A-809C-0E7F16983B7C}" name="Column3299" totalsRowDxfId="13107" dataCellStyle="Normal"/>
    <tableColumn id="3302" xr3:uid="{98B8ED11-8225-C244-9EDE-EA27FFE52206}" name="Column3300" totalsRowDxfId="13106" dataCellStyle="Normal"/>
    <tableColumn id="3303" xr3:uid="{AD992977-6E79-CE43-979A-76F24D32D1B7}" name="Column3301" totalsRowDxfId="13105" dataCellStyle="Normal"/>
    <tableColumn id="3304" xr3:uid="{BDD4E01F-95B5-4C43-97F1-9FF15EC3DA13}" name="Column3302" totalsRowDxfId="13104" dataCellStyle="Normal"/>
    <tableColumn id="3305" xr3:uid="{C76FE0FC-E728-2446-8E1F-734384F349CE}" name="Column3303" totalsRowDxfId="13103" dataCellStyle="Normal"/>
    <tableColumn id="3306" xr3:uid="{99F54B92-9458-7B4D-996D-DA3D16A658DF}" name="Column3304" totalsRowDxfId="13102" dataCellStyle="Normal"/>
    <tableColumn id="3307" xr3:uid="{F6D96A52-6685-9649-98DE-034AC259AE7E}" name="Column3305" totalsRowDxfId="13101" dataCellStyle="Normal"/>
    <tableColumn id="3308" xr3:uid="{B2E07024-6C54-5044-8FDE-B60A5D3FFB16}" name="Column3306" totalsRowDxfId="13100" dataCellStyle="Normal"/>
    <tableColumn id="3309" xr3:uid="{875BE3D9-6B48-2845-9E79-D863066FBB79}" name="Column3307" totalsRowDxfId="13099" dataCellStyle="Normal"/>
    <tableColumn id="3310" xr3:uid="{9E4BD569-CA29-3D45-8DAD-688ADB9F7558}" name="Column3308" totalsRowDxfId="13098" dataCellStyle="Normal"/>
    <tableColumn id="3311" xr3:uid="{4E8EAF8D-9E84-E547-BD6A-AEB26866BABD}" name="Column3309" totalsRowDxfId="13097" dataCellStyle="Normal"/>
    <tableColumn id="3312" xr3:uid="{E4DB8EC6-618B-1F4D-A96C-2CE27C32137A}" name="Column3310" totalsRowDxfId="13096" dataCellStyle="Normal"/>
    <tableColumn id="3313" xr3:uid="{D94F918B-2C39-E441-97F6-EA2E4381311F}" name="Column3311" totalsRowDxfId="13095" dataCellStyle="Normal"/>
    <tableColumn id="3314" xr3:uid="{5FF1ECC6-F041-4045-B422-B3A1FE6D8738}" name="Column3312" totalsRowDxfId="13094" dataCellStyle="Normal"/>
    <tableColumn id="3315" xr3:uid="{B40FFB5F-881D-6246-AED0-50BE50265FAF}" name="Column3313" totalsRowDxfId="13093" dataCellStyle="Normal"/>
    <tableColumn id="3316" xr3:uid="{0175482B-363F-3648-929A-715F2B49296C}" name="Column3314" totalsRowDxfId="13092" dataCellStyle="Normal"/>
    <tableColumn id="3317" xr3:uid="{828636E9-52F3-E246-887C-329B8BD3384A}" name="Column3315" totalsRowDxfId="13091" dataCellStyle="Normal"/>
    <tableColumn id="3318" xr3:uid="{A8857C24-D0D6-5E42-86C6-9A100164CA97}" name="Column3316" totalsRowDxfId="13090" dataCellStyle="Normal"/>
    <tableColumn id="3319" xr3:uid="{4F01B048-8FDB-1F4D-A96B-D39CD8A12D17}" name="Column3317" totalsRowDxfId="13089" dataCellStyle="Normal"/>
    <tableColumn id="3320" xr3:uid="{E643BCAA-2E35-AF41-BEA2-8148E76BA98E}" name="Column3318" totalsRowDxfId="13088" dataCellStyle="Normal"/>
    <tableColumn id="3321" xr3:uid="{107AA71D-0079-FB42-BC4B-A117F1BAF053}" name="Column3319" totalsRowDxfId="13087" dataCellStyle="Normal"/>
    <tableColumn id="3322" xr3:uid="{80A4F353-BBB0-E042-8370-CE54E0B1C1C0}" name="Column3320" totalsRowDxfId="13086" dataCellStyle="Normal"/>
    <tableColumn id="3323" xr3:uid="{BF9BBF3D-36EC-3940-AAC4-A612D4041BD5}" name="Column3321" totalsRowDxfId="13085" dataCellStyle="Normal"/>
    <tableColumn id="3324" xr3:uid="{C6261521-909B-734E-B091-365288B3A978}" name="Column3322" totalsRowDxfId="13084" dataCellStyle="Normal"/>
    <tableColumn id="3325" xr3:uid="{DF58A791-F315-7646-B0E7-56DD3CB73CB0}" name="Column3323" totalsRowDxfId="13083" dataCellStyle="Normal"/>
    <tableColumn id="3326" xr3:uid="{654FA479-5024-2D4C-AFFE-72AF419932F9}" name="Column3324" totalsRowDxfId="13082" dataCellStyle="Normal"/>
    <tableColumn id="3327" xr3:uid="{30AC0E8D-7F38-8D49-9E70-8B81FFCDFD37}" name="Column3325" totalsRowDxfId="13081" dataCellStyle="Normal"/>
    <tableColumn id="3328" xr3:uid="{6A49F9A4-BC24-ED48-AC48-5BDBCB459F8D}" name="Column3326" totalsRowDxfId="13080" dataCellStyle="Normal"/>
    <tableColumn id="3329" xr3:uid="{442841FB-252D-0142-A035-B5AFF4D5DD6D}" name="Column3327" totalsRowDxfId="13079" dataCellStyle="Normal"/>
    <tableColumn id="3330" xr3:uid="{443B4DA2-E86F-3347-8219-B9961209EA75}" name="Column3328" totalsRowDxfId="13078" dataCellStyle="Normal"/>
    <tableColumn id="3331" xr3:uid="{115BC906-B761-A64A-8700-C4D825EF4359}" name="Column3329" totalsRowDxfId="13077" dataCellStyle="Normal"/>
    <tableColumn id="3332" xr3:uid="{545A7000-E869-ED49-9071-95CBA69ACE1A}" name="Column3330" totalsRowDxfId="13076" dataCellStyle="Normal"/>
    <tableColumn id="3333" xr3:uid="{98BAA0D9-1CA9-A443-A80B-F6807E513202}" name="Column3331" totalsRowDxfId="13075" dataCellStyle="Normal"/>
    <tableColumn id="3334" xr3:uid="{F84D5ADB-8BD2-4145-92F5-E7789801123E}" name="Column3332" totalsRowDxfId="13074" dataCellStyle="Normal"/>
    <tableColumn id="3335" xr3:uid="{8C4285D8-C19A-FF42-9BDE-3B2B16AE702D}" name="Column3333" totalsRowDxfId="13073" dataCellStyle="Normal"/>
    <tableColumn id="3336" xr3:uid="{1BEE97EA-EEDC-2A4D-ADDE-655DFDAA9880}" name="Column3334" totalsRowDxfId="13072" dataCellStyle="Normal"/>
    <tableColumn id="3337" xr3:uid="{B9E6E86F-B1D7-904D-B96A-25F9BDC59DDB}" name="Column3335" totalsRowDxfId="13071" dataCellStyle="Normal"/>
    <tableColumn id="3338" xr3:uid="{223FC52C-CD60-B24F-9D63-C78FD16E17D1}" name="Column3336" totalsRowDxfId="13070" dataCellStyle="Normal"/>
    <tableColumn id="3339" xr3:uid="{B0D9B9E9-7645-BE45-97F3-B215CD3F4EE5}" name="Column3337" totalsRowDxfId="13069" dataCellStyle="Normal"/>
    <tableColumn id="3340" xr3:uid="{EE0BBD3D-3313-9B40-BFDF-3F910ECAB081}" name="Column3338" totalsRowDxfId="13068" dataCellStyle="Normal"/>
    <tableColumn id="3341" xr3:uid="{5CB9802C-8754-A840-BB42-AFED99E0E494}" name="Column3339" totalsRowDxfId="13067" dataCellStyle="Normal"/>
    <tableColumn id="3342" xr3:uid="{2DB6FE92-A39E-F345-A272-EE96A2B81855}" name="Column3340" totalsRowDxfId="13066" dataCellStyle="Normal"/>
    <tableColumn id="3343" xr3:uid="{C22E3121-8AA0-4B45-ACFC-0559DA1EB090}" name="Column3341" totalsRowDxfId="13065" dataCellStyle="Normal"/>
    <tableColumn id="3344" xr3:uid="{6F39E28E-6AF8-D740-B28F-5BEF5DAA1F8D}" name="Column3342" totalsRowDxfId="13064" dataCellStyle="Normal"/>
    <tableColumn id="3345" xr3:uid="{1A5A42B3-06DA-8646-AC44-5506402B0F89}" name="Column3343" totalsRowDxfId="13063" dataCellStyle="Normal"/>
    <tableColumn id="3346" xr3:uid="{AB78E8D8-C303-2A42-8519-F05F0AD37B19}" name="Column3344" totalsRowDxfId="13062" dataCellStyle="Normal"/>
    <tableColumn id="3347" xr3:uid="{782ACE4A-6F1F-1148-B23E-346D3DDECCCC}" name="Column3345" totalsRowDxfId="13061" dataCellStyle="Normal"/>
    <tableColumn id="3348" xr3:uid="{BD006E98-9245-D043-91F8-D9E8E1EF4D72}" name="Column3346" totalsRowDxfId="13060" dataCellStyle="Normal"/>
    <tableColumn id="3349" xr3:uid="{22E97E48-BD1A-3B46-A72E-E8FB31897818}" name="Column3347" totalsRowDxfId="13059" dataCellStyle="Normal"/>
    <tableColumn id="3350" xr3:uid="{452B9685-888F-9A48-834F-FB19C6FF92AC}" name="Column3348" totalsRowDxfId="13058" dataCellStyle="Normal"/>
    <tableColumn id="3351" xr3:uid="{3EB3C109-E50A-5849-BCB3-FF0C6B3B3D43}" name="Column3349" totalsRowDxfId="13057" dataCellStyle="Normal"/>
    <tableColumn id="3352" xr3:uid="{C5E1D5B0-E5CB-6844-95ED-824303106125}" name="Column3350" totalsRowDxfId="13056" dataCellStyle="Normal"/>
    <tableColumn id="3353" xr3:uid="{1051BAA8-1CAB-1A4C-9090-44BEABDDE57A}" name="Column3351" totalsRowDxfId="13055" dataCellStyle="Normal"/>
    <tableColumn id="3354" xr3:uid="{9B0732A2-60D3-584A-A198-2DE30FDD3D7C}" name="Column3352" totalsRowDxfId="13054" dataCellStyle="Normal"/>
    <tableColumn id="3355" xr3:uid="{036EE425-61E9-F744-9729-417163DACA15}" name="Column3353" totalsRowDxfId="13053" dataCellStyle="Normal"/>
    <tableColumn id="3356" xr3:uid="{B5234E5F-B1C1-914B-85B5-65CF829465A6}" name="Column3354" totalsRowDxfId="13052" dataCellStyle="Normal"/>
    <tableColumn id="3357" xr3:uid="{7F0529DC-48E3-DF47-B61D-9766BA75AA1A}" name="Column3355" totalsRowDxfId="13051" dataCellStyle="Normal"/>
    <tableColumn id="3358" xr3:uid="{519F80F8-1002-5B4D-96A2-4BFABDD09554}" name="Column3356" totalsRowDxfId="13050" dataCellStyle="Normal"/>
    <tableColumn id="3359" xr3:uid="{FB0B5D70-FF1A-BF49-A97E-09713ED8E919}" name="Column3357" totalsRowDxfId="13049" dataCellStyle="Normal"/>
    <tableColumn id="3360" xr3:uid="{6CB424DF-950F-B346-B93C-C2A61C12F4D9}" name="Column3358" totalsRowDxfId="13048" dataCellStyle="Normal"/>
    <tableColumn id="3361" xr3:uid="{78392FAD-EFD7-994D-B631-4878D84DF62E}" name="Column3359" totalsRowDxfId="13047" dataCellStyle="Normal"/>
    <tableColumn id="3362" xr3:uid="{845F3F9A-470E-B145-870F-DF68F1CED5A8}" name="Column3360" totalsRowDxfId="13046" dataCellStyle="Normal"/>
    <tableColumn id="3363" xr3:uid="{615E4AFA-ABC5-8A40-99CE-7D3E01A07AE5}" name="Column3361" totalsRowDxfId="13045" dataCellStyle="Normal"/>
    <tableColumn id="3364" xr3:uid="{E1BE356F-3C1D-7146-9CB8-7809982759D7}" name="Column3362" totalsRowDxfId="13044" dataCellStyle="Normal"/>
    <tableColumn id="3365" xr3:uid="{4137969A-81EE-B946-87B6-E5953C4F150B}" name="Column3363" totalsRowDxfId="13043" dataCellStyle="Normal"/>
    <tableColumn id="3366" xr3:uid="{B12483C5-A036-F641-8921-D0207D06BB0E}" name="Column3364" totalsRowDxfId="13042" dataCellStyle="Normal"/>
    <tableColumn id="3367" xr3:uid="{E9CDE0BE-E49C-8844-87CC-1B3EA28B1EE6}" name="Column3365" totalsRowDxfId="13041" dataCellStyle="Normal"/>
    <tableColumn id="3368" xr3:uid="{7BF0F5EA-9E84-AE4B-9984-27E398DAB839}" name="Column3366" totalsRowDxfId="13040" dataCellStyle="Normal"/>
    <tableColumn id="3369" xr3:uid="{92D29380-85B2-FD48-A04C-656D7F0926CC}" name="Column3367" totalsRowDxfId="13039" dataCellStyle="Normal"/>
    <tableColumn id="3370" xr3:uid="{95CBA03D-0A6E-D742-8B4A-2BBE0A4EAB7F}" name="Column3368" totalsRowDxfId="13038" dataCellStyle="Normal"/>
    <tableColumn id="3371" xr3:uid="{801C7DDF-2AAC-E54F-889A-8D7C30E75A2A}" name="Column3369" totalsRowDxfId="13037" dataCellStyle="Normal"/>
    <tableColumn id="3372" xr3:uid="{BBC46DEB-B7D0-B044-9B17-C090C0BBFC61}" name="Column3370" totalsRowDxfId="13036" dataCellStyle="Normal"/>
    <tableColumn id="3373" xr3:uid="{E31FEEAB-7D35-5242-B25D-D0A512424447}" name="Column3371" totalsRowDxfId="13035" dataCellStyle="Normal"/>
    <tableColumn id="3374" xr3:uid="{86F29C6D-7A9D-194D-847D-301B1DB8EC72}" name="Column3372" totalsRowDxfId="13034" dataCellStyle="Normal"/>
    <tableColumn id="3375" xr3:uid="{E257E9AB-439C-E941-AC3D-1BA866D49A5E}" name="Column3373" totalsRowDxfId="13033" dataCellStyle="Normal"/>
    <tableColumn id="3376" xr3:uid="{AD2EFF3C-ECCA-044A-A00E-5F717BD0DA2B}" name="Column3374" totalsRowDxfId="13032" dataCellStyle="Normal"/>
    <tableColumn id="3377" xr3:uid="{8887CE67-2DAE-014E-872E-0801B8D73EE1}" name="Column3375" totalsRowDxfId="13031" dataCellStyle="Normal"/>
    <tableColumn id="3378" xr3:uid="{CDDD38B1-6E21-9D42-A90E-81A89AE2296B}" name="Column3376" totalsRowDxfId="13030" dataCellStyle="Normal"/>
    <tableColumn id="3379" xr3:uid="{B8F41765-A401-A84F-9FFA-11DD10A38429}" name="Column3377" totalsRowDxfId="13029" dataCellStyle="Normal"/>
    <tableColumn id="3380" xr3:uid="{339AE4C2-84D9-A640-9C2B-4232F0BBD173}" name="Column3378" totalsRowDxfId="13028" dataCellStyle="Normal"/>
    <tableColumn id="3381" xr3:uid="{E12D43F3-4D9B-FE4C-B85B-82BE96D80429}" name="Column3379" totalsRowDxfId="13027" dataCellStyle="Normal"/>
    <tableColumn id="3382" xr3:uid="{D584365E-F13B-AC47-B484-A934B1C6F3F7}" name="Column3380" totalsRowDxfId="13026" dataCellStyle="Normal"/>
    <tableColumn id="3383" xr3:uid="{E3ACB7A7-3448-6A4D-82B0-9DD1BDFA33A8}" name="Column3381" totalsRowDxfId="13025" dataCellStyle="Normal"/>
    <tableColumn id="3384" xr3:uid="{EDC594E2-1A9E-B84F-B3B8-CAFB40821404}" name="Column3382" totalsRowDxfId="13024" dataCellStyle="Normal"/>
    <tableColumn id="3385" xr3:uid="{39FAF994-35FD-B54B-A164-206DE87FA128}" name="Column3383" totalsRowDxfId="13023" dataCellStyle="Normal"/>
    <tableColumn id="3386" xr3:uid="{5C9ED447-1F31-D748-816A-C2ABFBD86839}" name="Column3384" totalsRowDxfId="13022" dataCellStyle="Normal"/>
    <tableColumn id="3387" xr3:uid="{6D0D74DC-84BF-EB44-915D-B741FAF98236}" name="Column3385" totalsRowDxfId="13021" dataCellStyle="Normal"/>
    <tableColumn id="3388" xr3:uid="{9D9F637D-ECF6-C34D-900A-E26A4DD4C73D}" name="Column3386" totalsRowDxfId="13020" dataCellStyle="Normal"/>
    <tableColumn id="3389" xr3:uid="{B3304642-E5A6-C642-8DB9-8325EF3DA685}" name="Column3387" totalsRowDxfId="13019" dataCellStyle="Normal"/>
    <tableColumn id="3390" xr3:uid="{6AD7FF89-4288-A247-A949-1BF4A34E03C0}" name="Column3388" totalsRowDxfId="13018" dataCellStyle="Normal"/>
    <tableColumn id="3391" xr3:uid="{5357426C-E75D-C842-A969-493A5F595EA8}" name="Column3389" totalsRowDxfId="13017" dataCellStyle="Normal"/>
    <tableColumn id="3392" xr3:uid="{30EB1796-8314-AE46-BC0F-456881F7221B}" name="Column3390" totalsRowDxfId="13016" dataCellStyle="Normal"/>
    <tableColumn id="3393" xr3:uid="{8971C3B2-155B-364F-AF9B-538DBCCFC8B8}" name="Column3391" totalsRowDxfId="13015" dataCellStyle="Normal"/>
    <tableColumn id="3394" xr3:uid="{3F111B5B-EFA9-9040-8E44-6AE0F89B47C6}" name="Column3392" totalsRowDxfId="13014" dataCellStyle="Normal"/>
    <tableColumn id="3395" xr3:uid="{563C22BF-BEF0-684B-9499-432D09E6D892}" name="Column3393" totalsRowDxfId="13013" dataCellStyle="Normal"/>
    <tableColumn id="3396" xr3:uid="{E1990C9B-B66F-1440-9D46-CE762B4BC724}" name="Column3394" totalsRowDxfId="13012" dataCellStyle="Normal"/>
    <tableColumn id="3397" xr3:uid="{883D5F85-EDA4-8943-B8BD-41E817871D3D}" name="Column3395" totalsRowDxfId="13011" dataCellStyle="Normal"/>
    <tableColumn id="3398" xr3:uid="{779890EA-92DD-FC45-9A3A-5AB3DB828643}" name="Column3396" totalsRowDxfId="13010" dataCellStyle="Normal"/>
    <tableColumn id="3399" xr3:uid="{E70EDFF5-3207-FB4D-B796-799F620646BD}" name="Column3397" totalsRowDxfId="13009" dataCellStyle="Normal"/>
    <tableColumn id="3400" xr3:uid="{48E7C2CE-2BFD-B346-8A97-CD580E61F9C3}" name="Column3398" totalsRowDxfId="13008" dataCellStyle="Normal"/>
    <tableColumn id="3401" xr3:uid="{852340B5-DA44-A243-AEB3-3CBC75E6C2EF}" name="Column3399" totalsRowDxfId="13007" dataCellStyle="Normal"/>
    <tableColumn id="3402" xr3:uid="{E33C969C-7E44-8C43-A6A1-829B9C0C011C}" name="Column3400" totalsRowDxfId="13006" dataCellStyle="Normal"/>
    <tableColumn id="3403" xr3:uid="{8E36412B-8186-A341-BD9A-A675C2832141}" name="Column3401" totalsRowDxfId="13005" dataCellStyle="Normal"/>
    <tableColumn id="3404" xr3:uid="{F660AEC1-8A30-2F43-A562-86F697C231E8}" name="Column3402" totalsRowDxfId="13004" dataCellStyle="Normal"/>
    <tableColumn id="3405" xr3:uid="{92F9D20C-1CEC-E44C-9DCD-4851AD661FD4}" name="Column3403" totalsRowDxfId="13003" dataCellStyle="Normal"/>
    <tableColumn id="3406" xr3:uid="{2A1E6AAE-B4A2-3B4D-BC7A-583F0F30BBA6}" name="Column3404" totalsRowDxfId="13002" dataCellStyle="Normal"/>
    <tableColumn id="3407" xr3:uid="{34F06C46-AE80-1046-9701-481BCAEA63CA}" name="Column3405" totalsRowDxfId="13001" dataCellStyle="Normal"/>
    <tableColumn id="3408" xr3:uid="{AD2CEE8F-7BCF-D343-ABD8-B4F4792BB41E}" name="Column3406" totalsRowDxfId="13000" dataCellStyle="Normal"/>
    <tableColumn id="3409" xr3:uid="{5E7E1AD5-6473-D542-80CE-D4D8F4E081E1}" name="Column3407" totalsRowDxfId="12999" dataCellStyle="Normal"/>
    <tableColumn id="3410" xr3:uid="{6A33DB0E-661D-514E-8FAA-D1C1C3710785}" name="Column3408" totalsRowDxfId="12998" dataCellStyle="Normal"/>
    <tableColumn id="3411" xr3:uid="{BC571B23-80B1-E34F-98EE-7B1349953214}" name="Column3409" totalsRowDxfId="12997" dataCellStyle="Normal"/>
    <tableColumn id="3412" xr3:uid="{31604069-FA30-BF46-9D8A-4B32E8097861}" name="Column3410" totalsRowDxfId="12996" dataCellStyle="Normal"/>
    <tableColumn id="3413" xr3:uid="{36361E75-74D3-B142-9352-B55AB456B0E2}" name="Column3411" totalsRowDxfId="12995" dataCellStyle="Normal"/>
    <tableColumn id="3414" xr3:uid="{9ADFF7F4-9FC4-B146-B754-3A8717F5D300}" name="Column3412" totalsRowDxfId="12994" dataCellStyle="Normal"/>
    <tableColumn id="3415" xr3:uid="{97867507-1E94-2446-B813-B8ED0289C234}" name="Column3413" totalsRowDxfId="12993" dataCellStyle="Normal"/>
    <tableColumn id="3416" xr3:uid="{653FE199-B11E-B748-BDBA-D5197A395970}" name="Column3414" totalsRowDxfId="12992" dataCellStyle="Normal"/>
    <tableColumn id="3417" xr3:uid="{C69FB572-CB9A-4E43-9986-EDFC9F8D6A97}" name="Column3415" totalsRowDxfId="12991" dataCellStyle="Normal"/>
    <tableColumn id="3418" xr3:uid="{C4D54A69-CCCE-1347-AE09-53781A827862}" name="Column3416" totalsRowDxfId="12990" dataCellStyle="Normal"/>
    <tableColumn id="3419" xr3:uid="{4F8BA4AD-2C28-EA40-8792-B00E3D280882}" name="Column3417" totalsRowDxfId="12989" dataCellStyle="Normal"/>
    <tableColumn id="3420" xr3:uid="{D81DE050-704E-D54A-88E1-74A49FD2FAEC}" name="Column3418" totalsRowDxfId="12988" dataCellStyle="Normal"/>
    <tableColumn id="3421" xr3:uid="{335B2049-F9FA-D94C-882B-EF49AD74E88C}" name="Column3419" totalsRowDxfId="12987" dataCellStyle="Normal"/>
    <tableColumn id="3422" xr3:uid="{FA5C3B5A-314F-4641-8B2D-C2F4CD236520}" name="Column3420" totalsRowDxfId="12986" dataCellStyle="Normal"/>
    <tableColumn id="3423" xr3:uid="{DF961535-9AB2-6D42-AFD1-7D262B0C3D8A}" name="Column3421" totalsRowDxfId="12985" dataCellStyle="Normal"/>
    <tableColumn id="3424" xr3:uid="{5C8CF9B5-BCFD-8246-B600-A5335004D11B}" name="Column3422" totalsRowDxfId="12984" dataCellStyle="Normal"/>
    <tableColumn id="3425" xr3:uid="{A289322D-9762-0F4D-8AA1-E3FF44B51AAD}" name="Column3423" totalsRowDxfId="12983" dataCellStyle="Normal"/>
    <tableColumn id="3426" xr3:uid="{64AA282F-8359-6C42-86E6-0E07896083C6}" name="Column3424" totalsRowDxfId="12982" dataCellStyle="Normal"/>
    <tableColumn id="3427" xr3:uid="{827C3662-FF9F-404E-B980-81B1ACC9D3C5}" name="Column3425" totalsRowDxfId="12981" dataCellStyle="Normal"/>
    <tableColumn id="3428" xr3:uid="{3B42838E-2AC7-AC4C-87D8-7961B8F8D9F7}" name="Column3426" totalsRowDxfId="12980" dataCellStyle="Normal"/>
    <tableColumn id="3429" xr3:uid="{061C8B94-4B6B-1E4B-8812-8E958ECD9FF8}" name="Column3427" totalsRowDxfId="12979" dataCellStyle="Normal"/>
    <tableColumn id="3430" xr3:uid="{E3E193B0-FE92-1747-A8DE-7B294D91CCB6}" name="Column3428" totalsRowDxfId="12978" dataCellStyle="Normal"/>
    <tableColumn id="3431" xr3:uid="{813972B9-EF31-C143-A9B7-D3184CA94B83}" name="Column3429" totalsRowDxfId="12977" dataCellStyle="Normal"/>
    <tableColumn id="3432" xr3:uid="{B4A0AFF4-7785-484A-85BC-6F093ABF9683}" name="Column3430" totalsRowDxfId="12976" dataCellStyle="Normal"/>
    <tableColumn id="3433" xr3:uid="{41D7A122-E0AE-D342-A17A-CE49F1181B3A}" name="Column3431" totalsRowDxfId="12975" dataCellStyle="Normal"/>
    <tableColumn id="3434" xr3:uid="{F73E8310-C667-2646-AA81-CC97DD2140D1}" name="Column3432" totalsRowDxfId="12974" dataCellStyle="Normal"/>
    <tableColumn id="3435" xr3:uid="{83FBAD05-1505-9640-BC89-EEBD76BDF9F3}" name="Column3433" totalsRowDxfId="12973" dataCellStyle="Normal"/>
    <tableColumn id="3436" xr3:uid="{250CD0B3-A348-494A-947A-E83F838E58B0}" name="Column3434" totalsRowDxfId="12972" dataCellStyle="Normal"/>
    <tableColumn id="3437" xr3:uid="{89BA1192-0906-9C42-921D-3332E07A1542}" name="Column3435" totalsRowDxfId="12971" dataCellStyle="Normal"/>
    <tableColumn id="3438" xr3:uid="{1F21E9BB-CD4C-2B4A-886A-FF253C56C908}" name="Column3436" totalsRowDxfId="12970" dataCellStyle="Normal"/>
    <tableColumn id="3439" xr3:uid="{281366C7-2256-5B49-ACBE-EC3B47AB1220}" name="Column3437" totalsRowDxfId="12969" dataCellStyle="Normal"/>
    <tableColumn id="3440" xr3:uid="{57B042C6-11BF-254F-9DF0-578BACD6343B}" name="Column3438" totalsRowDxfId="12968" dataCellStyle="Normal"/>
    <tableColumn id="3441" xr3:uid="{E4F6DDC9-E00E-8043-A795-7548A1D8BF3E}" name="Column3439" totalsRowDxfId="12967" dataCellStyle="Normal"/>
    <tableColumn id="3442" xr3:uid="{539F4BFF-9E58-5447-B0A6-A1AF5677F1B3}" name="Column3440" totalsRowDxfId="12966" dataCellStyle="Normal"/>
    <tableColumn id="3443" xr3:uid="{A7CA2A24-E73C-B846-AD6C-8684390A0CB9}" name="Column3441" totalsRowDxfId="12965" dataCellStyle="Normal"/>
    <tableColumn id="3444" xr3:uid="{AF7BDB52-AF6B-8040-AC84-1F0EB11396DA}" name="Column3442" totalsRowDxfId="12964" dataCellStyle="Normal"/>
    <tableColumn id="3445" xr3:uid="{61483D8D-3F22-324C-A74C-1CFD55CAF32F}" name="Column3443" totalsRowDxfId="12963" dataCellStyle="Normal"/>
    <tableColumn id="3446" xr3:uid="{70885E41-09FE-5143-B5A1-EF3BE609DA73}" name="Column3444" totalsRowDxfId="12962" dataCellStyle="Normal"/>
    <tableColumn id="3447" xr3:uid="{36F257B2-4D3A-B040-9D93-67DDF1691652}" name="Column3445" totalsRowDxfId="12961" dataCellStyle="Normal"/>
    <tableColumn id="3448" xr3:uid="{51E791AD-70C7-AC4E-AD33-569C3C362B3F}" name="Column3446" totalsRowDxfId="12960" dataCellStyle="Normal"/>
    <tableColumn id="3449" xr3:uid="{F4D80F2B-43D0-9949-A2C5-6536ED4D85A6}" name="Column3447" totalsRowDxfId="12959" dataCellStyle="Normal"/>
    <tableColumn id="3450" xr3:uid="{2B8E1AEE-E679-4842-A8DE-72D173063044}" name="Column3448" totalsRowDxfId="12958" dataCellStyle="Normal"/>
    <tableColumn id="3451" xr3:uid="{0099CD8C-1ADC-7849-84CC-9AAB8672B4BC}" name="Column3449" totalsRowDxfId="12957" dataCellStyle="Normal"/>
    <tableColumn id="3452" xr3:uid="{BCC45F66-1182-5F43-B5D6-D08CA61F0FFB}" name="Column3450" totalsRowDxfId="12956" dataCellStyle="Normal"/>
    <tableColumn id="3453" xr3:uid="{9FDDEB23-1CF2-F64D-8AC9-6F74670B84BF}" name="Column3451" totalsRowDxfId="12955" dataCellStyle="Normal"/>
    <tableColumn id="3454" xr3:uid="{DEE85D55-3710-DE4B-B9C6-1868B5FBC501}" name="Column3452" totalsRowDxfId="12954" dataCellStyle="Normal"/>
    <tableColumn id="3455" xr3:uid="{7BE23E07-2E76-0141-AA0A-904E1CFC407D}" name="Column3453" totalsRowDxfId="12953" dataCellStyle="Normal"/>
    <tableColumn id="3456" xr3:uid="{9709B8C4-B4C3-BF49-B960-1230D1E1F46E}" name="Column3454" totalsRowDxfId="12952" dataCellStyle="Normal"/>
    <tableColumn id="3457" xr3:uid="{F06E2B38-9ED2-394C-B8F3-186BD1F5303C}" name="Column3455" totalsRowDxfId="12951" dataCellStyle="Normal"/>
    <tableColumn id="3458" xr3:uid="{6A29DC8B-3B82-424E-B5BE-2E43638DED08}" name="Column3456" totalsRowDxfId="12950" dataCellStyle="Normal"/>
    <tableColumn id="3459" xr3:uid="{EF9DFB79-3064-C346-B292-5E973765CDD7}" name="Column3457" totalsRowDxfId="12949" dataCellStyle="Normal"/>
    <tableColumn id="3460" xr3:uid="{545E9131-B9E2-494E-A189-3B348EF2CB19}" name="Column3458" totalsRowDxfId="12948" dataCellStyle="Normal"/>
    <tableColumn id="3461" xr3:uid="{71065E45-9253-994F-A4A3-F7B09655EFC9}" name="Column3459" totalsRowDxfId="12947" dataCellStyle="Normal"/>
    <tableColumn id="3462" xr3:uid="{5F3BF71F-026E-874D-BD05-D23FC4A019E2}" name="Column3460" totalsRowDxfId="12946" dataCellStyle="Normal"/>
    <tableColumn id="3463" xr3:uid="{8CF07479-A563-3C4A-B725-F3EFA73AC4A7}" name="Column3461" totalsRowDxfId="12945" dataCellStyle="Normal"/>
    <tableColumn id="3464" xr3:uid="{9DC9CDD0-5161-F94F-BA74-5EF94A9CD2D9}" name="Column3462" totalsRowDxfId="12944" dataCellStyle="Normal"/>
    <tableColumn id="3465" xr3:uid="{00E0D4C1-3AAF-6442-9D8C-68BEA2A40CC5}" name="Column3463" totalsRowDxfId="12943" dataCellStyle="Normal"/>
    <tableColumn id="3466" xr3:uid="{8B45E556-39E4-8D47-B1EA-ADE52BCC6C83}" name="Column3464" totalsRowDxfId="12942" dataCellStyle="Normal"/>
    <tableColumn id="3467" xr3:uid="{B9AD785B-2628-EC4D-B404-279C85306C14}" name="Column3465" totalsRowDxfId="12941" dataCellStyle="Normal"/>
    <tableColumn id="3468" xr3:uid="{D52E5793-7449-A645-91D3-D3476E303518}" name="Column3466" totalsRowDxfId="12940" dataCellStyle="Normal"/>
    <tableColumn id="3469" xr3:uid="{831AB274-EB75-5742-A6D3-99BE34BB5044}" name="Column3467" totalsRowDxfId="12939" dataCellStyle="Normal"/>
    <tableColumn id="3470" xr3:uid="{3538CB62-8BDD-5648-9B1B-BE67551154E3}" name="Column3468" totalsRowDxfId="12938" dataCellStyle="Normal"/>
    <tableColumn id="3471" xr3:uid="{9C6FC5AE-CF16-2847-824C-1AF9429815EF}" name="Column3469" totalsRowDxfId="12937" dataCellStyle="Normal"/>
    <tableColumn id="3472" xr3:uid="{51489AAA-46D7-0B4C-BCE1-F2CA27549791}" name="Column3470" totalsRowDxfId="12936" dataCellStyle="Normal"/>
    <tableColumn id="3473" xr3:uid="{0F1C29A7-9287-A74E-BC07-13CB4E6CA4E8}" name="Column3471" totalsRowDxfId="12935" dataCellStyle="Normal"/>
    <tableColumn id="3474" xr3:uid="{1D6405C3-1E92-AA40-8CB4-CC70E0EE327B}" name="Column3472" totalsRowDxfId="12934" dataCellStyle="Normal"/>
    <tableColumn id="3475" xr3:uid="{833146DE-8AFD-A042-9B55-839ECCF40CB9}" name="Column3473" totalsRowDxfId="12933" dataCellStyle="Normal"/>
    <tableColumn id="3476" xr3:uid="{5FC7471F-C2CC-124E-88C4-E0138BBF981B}" name="Column3474" totalsRowDxfId="12932" dataCellStyle="Normal"/>
    <tableColumn id="3477" xr3:uid="{A356204F-332A-9142-9197-FB00C1B4423D}" name="Column3475" totalsRowDxfId="12931" dataCellStyle="Normal"/>
    <tableColumn id="3478" xr3:uid="{507256C5-333D-804C-BDC1-1501EA59637A}" name="Column3476" totalsRowDxfId="12930" dataCellStyle="Normal"/>
    <tableColumn id="3479" xr3:uid="{888A7408-1893-5948-B18C-D38714EA7FDF}" name="Column3477" totalsRowDxfId="12929" dataCellStyle="Normal"/>
    <tableColumn id="3480" xr3:uid="{7604F01B-115F-D341-B773-BCD6AC78CE2B}" name="Column3478" totalsRowDxfId="12928" dataCellStyle="Normal"/>
    <tableColumn id="3481" xr3:uid="{6352029D-A1DA-9C45-911F-07833E6A43CE}" name="Column3479" totalsRowDxfId="12927" dataCellStyle="Normal"/>
    <tableColumn id="3482" xr3:uid="{5FE68838-7694-8042-84CC-791409335D35}" name="Column3480" totalsRowDxfId="12926" dataCellStyle="Normal"/>
    <tableColumn id="3483" xr3:uid="{7ACDD4D9-FAEF-1940-BB74-B6046AABD455}" name="Column3481" totalsRowDxfId="12925" dataCellStyle="Normal"/>
    <tableColumn id="3484" xr3:uid="{9391EE77-9456-B840-8C3E-B2195730343D}" name="Column3482" totalsRowDxfId="12924" dataCellStyle="Normal"/>
    <tableColumn id="3485" xr3:uid="{130072B5-8436-C74E-AEFB-635058BB0CFA}" name="Column3483" totalsRowDxfId="12923" dataCellStyle="Normal"/>
    <tableColumn id="3486" xr3:uid="{B79B9CAC-C198-CF45-8181-5AACCF6479A2}" name="Column3484" totalsRowDxfId="12922" dataCellStyle="Normal"/>
    <tableColumn id="3487" xr3:uid="{1D62466F-1143-CC45-A2A7-A4B4BBECD4A8}" name="Column3485" totalsRowDxfId="12921" dataCellStyle="Normal"/>
    <tableColumn id="3488" xr3:uid="{8E6E02E6-FE10-6D49-8B20-4815BC6299B1}" name="Column3486" totalsRowDxfId="12920" dataCellStyle="Normal"/>
    <tableColumn id="3489" xr3:uid="{ACC891F0-E598-1345-821B-264DEBA4E767}" name="Column3487" totalsRowDxfId="12919" dataCellStyle="Normal"/>
    <tableColumn id="3490" xr3:uid="{E595A62A-8D9B-1142-931E-C8BB49A85E92}" name="Column3488" totalsRowDxfId="12918" dataCellStyle="Normal"/>
    <tableColumn id="3491" xr3:uid="{279EBA2D-3FEB-3D40-BF53-5E5752D8108A}" name="Column3489" totalsRowDxfId="12917" dataCellStyle="Normal"/>
    <tableColumn id="3492" xr3:uid="{97FF16E7-BACF-2549-837B-6D879126D27F}" name="Column3490" totalsRowDxfId="12916" dataCellStyle="Normal"/>
    <tableColumn id="3493" xr3:uid="{22174CC3-E9F5-4E43-BD70-CBA1EE77F102}" name="Column3491" totalsRowDxfId="12915" dataCellStyle="Normal"/>
    <tableColumn id="3494" xr3:uid="{D112C362-AC30-4941-9FCA-177279739E2D}" name="Column3492" totalsRowDxfId="12914" dataCellStyle="Normal"/>
    <tableColumn id="3495" xr3:uid="{5039E549-0AD7-BC4D-B23B-9548C92D6B07}" name="Column3493" totalsRowDxfId="12913" dataCellStyle="Normal"/>
    <tableColumn id="3496" xr3:uid="{E0B1A9A6-9CB6-5A4A-AE72-0A2F15B7FBB0}" name="Column3494" totalsRowDxfId="12912" dataCellStyle="Normal"/>
    <tableColumn id="3497" xr3:uid="{926800CB-4A3A-2742-B259-6EDA50AA1B13}" name="Column3495" totalsRowDxfId="12911" dataCellStyle="Normal"/>
    <tableColumn id="3498" xr3:uid="{922F9740-20AD-9441-9501-AB955290C172}" name="Column3496" totalsRowDxfId="12910" dataCellStyle="Normal"/>
    <tableColumn id="3499" xr3:uid="{C7902EC9-5C62-F749-A92F-259EB2E579E1}" name="Column3497" totalsRowDxfId="12909" dataCellStyle="Normal"/>
    <tableColumn id="3500" xr3:uid="{0A54524E-9A7E-DF45-BD08-A84AAA43ECA1}" name="Column3498" totalsRowDxfId="12908" dataCellStyle="Normal"/>
    <tableColumn id="3501" xr3:uid="{1F764AE1-A4B9-0E42-A4E6-87D2A59A7A9C}" name="Column3499" totalsRowDxfId="12907" dataCellStyle="Normal"/>
    <tableColumn id="3502" xr3:uid="{462FBA5A-9E44-1447-9E85-CFD4843562C3}" name="Column3500" totalsRowDxfId="12906" dataCellStyle="Normal"/>
    <tableColumn id="3503" xr3:uid="{2FAFAF15-D97F-5248-97A5-71011C8A93CE}" name="Column3501" totalsRowDxfId="12905" dataCellStyle="Normal"/>
    <tableColumn id="3504" xr3:uid="{E19029E2-8BA9-1549-B96B-3A111B7C2879}" name="Column3502" totalsRowDxfId="12904" dataCellStyle="Normal"/>
    <tableColumn id="3505" xr3:uid="{0343DA3F-8EBB-4949-A657-000C2DEFF08B}" name="Column3503" totalsRowDxfId="12903" dataCellStyle="Normal"/>
    <tableColumn id="3506" xr3:uid="{CEF63F1A-2C9E-AC4A-996D-3A1724933F1E}" name="Column3504" totalsRowDxfId="12902" dataCellStyle="Normal"/>
    <tableColumn id="3507" xr3:uid="{B62694A0-F99D-F745-B3BC-CAE3695AD0E1}" name="Column3505" totalsRowDxfId="12901" dataCellStyle="Normal"/>
    <tableColumn id="3508" xr3:uid="{1AEE9750-B6FB-0C40-B17C-EFFCC6163752}" name="Column3506" totalsRowDxfId="12900" dataCellStyle="Normal"/>
    <tableColumn id="3509" xr3:uid="{4BD73F72-0665-0D4B-B783-115A3F842005}" name="Column3507" totalsRowDxfId="12899" dataCellStyle="Normal"/>
    <tableColumn id="3510" xr3:uid="{2F13654A-7DE3-EF4F-BBCB-8BE44410BA2D}" name="Column3508" totalsRowDxfId="12898" dataCellStyle="Normal"/>
    <tableColumn id="3511" xr3:uid="{7CB5D3A8-1098-9B43-8838-0C25D6BB7198}" name="Column3509" totalsRowDxfId="12897" dataCellStyle="Normal"/>
    <tableColumn id="3512" xr3:uid="{FC4520E5-FDF6-6D46-83FC-2C3AEED6C20E}" name="Column3510" totalsRowDxfId="12896" dataCellStyle="Normal"/>
    <tableColumn id="3513" xr3:uid="{93FFF024-80C8-5A4A-AC18-9FD8765E889E}" name="Column3511" totalsRowDxfId="12895" dataCellStyle="Normal"/>
    <tableColumn id="3514" xr3:uid="{387B971C-395D-1143-81C3-9A652541B114}" name="Column3512" totalsRowDxfId="12894" dataCellStyle="Normal"/>
    <tableColumn id="3515" xr3:uid="{DD7CCE84-A002-B746-99D5-83CEE23AF267}" name="Column3513" totalsRowDxfId="12893" dataCellStyle="Normal"/>
    <tableColumn id="3516" xr3:uid="{89F67B7D-62E9-6741-A527-AC33511A17A4}" name="Column3514" totalsRowDxfId="12892" dataCellStyle="Normal"/>
    <tableColumn id="3517" xr3:uid="{B652EBA4-75C9-AD4C-A725-497414C2D61E}" name="Column3515" totalsRowDxfId="12891" dataCellStyle="Normal"/>
    <tableColumn id="3518" xr3:uid="{C9B0ECA3-1888-2B47-AD25-504F647140D0}" name="Column3516" totalsRowDxfId="12890" dataCellStyle="Normal"/>
    <tableColumn id="3519" xr3:uid="{1AA7C023-1610-1D4A-A8FA-D2CBC1764938}" name="Column3517" totalsRowDxfId="12889" dataCellStyle="Normal"/>
    <tableColumn id="3520" xr3:uid="{343EBC29-A065-3748-AEAE-F3EB9007DE1F}" name="Column3518" totalsRowDxfId="12888" dataCellStyle="Normal"/>
    <tableColumn id="3521" xr3:uid="{1843BA7E-B66E-0C4B-889B-22CE0C11C7B9}" name="Column3519" totalsRowDxfId="12887" dataCellStyle="Normal"/>
    <tableColumn id="3522" xr3:uid="{A00E0452-DF06-4441-9463-2C0A3D8C51B4}" name="Column3520" totalsRowDxfId="12886" dataCellStyle="Normal"/>
    <tableColumn id="3523" xr3:uid="{35E2F128-8806-A749-8FF0-140912F7CAFF}" name="Column3521" totalsRowDxfId="12885" dataCellStyle="Normal"/>
    <tableColumn id="3524" xr3:uid="{B6DE76A9-AFD5-FF49-90B3-6D7D8C226B0F}" name="Column3522" totalsRowDxfId="12884" dataCellStyle="Normal"/>
    <tableColumn id="3525" xr3:uid="{EEC083D6-0D88-4448-99DB-5E8D1A3E2390}" name="Column3523" totalsRowDxfId="12883" dataCellStyle="Normal"/>
    <tableColumn id="3526" xr3:uid="{FBC4D0C1-34A9-014B-8A1A-B43B593D969B}" name="Column3524" totalsRowDxfId="12882" dataCellStyle="Normal"/>
    <tableColumn id="3527" xr3:uid="{34743394-4618-E44F-9044-02F982C635DB}" name="Column3525" totalsRowDxfId="12881" dataCellStyle="Normal"/>
    <tableColumn id="3528" xr3:uid="{8953FD90-5EA7-A14F-BC2D-01F37FD5B027}" name="Column3526" totalsRowDxfId="12880" dataCellStyle="Normal"/>
    <tableColumn id="3529" xr3:uid="{CD010311-ACF8-274C-BE2E-02B6333A3250}" name="Column3527" totalsRowDxfId="12879" dataCellStyle="Normal"/>
    <tableColumn id="3530" xr3:uid="{58F926ED-8CF2-574D-9467-A48A736464ED}" name="Column3528" totalsRowDxfId="12878" dataCellStyle="Normal"/>
    <tableColumn id="3531" xr3:uid="{31995A2D-ED9B-E54C-A282-8139DB66AE06}" name="Column3529" totalsRowDxfId="12877" dataCellStyle="Normal"/>
    <tableColumn id="3532" xr3:uid="{BCD13C2E-57AD-5640-B29A-7A209C652DC4}" name="Column3530" totalsRowDxfId="12876" dataCellStyle="Normal"/>
    <tableColumn id="3533" xr3:uid="{15491A6E-05D6-2842-8BD5-D11B25971957}" name="Column3531" totalsRowDxfId="12875" dataCellStyle="Normal"/>
    <tableColumn id="3534" xr3:uid="{723F0855-E6CF-D44E-A5D4-6611F623E172}" name="Column3532" totalsRowDxfId="12874" dataCellStyle="Normal"/>
    <tableColumn id="3535" xr3:uid="{A9DCB0CE-0121-3A4F-BC7A-105139DFAEDC}" name="Column3533" totalsRowDxfId="12873" dataCellStyle="Normal"/>
    <tableColumn id="3536" xr3:uid="{2E99809B-9160-B540-84F8-1A0B5E5AA264}" name="Column3534" totalsRowDxfId="12872" dataCellStyle="Normal"/>
    <tableColumn id="3537" xr3:uid="{90F29E46-E034-984B-BDA6-1090C96BF9B5}" name="Column3535" totalsRowDxfId="12871" dataCellStyle="Normal"/>
    <tableColumn id="3538" xr3:uid="{81AEE102-450E-DE4B-B4EB-24AFD233D226}" name="Column3536" totalsRowDxfId="12870" dataCellStyle="Normal"/>
    <tableColumn id="3539" xr3:uid="{09ABB1D5-CC3C-5F44-88FA-ED6107F31802}" name="Column3537" totalsRowDxfId="12869" dataCellStyle="Normal"/>
    <tableColumn id="3540" xr3:uid="{C6DA9EC8-953D-F041-8630-FB4B4BD18C39}" name="Column3538" totalsRowDxfId="12868" dataCellStyle="Normal"/>
    <tableColumn id="3541" xr3:uid="{3E38C27E-C80E-5C41-A445-79954D4D58A2}" name="Column3539" totalsRowDxfId="12867" dataCellStyle="Normal"/>
    <tableColumn id="3542" xr3:uid="{9E032474-3F25-BF44-A0EF-D0967C4D9BAF}" name="Column3540" totalsRowDxfId="12866" dataCellStyle="Normal"/>
    <tableColumn id="3543" xr3:uid="{E34154AF-9ABD-394C-A0ED-2BF56FC59166}" name="Column3541" totalsRowDxfId="12865" dataCellStyle="Normal"/>
    <tableColumn id="3544" xr3:uid="{B0276EB6-C23C-3F41-A4A4-191D4FF4C874}" name="Column3542" totalsRowDxfId="12864" dataCellStyle="Normal"/>
    <tableColumn id="3545" xr3:uid="{4C4D9265-E8DB-B547-AC07-556C680ABC60}" name="Column3543" totalsRowDxfId="12863" dataCellStyle="Normal"/>
    <tableColumn id="3546" xr3:uid="{9CDCA461-0DEC-8845-AA6A-F909149E2A0E}" name="Column3544" totalsRowDxfId="12862" dataCellStyle="Normal"/>
    <tableColumn id="3547" xr3:uid="{34F08723-B350-5B44-9AE3-7D104556ED2B}" name="Column3545" totalsRowDxfId="12861" dataCellStyle="Normal"/>
    <tableColumn id="3548" xr3:uid="{AD352A47-A781-AD4F-B229-4DC51D0EB016}" name="Column3546" totalsRowDxfId="12860" dataCellStyle="Normal"/>
    <tableColumn id="3549" xr3:uid="{FFDFED50-CF28-E944-BA2E-39F894F8BD48}" name="Column3547" totalsRowDxfId="12859" dataCellStyle="Normal"/>
    <tableColumn id="3550" xr3:uid="{D7BCDBEA-E630-CD43-A814-4F3393BE51E6}" name="Column3548" totalsRowDxfId="12858" dataCellStyle="Normal"/>
    <tableColumn id="3551" xr3:uid="{9EADAB57-B2B5-C84F-AB37-6483FC3F1BA6}" name="Column3549" totalsRowDxfId="12857" dataCellStyle="Normal"/>
    <tableColumn id="3552" xr3:uid="{623F66E7-21A9-A14B-BCF6-2398FE01D543}" name="Column3550" totalsRowDxfId="12856" dataCellStyle="Normal"/>
    <tableColumn id="3553" xr3:uid="{90FB6FA3-8136-604B-8EC8-ACBD30C1BC09}" name="Column3551" totalsRowDxfId="12855" dataCellStyle="Normal"/>
    <tableColumn id="3554" xr3:uid="{BBC9E256-D891-8C4A-8630-6171D33F92D6}" name="Column3552" totalsRowDxfId="12854" dataCellStyle="Normal"/>
    <tableColumn id="3555" xr3:uid="{E77E69CB-DAF0-6747-A84B-1B23967EF69C}" name="Column3553" totalsRowDxfId="12853" dataCellStyle="Normal"/>
    <tableColumn id="3556" xr3:uid="{758DB96C-0FBF-A143-9B4D-E3EF00712C0D}" name="Column3554" totalsRowDxfId="12852" dataCellStyle="Normal"/>
    <tableColumn id="3557" xr3:uid="{BC525B17-00CD-AB4B-8A4A-BD4AFC822A4D}" name="Column3555" totalsRowDxfId="12851" dataCellStyle="Normal"/>
    <tableColumn id="3558" xr3:uid="{4BAEB7CE-D7A4-5141-B040-6C8D77843247}" name="Column3556" totalsRowDxfId="12850" dataCellStyle="Normal"/>
    <tableColumn id="3559" xr3:uid="{10EEDBC1-0FE1-A845-97B8-A4396C7ACA05}" name="Column3557" totalsRowDxfId="12849" dataCellStyle="Normal"/>
    <tableColumn id="3560" xr3:uid="{41188EB7-5E35-0B4E-9A9E-185B8D16E064}" name="Column3558" totalsRowDxfId="12848" dataCellStyle="Normal"/>
    <tableColumn id="3561" xr3:uid="{D692D8D2-2AE5-4545-83FB-9E5116DAC1C2}" name="Column3559" totalsRowDxfId="12847" dataCellStyle="Normal"/>
    <tableColumn id="3562" xr3:uid="{9A6E2E89-2122-BA49-948E-DED55C155A37}" name="Column3560" totalsRowDxfId="12846" dataCellStyle="Normal"/>
    <tableColumn id="3563" xr3:uid="{319530F5-78F2-FD48-83F0-14AD05CBE942}" name="Column3561" totalsRowDxfId="12845" dataCellStyle="Normal"/>
    <tableColumn id="3564" xr3:uid="{1BD1D227-6FCD-A443-B87C-8652F1AB4B86}" name="Column3562" totalsRowDxfId="12844" dataCellStyle="Normal"/>
    <tableColumn id="3565" xr3:uid="{A9F46B5D-BB47-D645-9ED3-BF28FDA2A721}" name="Column3563" totalsRowDxfId="12843" dataCellStyle="Normal"/>
    <tableColumn id="3566" xr3:uid="{A364F421-3C10-2944-BC31-D18BD8144B60}" name="Column3564" totalsRowDxfId="12842" dataCellStyle="Normal"/>
    <tableColumn id="3567" xr3:uid="{5B1B7420-EFB7-7542-AF42-69CDBED4B4F2}" name="Column3565" totalsRowDxfId="12841" dataCellStyle="Normal"/>
    <tableColumn id="3568" xr3:uid="{D467C67F-3702-7843-AB57-73ABCAB704C5}" name="Column3566" totalsRowDxfId="12840" dataCellStyle="Normal"/>
    <tableColumn id="3569" xr3:uid="{C25B4B89-5600-0F4C-ACF4-BB750E192F83}" name="Column3567" totalsRowDxfId="12839" dataCellStyle="Normal"/>
    <tableColumn id="3570" xr3:uid="{D2ED5918-0AFF-7543-8B34-F8D6CDD5AACD}" name="Column3568" totalsRowDxfId="12838" dataCellStyle="Normal"/>
    <tableColumn id="3571" xr3:uid="{52F1A48B-4484-8A4F-B335-17548F300C8F}" name="Column3569" totalsRowDxfId="12837" dataCellStyle="Normal"/>
    <tableColumn id="3572" xr3:uid="{173E717F-3B8D-2C49-84B0-299D857CD33F}" name="Column3570" totalsRowDxfId="12836" dataCellStyle="Normal"/>
    <tableColumn id="3573" xr3:uid="{C7702B03-B322-4540-A254-88275DF11902}" name="Column3571" totalsRowDxfId="12835" dataCellStyle="Normal"/>
    <tableColumn id="3574" xr3:uid="{89A04C05-3F89-3A41-B11B-BC0A9E0BC887}" name="Column3572" totalsRowDxfId="12834" dataCellStyle="Normal"/>
    <tableColumn id="3575" xr3:uid="{C77F4351-CAC1-6E47-AE82-063BAD5159E1}" name="Column3573" totalsRowDxfId="12833" dataCellStyle="Normal"/>
    <tableColumn id="3576" xr3:uid="{558A7BF7-89CA-884F-9EF5-8774BA780D75}" name="Column3574" totalsRowDxfId="12832" dataCellStyle="Normal"/>
    <tableColumn id="3577" xr3:uid="{BDD8DB37-9348-4A41-93BC-4CA7FE504360}" name="Column3575" totalsRowDxfId="12831" dataCellStyle="Normal"/>
    <tableColumn id="3578" xr3:uid="{26928734-8EF4-0B4E-9158-59E5B340482F}" name="Column3576" totalsRowDxfId="12830" dataCellStyle="Normal"/>
    <tableColumn id="3579" xr3:uid="{83BD1120-1B6E-2B45-B1D3-D9574D9FA590}" name="Column3577" totalsRowDxfId="12829" dataCellStyle="Normal"/>
    <tableColumn id="3580" xr3:uid="{A5E791D8-A270-4B41-81DB-3DA1C59255AD}" name="Column3578" totalsRowDxfId="12828" dataCellStyle="Normal"/>
    <tableColumn id="3581" xr3:uid="{79A80D98-CEBA-6F48-8DCE-EC83736C9E32}" name="Column3579" totalsRowDxfId="12827" dataCellStyle="Normal"/>
    <tableColumn id="3582" xr3:uid="{0C236F97-F9E9-BB45-B086-3F47D2991EBA}" name="Column3580" totalsRowDxfId="12826" dataCellStyle="Normal"/>
    <tableColumn id="3583" xr3:uid="{4B773764-9BF2-4348-B4CB-25B76D17CF23}" name="Column3581" totalsRowDxfId="12825" dataCellStyle="Normal"/>
    <tableColumn id="3584" xr3:uid="{4C4AAD75-D5EE-ED47-AB35-63DA53BD86A0}" name="Column3582" totalsRowDxfId="12824" dataCellStyle="Normal"/>
    <tableColumn id="3585" xr3:uid="{69D2B3F3-362D-D644-81FB-11FB44F084AE}" name="Column3583" totalsRowDxfId="12823" dataCellStyle="Normal"/>
    <tableColumn id="3586" xr3:uid="{B4DD54EE-C9AB-7741-8AEC-07E56D0DC207}" name="Column3584" totalsRowDxfId="12822" dataCellStyle="Normal"/>
    <tableColumn id="3587" xr3:uid="{F149C527-F013-F549-A74A-A328DCFA20EE}" name="Column3585" totalsRowDxfId="12821" dataCellStyle="Normal"/>
    <tableColumn id="3588" xr3:uid="{F53F86F6-CDB1-9E42-8D4F-61773B331D90}" name="Column3586" totalsRowDxfId="12820" dataCellStyle="Normal"/>
    <tableColumn id="3589" xr3:uid="{6F90F342-0F20-9843-A443-25028FA896A8}" name="Column3587" totalsRowDxfId="12819" dataCellStyle="Normal"/>
    <tableColumn id="3590" xr3:uid="{A1B10CD6-98E2-CB4E-867A-A93974630C61}" name="Column3588" totalsRowDxfId="12818" dataCellStyle="Normal"/>
    <tableColumn id="3591" xr3:uid="{63CE9912-504E-0044-9188-580ADECC2063}" name="Column3589" totalsRowDxfId="12817" dataCellStyle="Normal"/>
    <tableColumn id="3592" xr3:uid="{CA9C379C-AFA9-F147-88AC-D815CFFF1C23}" name="Column3590" totalsRowDxfId="12816" dataCellStyle="Normal"/>
    <tableColumn id="3593" xr3:uid="{CE410E92-047C-6245-A073-45B88FEDD5AD}" name="Column3591" totalsRowDxfId="12815" dataCellStyle="Normal"/>
    <tableColumn id="3594" xr3:uid="{00A513D6-767C-D64F-A542-7CFEDDAEA13E}" name="Column3592" totalsRowDxfId="12814" dataCellStyle="Normal"/>
    <tableColumn id="3595" xr3:uid="{FDE1FBCF-4848-C94B-8809-8B798962C15B}" name="Column3593" totalsRowDxfId="12813" dataCellStyle="Normal"/>
    <tableColumn id="3596" xr3:uid="{90928293-819D-904F-B512-2A91AD92D41E}" name="Column3594" totalsRowDxfId="12812" dataCellStyle="Normal"/>
    <tableColumn id="3597" xr3:uid="{1867F246-AB68-8D43-8BB9-672FD6C697D4}" name="Column3595" totalsRowDxfId="12811" dataCellStyle="Normal"/>
    <tableColumn id="3598" xr3:uid="{EF20AA04-96C4-8E46-89D2-676EBFFF8FA4}" name="Column3596" totalsRowDxfId="12810" dataCellStyle="Normal"/>
    <tableColumn id="3599" xr3:uid="{F3086C44-7C0B-E74F-B025-215D28B73C43}" name="Column3597" totalsRowDxfId="12809" dataCellStyle="Normal"/>
    <tableColumn id="3600" xr3:uid="{0D64DE25-DD5C-B34C-A667-BC1BDCD8F4BF}" name="Column3598" totalsRowDxfId="12808" dataCellStyle="Normal"/>
    <tableColumn id="3601" xr3:uid="{2F025FA4-F7B6-1849-9553-96C4446CE716}" name="Column3599" totalsRowDxfId="12807" dataCellStyle="Normal"/>
    <tableColumn id="3602" xr3:uid="{F988DA78-7B7D-FD44-9F51-6A5DA2E9E431}" name="Column3600" totalsRowDxfId="12806" dataCellStyle="Normal"/>
    <tableColumn id="3603" xr3:uid="{609BFF26-9E7E-1740-9E5D-3C1527ADBC96}" name="Column3601" totalsRowDxfId="12805" dataCellStyle="Normal"/>
    <tableColumn id="3604" xr3:uid="{F6B64FB4-5543-E94A-84E9-5CEDE4067828}" name="Column3602" totalsRowDxfId="12804" dataCellStyle="Normal"/>
    <tableColumn id="3605" xr3:uid="{824FFE32-F068-2B42-B240-63D622D9A2D2}" name="Column3603" totalsRowDxfId="12803" dataCellStyle="Normal"/>
    <tableColumn id="3606" xr3:uid="{88D16252-9B4E-9C4A-82D2-184877444278}" name="Column3604" totalsRowDxfId="12802" dataCellStyle="Normal"/>
    <tableColumn id="3607" xr3:uid="{4418067C-2E62-8942-A75D-52FE11B2F165}" name="Column3605" totalsRowDxfId="12801" dataCellStyle="Normal"/>
    <tableColumn id="3608" xr3:uid="{068DB705-B38E-2E41-BB68-4D71632BB6E1}" name="Column3606" totalsRowDxfId="12800" dataCellStyle="Normal"/>
    <tableColumn id="3609" xr3:uid="{B80F82AF-E757-2E41-839E-9478C0E90983}" name="Column3607" totalsRowDxfId="12799" dataCellStyle="Normal"/>
    <tableColumn id="3610" xr3:uid="{6380E7B8-79AB-D24B-A91C-851A3066C83F}" name="Column3608" totalsRowDxfId="12798" dataCellStyle="Normal"/>
    <tableColumn id="3611" xr3:uid="{72DC5BCC-7781-1647-BC30-C91D00232336}" name="Column3609" totalsRowDxfId="12797" dataCellStyle="Normal"/>
    <tableColumn id="3612" xr3:uid="{34A22A3D-BC69-3046-877E-E4440CF25195}" name="Column3610" totalsRowDxfId="12796" dataCellStyle="Normal"/>
    <tableColumn id="3613" xr3:uid="{3BF44373-0FE0-A048-BCBB-4EC4871A4FE8}" name="Column3611" totalsRowDxfId="12795" dataCellStyle="Normal"/>
    <tableColumn id="3614" xr3:uid="{8CC8EA1D-2138-1E48-9A7A-6CB2F3E88DDD}" name="Column3612" totalsRowDxfId="12794" dataCellStyle="Normal"/>
    <tableColumn id="3615" xr3:uid="{FED021A1-D724-3D4F-AE6E-25298098F40D}" name="Column3613" totalsRowDxfId="12793" dataCellStyle="Normal"/>
    <tableColumn id="3616" xr3:uid="{52F3F3B9-A3B2-7441-A69D-D45EA4DC6445}" name="Column3614" totalsRowDxfId="12792" dataCellStyle="Normal"/>
    <tableColumn id="3617" xr3:uid="{BA39AD77-7FEF-0A49-AC5C-A59A4EEDF45E}" name="Column3615" totalsRowDxfId="12791" dataCellStyle="Normal"/>
    <tableColumn id="3618" xr3:uid="{CBBC669A-B624-9C4D-A921-09276CCF501F}" name="Column3616" totalsRowDxfId="12790" dataCellStyle="Normal"/>
    <tableColumn id="3619" xr3:uid="{D14371BC-E3B3-4242-A6B0-3B4B3560B4D1}" name="Column3617" totalsRowDxfId="12789" dataCellStyle="Normal"/>
    <tableColumn id="3620" xr3:uid="{6C912F28-8136-4D4F-8C51-430FBC0369AA}" name="Column3618" totalsRowDxfId="12788" dataCellStyle="Normal"/>
    <tableColumn id="3621" xr3:uid="{E0B13521-E974-CB44-B87F-B0D079966332}" name="Column3619" totalsRowDxfId="12787" dataCellStyle="Normal"/>
    <tableColumn id="3622" xr3:uid="{7B412A43-194B-644B-94F0-378AECF3F2E9}" name="Column3620" totalsRowDxfId="12786" dataCellStyle="Normal"/>
    <tableColumn id="3623" xr3:uid="{D6CF4CBA-2777-C840-9CC3-0FB2C813BC54}" name="Column3621" totalsRowDxfId="12785" dataCellStyle="Normal"/>
    <tableColumn id="3624" xr3:uid="{2979BBA1-8268-034F-8964-C83535250A33}" name="Column3622" totalsRowDxfId="12784" dataCellStyle="Normal"/>
    <tableColumn id="3625" xr3:uid="{35B400B1-3FE6-C142-BFD4-F91B8009E104}" name="Column3623" totalsRowDxfId="12783" dataCellStyle="Normal"/>
    <tableColumn id="3626" xr3:uid="{CE040938-DF3D-9842-9806-35F2242AC264}" name="Column3624" totalsRowDxfId="12782" dataCellStyle="Normal"/>
    <tableColumn id="3627" xr3:uid="{CE6EB2D3-E94A-B74C-B2E0-85AA4E380305}" name="Column3625" totalsRowDxfId="12781" dataCellStyle="Normal"/>
    <tableColumn id="3628" xr3:uid="{F2D89D46-F1CB-D046-98B8-589286403C20}" name="Column3626" totalsRowDxfId="12780" dataCellStyle="Normal"/>
    <tableColumn id="3629" xr3:uid="{CE7930AC-BB85-864D-A363-EA7BE115216A}" name="Column3627" totalsRowDxfId="12779" dataCellStyle="Normal"/>
    <tableColumn id="3630" xr3:uid="{BE3DD472-1969-E040-A668-991190737B45}" name="Column3628" totalsRowDxfId="12778" dataCellStyle="Normal"/>
    <tableColumn id="3631" xr3:uid="{E79201E0-D214-3A49-B444-3A3E250BA4F3}" name="Column3629" totalsRowDxfId="12777" dataCellStyle="Normal"/>
    <tableColumn id="3632" xr3:uid="{179AB93B-9DFF-D24B-B96C-2966117D5DD5}" name="Column3630" totalsRowDxfId="12776" dataCellStyle="Normal"/>
    <tableColumn id="3633" xr3:uid="{B734733F-476C-AB4A-A1DB-C7975F6CBFF4}" name="Column3631" totalsRowDxfId="12775" dataCellStyle="Normal"/>
    <tableColumn id="3634" xr3:uid="{27E5D662-1186-044F-9BE5-F5D28CFD4E6B}" name="Column3632" totalsRowDxfId="12774" dataCellStyle="Normal"/>
    <tableColumn id="3635" xr3:uid="{14F6FB6F-E625-5E49-9CD7-F9263DD29BB0}" name="Column3633" totalsRowDxfId="12773" dataCellStyle="Normal"/>
    <tableColumn id="3636" xr3:uid="{FD3B39E6-95E2-1E46-B595-C07D3F0B8E2B}" name="Column3634" totalsRowDxfId="12772" dataCellStyle="Normal"/>
    <tableColumn id="3637" xr3:uid="{E04CD7E9-5564-AB42-9F13-012E52D31804}" name="Column3635" totalsRowDxfId="12771" dataCellStyle="Normal"/>
    <tableColumn id="3638" xr3:uid="{FF63ED84-3635-BD48-822B-83A5578A75E5}" name="Column3636" totalsRowDxfId="12770" dataCellStyle="Normal"/>
    <tableColumn id="3639" xr3:uid="{06CEAA7B-8AC6-1945-9034-E2C8E16F3496}" name="Column3637" totalsRowDxfId="12769" dataCellStyle="Normal"/>
    <tableColumn id="3640" xr3:uid="{1F993847-BE58-9049-BB5C-3EBE2EB13DE4}" name="Column3638" totalsRowDxfId="12768" dataCellStyle="Normal"/>
    <tableColumn id="3641" xr3:uid="{416BD9E8-9AA3-CC41-AF95-1B77DDAA572F}" name="Column3639" totalsRowDxfId="12767" dataCellStyle="Normal"/>
    <tableColumn id="3642" xr3:uid="{3638F903-BECD-974A-89D4-8200350E3577}" name="Column3640" totalsRowDxfId="12766" dataCellStyle="Normal"/>
    <tableColumn id="3643" xr3:uid="{078BD907-BB97-564B-9C49-053F66AB2A89}" name="Column3641" totalsRowDxfId="12765" dataCellStyle="Normal"/>
    <tableColumn id="3644" xr3:uid="{CB5AE0DB-D65F-5045-AA8E-EFE187E9837D}" name="Column3642" totalsRowDxfId="12764" dataCellStyle="Normal"/>
    <tableColumn id="3645" xr3:uid="{6C66BC4A-D3B5-414B-9BAF-A4881A7B2583}" name="Column3643" totalsRowDxfId="12763" dataCellStyle="Normal"/>
    <tableColumn id="3646" xr3:uid="{E1D55B06-42F4-8B4A-A3A9-9CDA7B8F9BA8}" name="Column3644" totalsRowDxfId="12762" dataCellStyle="Normal"/>
    <tableColumn id="3647" xr3:uid="{8FEF4A4C-E3DB-5640-9B1C-949D1DBBEE9D}" name="Column3645" totalsRowDxfId="12761" dataCellStyle="Normal"/>
    <tableColumn id="3648" xr3:uid="{F5EE4B0E-6EEE-F641-960A-2F23D852C94F}" name="Column3646" totalsRowDxfId="12760" dataCellStyle="Normal"/>
    <tableColumn id="3649" xr3:uid="{D4530365-D66E-9248-B66D-F03AD8B3EA8B}" name="Column3647" totalsRowDxfId="12759" dataCellStyle="Normal"/>
    <tableColumn id="3650" xr3:uid="{685C3A0B-E16E-984B-B1E1-CF6FF8E4DA7C}" name="Column3648" totalsRowDxfId="12758" dataCellStyle="Normal"/>
    <tableColumn id="3651" xr3:uid="{FA96B6C3-27CD-4448-AD95-5B46D181A269}" name="Column3649" totalsRowDxfId="12757" dataCellStyle="Normal"/>
    <tableColumn id="3652" xr3:uid="{402D2C1B-83CB-8C45-98DF-6F4CDB15EA82}" name="Column3650" totalsRowDxfId="12756" dataCellStyle="Normal"/>
    <tableColumn id="3653" xr3:uid="{118983A0-3CFA-C14B-B5B0-1EF634494B85}" name="Column3651" totalsRowDxfId="12755" dataCellStyle="Normal"/>
    <tableColumn id="3654" xr3:uid="{F08A7523-A2D5-EB43-A844-C2973CCA09A7}" name="Column3652" totalsRowDxfId="12754" dataCellStyle="Normal"/>
    <tableColumn id="3655" xr3:uid="{B776B1C7-A3EA-314F-A492-4EB3E9461F41}" name="Column3653" totalsRowDxfId="12753" dataCellStyle="Normal"/>
    <tableColumn id="3656" xr3:uid="{F83B0841-6A8B-E84F-A2B8-47F3F1A9D04A}" name="Column3654" totalsRowDxfId="12752" dataCellStyle="Normal"/>
    <tableColumn id="3657" xr3:uid="{72F963DF-98C8-A94D-8605-EAFD7F8414E5}" name="Column3655" totalsRowDxfId="12751" dataCellStyle="Normal"/>
    <tableColumn id="3658" xr3:uid="{435C27E2-F4A7-9C4D-9E46-24BBFF920D44}" name="Column3656" totalsRowDxfId="12750" dataCellStyle="Normal"/>
    <tableColumn id="3659" xr3:uid="{D567EFE6-80E9-4A4E-B2C2-22E663E757D0}" name="Column3657" totalsRowDxfId="12749" dataCellStyle="Normal"/>
    <tableColumn id="3660" xr3:uid="{68A5D74A-1741-AF40-AC78-7ACA577F57C8}" name="Column3658" totalsRowDxfId="12748" dataCellStyle="Normal"/>
    <tableColumn id="3661" xr3:uid="{CF14F4A8-021B-B444-90B1-A8A2B7DE9F62}" name="Column3659" totalsRowDxfId="12747" dataCellStyle="Normal"/>
    <tableColumn id="3662" xr3:uid="{21957A3E-C9B4-4449-8ABB-9A2800AF07DF}" name="Column3660" totalsRowDxfId="12746" dataCellStyle="Normal"/>
    <tableColumn id="3663" xr3:uid="{BF16B68E-1926-074F-902F-8B91B158ED38}" name="Column3661" totalsRowDxfId="12745" dataCellStyle="Normal"/>
    <tableColumn id="3664" xr3:uid="{AB944FF9-67CB-B448-91D4-A55B8C26E4E3}" name="Column3662" totalsRowDxfId="12744" dataCellStyle="Normal"/>
    <tableColumn id="3665" xr3:uid="{E355F281-9B7F-754F-B138-CDAECB73E941}" name="Column3663" totalsRowDxfId="12743" dataCellStyle="Normal"/>
    <tableColumn id="3666" xr3:uid="{230404AA-EDF5-5B46-8563-B868FB0ADC95}" name="Column3664" totalsRowDxfId="12742" dataCellStyle="Normal"/>
    <tableColumn id="3667" xr3:uid="{741412C1-AF7E-B94A-906E-E10B864FFEDE}" name="Column3665" totalsRowDxfId="12741" dataCellStyle="Normal"/>
    <tableColumn id="3668" xr3:uid="{47602163-CDB2-2343-B1C0-F7A4334DFAED}" name="Column3666" totalsRowDxfId="12740" dataCellStyle="Normal"/>
    <tableColumn id="3669" xr3:uid="{BD0C4ACE-CB9A-7443-A40F-ED901CDE2016}" name="Column3667" totalsRowDxfId="12739" dataCellStyle="Normal"/>
    <tableColumn id="3670" xr3:uid="{24BD8747-874D-E74F-BA68-833F362161FD}" name="Column3668" totalsRowDxfId="12738" dataCellStyle="Normal"/>
    <tableColumn id="3671" xr3:uid="{82C2165C-A5F0-CC46-B0D2-AECF6C7CC5BA}" name="Column3669" totalsRowDxfId="12737" dataCellStyle="Normal"/>
    <tableColumn id="3672" xr3:uid="{5852928A-C445-1D4D-872E-A24C12630503}" name="Column3670" totalsRowDxfId="12736" dataCellStyle="Normal"/>
    <tableColumn id="3673" xr3:uid="{75B398B5-5E72-2B47-A170-59D36FA14DD1}" name="Column3671" totalsRowDxfId="12735" dataCellStyle="Normal"/>
    <tableColumn id="3674" xr3:uid="{1F0DFA1A-C931-554C-BEB3-BFC99E42957B}" name="Column3672" totalsRowDxfId="12734" dataCellStyle="Normal"/>
    <tableColumn id="3675" xr3:uid="{FD95E09F-D07E-3844-B5DA-01C2D90A3175}" name="Column3673" totalsRowDxfId="12733" dataCellStyle="Normal"/>
    <tableColumn id="3676" xr3:uid="{EB13708F-E5E8-3C44-937F-B108A757D84B}" name="Column3674" totalsRowDxfId="12732" dataCellStyle="Normal"/>
    <tableColumn id="3677" xr3:uid="{89A5A9E4-BBC8-B646-BB87-7B240A49F3E2}" name="Column3675" totalsRowDxfId="12731" dataCellStyle="Normal"/>
    <tableColumn id="3678" xr3:uid="{6BC680D5-A0CF-8242-81A5-3D3DF5AB95B7}" name="Column3676" totalsRowDxfId="12730" dataCellStyle="Normal"/>
    <tableColumn id="3679" xr3:uid="{B507B3FE-D47D-1549-A9FB-262C772F0448}" name="Column3677" totalsRowDxfId="12729" dataCellStyle="Normal"/>
    <tableColumn id="3680" xr3:uid="{50673A44-608B-5844-8FFF-63DC7F8FCEF4}" name="Column3678" totalsRowDxfId="12728" dataCellStyle="Normal"/>
    <tableColumn id="3681" xr3:uid="{1B159CDF-121E-094E-BD72-1B35C8A061C2}" name="Column3679" totalsRowDxfId="12727" dataCellStyle="Normal"/>
    <tableColumn id="3682" xr3:uid="{0377645D-5B13-014B-A717-23F448063B9F}" name="Column3680" totalsRowDxfId="12726" dataCellStyle="Normal"/>
    <tableColumn id="3683" xr3:uid="{DACF3FF1-F0B5-C74C-B554-DED3B7C615AB}" name="Column3681" totalsRowDxfId="12725" dataCellStyle="Normal"/>
    <tableColumn id="3684" xr3:uid="{40ACDF88-5634-BB4E-98B3-41FF44606DA0}" name="Column3682" totalsRowDxfId="12724" dataCellStyle="Normal"/>
    <tableColumn id="3685" xr3:uid="{FDE27F4E-2141-2849-AAE5-D839DFD04394}" name="Column3683" totalsRowDxfId="12723" dataCellStyle="Normal"/>
    <tableColumn id="3686" xr3:uid="{9BDADCE4-E9C1-6E4E-97AB-439C3B539D2B}" name="Column3684" totalsRowDxfId="12722" dataCellStyle="Normal"/>
    <tableColumn id="3687" xr3:uid="{22E5B459-D999-CE4B-AEF7-1DB549083195}" name="Column3685" totalsRowDxfId="12721" dataCellStyle="Normal"/>
    <tableColumn id="3688" xr3:uid="{0DF9FAB4-4C70-8843-A681-5435534BB481}" name="Column3686" totalsRowDxfId="12720" dataCellStyle="Normal"/>
    <tableColumn id="3689" xr3:uid="{FB755F4A-C630-0741-B666-F218ABAE2680}" name="Column3687" totalsRowDxfId="12719" dataCellStyle="Normal"/>
    <tableColumn id="3690" xr3:uid="{0650616C-F6D8-114A-82C5-FB8DF1395D96}" name="Column3688" totalsRowDxfId="12718" dataCellStyle="Normal"/>
    <tableColumn id="3691" xr3:uid="{9CA0BD8C-B8D8-B84B-AE52-3DE5A1B04214}" name="Column3689" totalsRowDxfId="12717" dataCellStyle="Normal"/>
    <tableColumn id="3692" xr3:uid="{CD2DDF87-182A-0E40-BC3F-257D9A31A77F}" name="Column3690" totalsRowDxfId="12716" dataCellStyle="Normal"/>
    <tableColumn id="3693" xr3:uid="{36DDE3FA-583E-B94F-9D4B-CAE6FF6E8232}" name="Column3691" totalsRowDxfId="12715" dataCellStyle="Normal"/>
    <tableColumn id="3694" xr3:uid="{C20DA05D-6041-0645-A094-5793095D6CDA}" name="Column3692" totalsRowDxfId="12714" dataCellStyle="Normal"/>
    <tableColumn id="3695" xr3:uid="{2787DBE2-B294-F544-BCCA-0635889FB4C0}" name="Column3693" totalsRowDxfId="12713" dataCellStyle="Normal"/>
    <tableColumn id="3696" xr3:uid="{CABD21DE-E9D0-6540-BDF2-29B93F670291}" name="Column3694" totalsRowDxfId="12712" dataCellStyle="Normal"/>
    <tableColumn id="3697" xr3:uid="{2A48DC83-01DD-A642-AF85-2A142C001DA6}" name="Column3695" totalsRowDxfId="12711" dataCellStyle="Normal"/>
    <tableColumn id="3698" xr3:uid="{46BBF683-C755-564F-AD70-B9E50E034D8D}" name="Column3696" totalsRowDxfId="12710" dataCellStyle="Normal"/>
    <tableColumn id="3699" xr3:uid="{425A1327-B012-2F4F-B754-FEEEF45C02EF}" name="Column3697" totalsRowDxfId="12709" dataCellStyle="Normal"/>
    <tableColumn id="3700" xr3:uid="{1B914D5E-AA26-CD4D-B2E2-C3200F64FD30}" name="Column3698" totalsRowDxfId="12708" dataCellStyle="Normal"/>
    <tableColumn id="3701" xr3:uid="{4953FB2E-2457-3C43-99D7-D419F30A8E18}" name="Column3699" totalsRowDxfId="12707" dataCellStyle="Normal"/>
    <tableColumn id="3702" xr3:uid="{91C58E04-7C85-9A44-982A-3C4FFFD5FA17}" name="Column3700" totalsRowDxfId="12706" dataCellStyle="Normal"/>
    <tableColumn id="3703" xr3:uid="{B61513E1-FE2C-984D-926F-EFA99BC93F54}" name="Column3701" totalsRowDxfId="12705" dataCellStyle="Normal"/>
    <tableColumn id="3704" xr3:uid="{8E4AD42B-8A21-5948-80BB-4C75A67C6FC9}" name="Column3702" totalsRowDxfId="12704" dataCellStyle="Normal"/>
    <tableColumn id="3705" xr3:uid="{56712765-BD03-574C-964B-3E447BAF80A6}" name="Column3703" totalsRowDxfId="12703" dataCellStyle="Normal"/>
    <tableColumn id="3706" xr3:uid="{11320445-163C-5E4B-9CB4-BD79229C68AA}" name="Column3704" totalsRowDxfId="12702" dataCellStyle="Normal"/>
    <tableColumn id="3707" xr3:uid="{D6A87341-1299-A246-9C87-32035C78FAFE}" name="Column3705" totalsRowDxfId="12701" dataCellStyle="Normal"/>
    <tableColumn id="3708" xr3:uid="{44D6552D-AC37-3E41-804B-33B1A3718F9C}" name="Column3706" totalsRowDxfId="12700" dataCellStyle="Normal"/>
    <tableColumn id="3709" xr3:uid="{9C282C6B-E4A7-884A-AC79-AA4A16B28360}" name="Column3707" totalsRowDxfId="12699" dataCellStyle="Normal"/>
    <tableColumn id="3710" xr3:uid="{B00D5B9E-D59C-5F46-A52B-AE0DC42FC8CE}" name="Column3708" totalsRowDxfId="12698" dataCellStyle="Normal"/>
    <tableColumn id="3711" xr3:uid="{20D9F63C-B17C-954A-8951-F18F60A2B4F7}" name="Column3709" totalsRowDxfId="12697" dataCellStyle="Normal"/>
    <tableColumn id="3712" xr3:uid="{AE2E530A-9E5E-AF48-94ED-A217C6010B85}" name="Column3710" totalsRowDxfId="12696" dataCellStyle="Normal"/>
    <tableColumn id="3713" xr3:uid="{8C1663AA-2F6A-EC49-90F7-617441BD9BAD}" name="Column3711" totalsRowDxfId="12695" dataCellStyle="Normal"/>
    <tableColumn id="3714" xr3:uid="{2BFC1064-24E7-CC49-82ED-C57849B572D6}" name="Column3712" totalsRowDxfId="12694" dataCellStyle="Normal"/>
    <tableColumn id="3715" xr3:uid="{BF549618-0EC0-EA46-9EC1-16BF779AF041}" name="Column3713" totalsRowDxfId="12693" dataCellStyle="Normal"/>
    <tableColumn id="3716" xr3:uid="{8D8AE9CC-6F18-444E-8305-005A2FF1166D}" name="Column3714" totalsRowDxfId="12692" dataCellStyle="Normal"/>
    <tableColumn id="3717" xr3:uid="{140EDDE5-264B-DD4F-9809-3DA6BA98BF8B}" name="Column3715" totalsRowDxfId="12691" dataCellStyle="Normal"/>
    <tableColumn id="3718" xr3:uid="{ACA17526-C55E-5841-8325-76944B04CBA7}" name="Column3716" totalsRowDxfId="12690" dataCellStyle="Normal"/>
    <tableColumn id="3719" xr3:uid="{026188F7-1611-954F-A244-1D6B4847E0AB}" name="Column3717" totalsRowDxfId="12689" dataCellStyle="Normal"/>
    <tableColumn id="3720" xr3:uid="{6B8857F4-211C-A949-8235-1DAB2FA3235F}" name="Column3718" totalsRowDxfId="12688" dataCellStyle="Normal"/>
    <tableColumn id="3721" xr3:uid="{FA13B1C4-9235-5941-89A8-020BC4FBE464}" name="Column3719" totalsRowDxfId="12687" dataCellStyle="Normal"/>
    <tableColumn id="3722" xr3:uid="{69594836-D8F8-6E46-83DE-8D33D76D1B08}" name="Column3720" totalsRowDxfId="12686" dataCellStyle="Normal"/>
    <tableColumn id="3723" xr3:uid="{BBC36D02-42F9-F947-9E4A-8BC66A432DF2}" name="Column3721" totalsRowDxfId="12685" dataCellStyle="Normal"/>
    <tableColumn id="3724" xr3:uid="{1B9219F3-4276-3041-88C9-2A751C8EAAA5}" name="Column3722" totalsRowDxfId="12684" dataCellStyle="Normal"/>
    <tableColumn id="3725" xr3:uid="{24447257-2C7F-3549-9733-4717A1853083}" name="Column3723" totalsRowDxfId="12683" dataCellStyle="Normal"/>
    <tableColumn id="3726" xr3:uid="{E0AC7FB3-D834-6149-AD99-F5436159973C}" name="Column3724" totalsRowDxfId="12682" dataCellStyle="Normal"/>
    <tableColumn id="3727" xr3:uid="{B7CD0018-03E1-7649-9D30-2257CCB4448B}" name="Column3725" totalsRowDxfId="12681" dataCellStyle="Normal"/>
    <tableColumn id="3728" xr3:uid="{6563A668-D604-D940-BABF-4205E96F6267}" name="Column3726" totalsRowDxfId="12680" dataCellStyle="Normal"/>
    <tableColumn id="3729" xr3:uid="{E4FB7041-4779-6547-B7B6-9CC0C5AF40AD}" name="Column3727" totalsRowDxfId="12679" dataCellStyle="Normal"/>
    <tableColumn id="3730" xr3:uid="{D72977B1-365D-384B-B40C-8E6007A7782D}" name="Column3728" totalsRowDxfId="12678" dataCellStyle="Normal"/>
    <tableColumn id="3731" xr3:uid="{F42945D5-B183-E24A-95A8-FD785F46E1DF}" name="Column3729" totalsRowDxfId="12677" dataCellStyle="Normal"/>
    <tableColumn id="3732" xr3:uid="{81432D13-E323-C84A-BC71-FE6B52C17478}" name="Column3730" totalsRowDxfId="12676" dataCellStyle="Normal"/>
    <tableColumn id="3733" xr3:uid="{61ACE9BD-8B5C-BA48-B583-3F80B492C702}" name="Column3731" totalsRowDxfId="12675" dataCellStyle="Normal"/>
    <tableColumn id="3734" xr3:uid="{7066C1E0-A4B0-EF49-8E8B-7251F9C5EBFA}" name="Column3732" totalsRowDxfId="12674" dataCellStyle="Normal"/>
    <tableColumn id="3735" xr3:uid="{5E2BA042-28CB-9943-A149-7993ACBCA878}" name="Column3733" totalsRowDxfId="12673" dataCellStyle="Normal"/>
    <tableColumn id="3736" xr3:uid="{626795A2-F021-864B-A4AC-D1FBFEC82615}" name="Column3734" totalsRowDxfId="12672" dataCellStyle="Normal"/>
    <tableColumn id="3737" xr3:uid="{E6F1777F-8E32-124D-8CE4-695F35C9EFE7}" name="Column3735" totalsRowDxfId="12671" dataCellStyle="Normal"/>
    <tableColumn id="3738" xr3:uid="{1EDADBA5-4640-6145-B46E-4E0D3383546C}" name="Column3736" totalsRowDxfId="12670" dataCellStyle="Normal"/>
    <tableColumn id="3739" xr3:uid="{E05F1215-4A6E-3044-B17B-11F826F0544C}" name="Column3737" totalsRowDxfId="12669" dataCellStyle="Normal"/>
    <tableColumn id="3740" xr3:uid="{88D2471B-F584-1A4F-9183-F1C3FA58989B}" name="Column3738" totalsRowDxfId="12668" dataCellStyle="Normal"/>
    <tableColumn id="3741" xr3:uid="{32D42DE5-C4BD-164A-A6DB-2D449E1B28C1}" name="Column3739" totalsRowDxfId="12667" dataCellStyle="Normal"/>
    <tableColumn id="3742" xr3:uid="{BBBD6B5F-5A24-1E43-AC1A-85AE4975AD98}" name="Column3740" totalsRowDxfId="12666" dataCellStyle="Normal"/>
    <tableColumn id="3743" xr3:uid="{C5CA19E4-8B3A-C54D-A170-CED5DF86927D}" name="Column3741" totalsRowDxfId="12665" dataCellStyle="Normal"/>
    <tableColumn id="3744" xr3:uid="{12AF2549-6574-D34E-91ED-BB97A5ACA50D}" name="Column3742" totalsRowDxfId="12664" dataCellStyle="Normal"/>
    <tableColumn id="3745" xr3:uid="{5E3BF6EC-5BE0-C34F-B80C-5CA059E2D41F}" name="Column3743" totalsRowDxfId="12663" dataCellStyle="Normal"/>
    <tableColumn id="3746" xr3:uid="{6215F980-410A-7142-87F5-E87EE6702B10}" name="Column3744" totalsRowDxfId="12662" dataCellStyle="Normal"/>
    <tableColumn id="3747" xr3:uid="{BDB82EFD-849E-504C-B0AF-22D1FC73FA31}" name="Column3745" totalsRowDxfId="12661" dataCellStyle="Normal"/>
    <tableColumn id="3748" xr3:uid="{ABE51276-780D-B444-A76E-227A579D3B21}" name="Column3746" totalsRowDxfId="12660" dataCellStyle="Normal"/>
    <tableColumn id="3749" xr3:uid="{AE4072EA-B032-254F-AFF1-ADAFA2201AC5}" name="Column3747" totalsRowDxfId="12659" dataCellStyle="Normal"/>
    <tableColumn id="3750" xr3:uid="{1C06FF8F-73B8-1141-A061-D411DEA7B693}" name="Column3748" totalsRowDxfId="12658" dataCellStyle="Normal"/>
    <tableColumn id="3751" xr3:uid="{A8F6E4CC-FAFC-0643-B251-45DC630D9573}" name="Column3749" totalsRowDxfId="12657" dataCellStyle="Normal"/>
    <tableColumn id="3752" xr3:uid="{7A84228A-E85D-EC47-BFF2-3927A206CA46}" name="Column3750" totalsRowDxfId="12656" dataCellStyle="Normal"/>
    <tableColumn id="3753" xr3:uid="{86805082-58F5-6A45-9C31-850CEF353730}" name="Column3751" totalsRowDxfId="12655" dataCellStyle="Normal"/>
    <tableColumn id="3754" xr3:uid="{96774C2E-5A6C-8A4C-9944-F149395092CB}" name="Column3752" totalsRowDxfId="12654" dataCellStyle="Normal"/>
    <tableColumn id="3755" xr3:uid="{28E7DB2C-2D3D-D045-B341-4D5C8185627A}" name="Column3753" totalsRowDxfId="12653" dataCellStyle="Normal"/>
    <tableColumn id="3756" xr3:uid="{A3FD0B85-21F5-0446-B253-6492F9586FAF}" name="Column3754" totalsRowDxfId="12652" dataCellStyle="Normal"/>
    <tableColumn id="3757" xr3:uid="{E652DB79-B091-E947-BA44-A4AA706B9C1B}" name="Column3755" totalsRowDxfId="12651" dataCellStyle="Normal"/>
    <tableColumn id="3758" xr3:uid="{D096F109-8D71-B645-B549-F18AEED9A8F7}" name="Column3756" totalsRowDxfId="12650" dataCellStyle="Normal"/>
    <tableColumn id="3759" xr3:uid="{1B8DF984-3364-494D-A510-A56A30695112}" name="Column3757" totalsRowDxfId="12649" dataCellStyle="Normal"/>
    <tableColumn id="3760" xr3:uid="{1B243E31-7032-A048-832D-B29C7DB3D76B}" name="Column3758" totalsRowDxfId="12648" dataCellStyle="Normal"/>
    <tableColumn id="3761" xr3:uid="{B414A976-206B-8F42-8C0C-503E974149CD}" name="Column3759" totalsRowDxfId="12647" dataCellStyle="Normal"/>
    <tableColumn id="3762" xr3:uid="{7A82F8FB-01BA-FD40-B002-F74822E0F3C5}" name="Column3760" totalsRowDxfId="12646" dataCellStyle="Normal"/>
    <tableColumn id="3763" xr3:uid="{1003CFC3-4434-7245-B884-EDB59A9EF914}" name="Column3761" totalsRowDxfId="12645" dataCellStyle="Normal"/>
    <tableColumn id="3764" xr3:uid="{6DA4E20F-0AC3-034E-BAEE-DCD70E060D39}" name="Column3762" totalsRowDxfId="12644" dataCellStyle="Normal"/>
    <tableColumn id="3765" xr3:uid="{D1E4F447-7C7B-A04A-BE87-3DCEF8B5D731}" name="Column3763" totalsRowDxfId="12643" dataCellStyle="Normal"/>
    <tableColumn id="3766" xr3:uid="{62EDB800-153F-2A4B-89F9-E4634AA1CFB6}" name="Column3764" totalsRowDxfId="12642" dataCellStyle="Normal"/>
    <tableColumn id="3767" xr3:uid="{188860E7-0779-684B-94F5-6A150873A20B}" name="Column3765" totalsRowDxfId="12641" dataCellStyle="Normal"/>
    <tableColumn id="3768" xr3:uid="{C7601F3C-4A01-ED4E-B938-0E11F82CA823}" name="Column3766" totalsRowDxfId="12640" dataCellStyle="Normal"/>
    <tableColumn id="3769" xr3:uid="{4F824BB1-0B63-DD48-9764-3DA311FB296A}" name="Column3767" totalsRowDxfId="12639" dataCellStyle="Normal"/>
    <tableColumn id="3770" xr3:uid="{97B0BCF9-BBDB-E14A-A907-7860212A1F8F}" name="Column3768" totalsRowDxfId="12638" dataCellStyle="Normal"/>
    <tableColumn id="3771" xr3:uid="{D3950822-7C9C-B44E-84CC-7CFD1CAD8C3D}" name="Column3769" totalsRowDxfId="12637" dataCellStyle="Normal"/>
    <tableColumn id="3772" xr3:uid="{D93C4078-F42F-E848-9496-800F53910067}" name="Column3770" totalsRowDxfId="12636" dataCellStyle="Normal"/>
    <tableColumn id="3773" xr3:uid="{99C5F360-1F1A-0F49-898E-7CFFD40D20FC}" name="Column3771" totalsRowDxfId="12635" dataCellStyle="Normal"/>
    <tableColumn id="3774" xr3:uid="{3FB5A779-C1DC-CE49-B92D-94CEB2A90DA2}" name="Column3772" totalsRowDxfId="12634" dataCellStyle="Normal"/>
    <tableColumn id="3775" xr3:uid="{4DCC2832-D5DB-154C-BF9F-3FE3E3B5C550}" name="Column3773" totalsRowDxfId="12633" dataCellStyle="Normal"/>
    <tableColumn id="3776" xr3:uid="{43DD092A-85C9-044B-A60E-F41E8FE52E90}" name="Column3774" totalsRowDxfId="12632" dataCellStyle="Normal"/>
    <tableColumn id="3777" xr3:uid="{14C15A2C-502C-D444-A509-EEF09D070FD3}" name="Column3775" totalsRowDxfId="12631" dataCellStyle="Normal"/>
    <tableColumn id="3778" xr3:uid="{E4149222-32CF-824C-8949-08D2A6DF9C72}" name="Column3776" totalsRowDxfId="12630" dataCellStyle="Normal"/>
    <tableColumn id="3779" xr3:uid="{24582504-78E3-824C-9FE7-207F19D17EF0}" name="Column3777" totalsRowDxfId="12629" dataCellStyle="Normal"/>
    <tableColumn id="3780" xr3:uid="{B38AB17F-88C5-AB47-B0D9-DED54CCA7591}" name="Column3778" totalsRowDxfId="12628" dataCellStyle="Normal"/>
    <tableColumn id="3781" xr3:uid="{C7BAB697-EB84-804B-99EF-7DA540399857}" name="Column3779" totalsRowDxfId="12627" dataCellStyle="Normal"/>
    <tableColumn id="3782" xr3:uid="{6672F850-7D0C-134E-9E9B-3D0079A67B76}" name="Column3780" totalsRowDxfId="12626" dataCellStyle="Normal"/>
    <tableColumn id="3783" xr3:uid="{02812DC9-AF61-3644-BFF7-28D263A4BC1C}" name="Column3781" totalsRowDxfId="12625" dataCellStyle="Normal"/>
    <tableColumn id="3784" xr3:uid="{9DC3ADF1-1821-1B43-80EA-A5E7406A412A}" name="Column3782" totalsRowDxfId="12624" dataCellStyle="Normal"/>
    <tableColumn id="3785" xr3:uid="{E4DD251E-2996-8D4F-B224-7EC4B42753D1}" name="Column3783" totalsRowDxfId="12623" dataCellStyle="Normal"/>
    <tableColumn id="3786" xr3:uid="{94E1CEA3-1486-E348-BE88-1F1F4402859A}" name="Column3784" totalsRowDxfId="12622" dataCellStyle="Normal"/>
    <tableColumn id="3787" xr3:uid="{8608F6CB-BF85-BA43-A5B5-49FA1DC6217E}" name="Column3785" totalsRowDxfId="12621" dataCellStyle="Normal"/>
    <tableColumn id="3788" xr3:uid="{1D4C6DB7-CF4E-4A47-9EA4-0AD3FA4E6F60}" name="Column3786" totalsRowDxfId="12620" dataCellStyle="Normal"/>
    <tableColumn id="3789" xr3:uid="{FCC22896-DCB4-7540-9B92-DCAABACD560D}" name="Column3787" totalsRowDxfId="12619" dataCellStyle="Normal"/>
    <tableColumn id="3790" xr3:uid="{3BB91392-D566-2A4E-92D9-D90E5F5DB6F0}" name="Column3788" totalsRowDxfId="12618" dataCellStyle="Normal"/>
    <tableColumn id="3791" xr3:uid="{FF554CD9-6A09-6342-90CB-31A79326BE72}" name="Column3789" totalsRowDxfId="12617" dataCellStyle="Normal"/>
    <tableColumn id="3792" xr3:uid="{9587016B-D871-1A46-B975-EC1474E959D0}" name="Column3790" totalsRowDxfId="12616" dataCellStyle="Normal"/>
    <tableColumn id="3793" xr3:uid="{EEADCC4B-5D88-E64D-9E6E-153C453554CC}" name="Column3791" totalsRowDxfId="12615" dataCellStyle="Normal"/>
    <tableColumn id="3794" xr3:uid="{204E111A-4C53-A240-9843-C97555D6E0DA}" name="Column3792" totalsRowDxfId="12614" dataCellStyle="Normal"/>
    <tableColumn id="3795" xr3:uid="{13962CA2-0DF3-1240-B173-3EA3599B9B86}" name="Column3793" totalsRowDxfId="12613" dataCellStyle="Normal"/>
    <tableColumn id="3796" xr3:uid="{D903DFFF-CE60-D548-8C2B-2B79DE43EFBC}" name="Column3794" totalsRowDxfId="12612" dataCellStyle="Normal"/>
    <tableColumn id="3797" xr3:uid="{7DBE0466-9F9A-DD48-A687-818EDD1C0488}" name="Column3795" totalsRowDxfId="12611" dataCellStyle="Normal"/>
    <tableColumn id="3798" xr3:uid="{504EB0AF-D1C3-9444-93AB-BBE6E6610610}" name="Column3796" totalsRowDxfId="12610" dataCellStyle="Normal"/>
    <tableColumn id="3799" xr3:uid="{FF2A2199-C610-1345-9DBA-C65139AD816C}" name="Column3797" totalsRowDxfId="12609" dataCellStyle="Normal"/>
    <tableColumn id="3800" xr3:uid="{95105888-0246-E34F-9B4D-8C3973D1911E}" name="Column3798" totalsRowDxfId="12608" dataCellStyle="Normal"/>
    <tableColumn id="3801" xr3:uid="{E856C974-9444-A344-B60B-4004CD780870}" name="Column3799" totalsRowDxfId="12607" dataCellStyle="Normal"/>
    <tableColumn id="3802" xr3:uid="{6C6F5FA2-7A2F-A845-9C1C-113A855B378D}" name="Column3800" totalsRowDxfId="12606" dataCellStyle="Normal"/>
    <tableColumn id="3803" xr3:uid="{935429BE-0E94-3040-8F71-E84DCC324204}" name="Column3801" totalsRowDxfId="12605" dataCellStyle="Normal"/>
    <tableColumn id="3804" xr3:uid="{EB533EC3-74F9-A342-B30F-CBD1604D1DD0}" name="Column3802" totalsRowDxfId="12604" dataCellStyle="Normal"/>
    <tableColumn id="3805" xr3:uid="{BF8DC2A5-2AEF-434A-A78F-EE176D2C9C4A}" name="Column3803" totalsRowDxfId="12603" dataCellStyle="Normal"/>
    <tableColumn id="3806" xr3:uid="{FC1E5FCE-31D3-6844-80CE-17511BD9E223}" name="Column3804" totalsRowDxfId="12602" dataCellStyle="Normal"/>
    <tableColumn id="3807" xr3:uid="{B607A315-63F4-EB4D-A8E4-DAFD90C40C8E}" name="Column3805" totalsRowDxfId="12601" dataCellStyle="Normal"/>
    <tableColumn id="3808" xr3:uid="{2D3BDD87-B741-564A-8B7E-044E16A6A9FD}" name="Column3806" totalsRowDxfId="12600" dataCellStyle="Normal"/>
    <tableColumn id="3809" xr3:uid="{4F901D7F-791A-5B45-A48F-B02B8BE90BC2}" name="Column3807" totalsRowDxfId="12599" dataCellStyle="Normal"/>
    <tableColumn id="3810" xr3:uid="{DD9A7635-24BA-8D42-ABC2-B21FF33315F0}" name="Column3808" totalsRowDxfId="12598" dataCellStyle="Normal"/>
    <tableColumn id="3811" xr3:uid="{FBECEDED-E032-E547-A98F-1238480B8B83}" name="Column3809" totalsRowDxfId="12597" dataCellStyle="Normal"/>
    <tableColumn id="3812" xr3:uid="{7D500C8F-D7F2-F740-82D6-36E76DA463B5}" name="Column3810" totalsRowDxfId="12596" dataCellStyle="Normal"/>
    <tableColumn id="3813" xr3:uid="{84410152-FC8B-7945-884D-040408546B26}" name="Column3811" totalsRowDxfId="12595" dataCellStyle="Normal"/>
    <tableColumn id="3814" xr3:uid="{4819473C-9F32-2046-BA50-D0DD79D9B563}" name="Column3812" totalsRowDxfId="12594" dataCellStyle="Normal"/>
    <tableColumn id="3815" xr3:uid="{6A040120-5E63-0941-B8BC-212FCDA150BF}" name="Column3813" totalsRowDxfId="12593" dataCellStyle="Normal"/>
    <tableColumn id="3816" xr3:uid="{D66CCB51-53C8-B14E-AAA2-2E50A0F04E9F}" name="Column3814" totalsRowDxfId="12592" dataCellStyle="Normal"/>
    <tableColumn id="3817" xr3:uid="{ACCA2ADA-4096-C945-92A8-1B7A1E164096}" name="Column3815" totalsRowDxfId="12591" dataCellStyle="Normal"/>
    <tableColumn id="3818" xr3:uid="{6E55AA77-115B-0043-94FF-88495E0F2813}" name="Column3816" totalsRowDxfId="12590" dataCellStyle="Normal"/>
    <tableColumn id="3819" xr3:uid="{7FBD0576-623A-1448-B319-910074DABB99}" name="Column3817" totalsRowDxfId="12589" dataCellStyle="Normal"/>
    <tableColumn id="3820" xr3:uid="{AA4957AE-AF95-4843-9244-AE9024E0188D}" name="Column3818" totalsRowDxfId="12588" dataCellStyle="Normal"/>
    <tableColumn id="3821" xr3:uid="{E6D87338-E70F-ED46-8420-AB5580005102}" name="Column3819" totalsRowDxfId="12587" dataCellStyle="Normal"/>
    <tableColumn id="3822" xr3:uid="{4775F7D2-B5D6-2D4E-94D3-08F074241FBD}" name="Column3820" totalsRowDxfId="12586" dataCellStyle="Normal"/>
    <tableColumn id="3823" xr3:uid="{89E36216-B56D-5041-94A9-5F92E64ACE8A}" name="Column3821" totalsRowDxfId="12585" dataCellStyle="Normal"/>
    <tableColumn id="3824" xr3:uid="{75FCE41E-8807-AC48-B024-FBAF7B804A79}" name="Column3822" totalsRowDxfId="12584" dataCellStyle="Normal"/>
    <tableColumn id="3825" xr3:uid="{7EDE99DA-37EC-A348-A320-6E3EB2D78527}" name="Column3823" totalsRowDxfId="12583" dataCellStyle="Normal"/>
    <tableColumn id="3826" xr3:uid="{4F73DBEB-94D9-5447-A440-B6B91A4BD6AA}" name="Column3824" totalsRowDxfId="12582" dataCellStyle="Normal"/>
    <tableColumn id="3827" xr3:uid="{D8AB2192-DF7F-F947-A3E4-726CA7AD61AE}" name="Column3825" totalsRowDxfId="12581" dataCellStyle="Normal"/>
    <tableColumn id="3828" xr3:uid="{10EAABFF-3CEF-7E47-A5DC-F167A4D088DA}" name="Column3826" totalsRowDxfId="12580" dataCellStyle="Normal"/>
    <tableColumn id="3829" xr3:uid="{B7046C66-AE1E-5246-98C2-FFBE85F98F5C}" name="Column3827" totalsRowDxfId="12579" dataCellStyle="Normal"/>
    <tableColumn id="3830" xr3:uid="{F8C94E39-7865-B34D-A000-B0AB9E674501}" name="Column3828" totalsRowDxfId="12578" dataCellStyle="Normal"/>
    <tableColumn id="3831" xr3:uid="{85108053-5460-3D48-9DB1-EB8B352BCC8C}" name="Column3829" totalsRowDxfId="12577" dataCellStyle="Normal"/>
    <tableColumn id="3832" xr3:uid="{954E42C1-213F-4F46-93F0-E100B84197B3}" name="Column3830" totalsRowDxfId="12576" dataCellStyle="Normal"/>
    <tableColumn id="3833" xr3:uid="{F82A9E7D-C49D-FE47-B35C-371CCB98630E}" name="Column3831" totalsRowDxfId="12575" dataCellStyle="Normal"/>
    <tableColumn id="3834" xr3:uid="{EDCD98D2-74D0-7F49-8010-400EB4C205B8}" name="Column3832" totalsRowDxfId="12574" dataCellStyle="Normal"/>
    <tableColumn id="3835" xr3:uid="{C5B56B91-A1F0-DF4B-B637-7D44747269AE}" name="Column3833" totalsRowDxfId="12573" dataCellStyle="Normal"/>
    <tableColumn id="3836" xr3:uid="{597B4391-6E5E-3543-8BDE-9CE8CB3D5943}" name="Column3834" totalsRowDxfId="12572" dataCellStyle="Normal"/>
    <tableColumn id="3837" xr3:uid="{02294930-9F85-3843-BD07-CAD99E62E96B}" name="Column3835" totalsRowDxfId="12571" dataCellStyle="Normal"/>
    <tableColumn id="3838" xr3:uid="{0E8AD8CB-8074-1049-8904-93BBF01E4102}" name="Column3836" totalsRowDxfId="12570" dataCellStyle="Normal"/>
    <tableColumn id="3839" xr3:uid="{69CE4BA0-58BE-E74E-B445-D0535DA6F2D5}" name="Column3837" totalsRowDxfId="12569" dataCellStyle="Normal"/>
    <tableColumn id="3840" xr3:uid="{3A461B48-5380-6341-A4C9-0EED15CDF276}" name="Column3838" totalsRowDxfId="12568" dataCellStyle="Normal"/>
    <tableColumn id="3841" xr3:uid="{F547A256-9B9F-6B49-BA7C-0706C7CA09F5}" name="Column3839" totalsRowDxfId="12567" dataCellStyle="Normal"/>
    <tableColumn id="3842" xr3:uid="{494CA5A9-8A15-AE48-82BA-A9D9D8E11B7B}" name="Column3840" totalsRowDxfId="12566" dataCellStyle="Normal"/>
    <tableColumn id="3843" xr3:uid="{8E679854-8E3A-6E40-8A4C-AC886D747CAF}" name="Column3841" totalsRowDxfId="12565" dataCellStyle="Normal"/>
    <tableColumn id="3844" xr3:uid="{E27B00F2-94AB-A249-99B5-9E0C1B730200}" name="Column3842" totalsRowDxfId="12564" dataCellStyle="Normal"/>
    <tableColumn id="3845" xr3:uid="{10EA9429-AC93-A341-B096-91986D9E16AC}" name="Column3843" totalsRowDxfId="12563" dataCellStyle="Normal"/>
    <tableColumn id="3846" xr3:uid="{4F88B804-20E6-BB42-9175-4B050D4A6232}" name="Column3844" totalsRowDxfId="12562" dataCellStyle="Normal"/>
    <tableColumn id="3847" xr3:uid="{41CE4887-C455-644D-B9CA-411DB7D5E360}" name="Column3845" totalsRowDxfId="12561" dataCellStyle="Normal"/>
    <tableColumn id="3848" xr3:uid="{EBCAAB11-0F48-D74B-82CC-2EB33666D5C1}" name="Column3846" totalsRowDxfId="12560" dataCellStyle="Normal"/>
    <tableColumn id="3849" xr3:uid="{F8993B5F-60DE-5241-B8D8-56CAADB3E059}" name="Column3847" totalsRowDxfId="12559" dataCellStyle="Normal"/>
    <tableColumn id="3850" xr3:uid="{17743611-0626-2F45-B72A-4293ACA27EA7}" name="Column3848" totalsRowDxfId="12558" dataCellStyle="Normal"/>
    <tableColumn id="3851" xr3:uid="{A495260D-D9D2-544A-9F75-AAD1EC4DB9A5}" name="Column3849" totalsRowDxfId="12557" dataCellStyle="Normal"/>
    <tableColumn id="3852" xr3:uid="{A9134790-99CD-374A-9678-1788FC5DEC99}" name="Column3850" totalsRowDxfId="12556" dataCellStyle="Normal"/>
    <tableColumn id="3853" xr3:uid="{70C69CE2-FCC3-034A-9C74-BD2E6171128B}" name="Column3851" totalsRowDxfId="12555" dataCellStyle="Normal"/>
    <tableColumn id="3854" xr3:uid="{6EE68300-D33B-DB42-92B8-6B6DA54584F5}" name="Column3852" totalsRowDxfId="12554" dataCellStyle="Normal"/>
    <tableColumn id="3855" xr3:uid="{39CDAB53-CACA-F840-AAA4-D70649CCDF62}" name="Column3853" totalsRowDxfId="12553" dataCellStyle="Normal"/>
    <tableColumn id="3856" xr3:uid="{D0C06D9C-5710-2F48-BABA-6AD44C41CC48}" name="Column3854" totalsRowDxfId="12552" dataCellStyle="Normal"/>
    <tableColumn id="3857" xr3:uid="{60BA8714-C504-5446-B0BF-86400E781D79}" name="Column3855" totalsRowDxfId="12551" dataCellStyle="Normal"/>
    <tableColumn id="3858" xr3:uid="{D8BFC1C5-9A10-3341-BE0B-E499410ED2A0}" name="Column3856" totalsRowDxfId="12550" dataCellStyle="Normal"/>
    <tableColumn id="3859" xr3:uid="{A1B00864-3BBF-4D47-9383-D669762623A1}" name="Column3857" totalsRowDxfId="12549" dataCellStyle="Normal"/>
    <tableColumn id="3860" xr3:uid="{ACD5070C-A02C-6645-9619-EEA18929B1E0}" name="Column3858" totalsRowDxfId="12548" dataCellStyle="Normal"/>
    <tableColumn id="3861" xr3:uid="{5B126CFA-9F52-3143-BF35-0CF9FC294141}" name="Column3859" totalsRowDxfId="12547" dataCellStyle="Normal"/>
    <tableColumn id="3862" xr3:uid="{0CDE0DDB-013A-B642-9B39-B0988D0DFACE}" name="Column3860" totalsRowDxfId="12546" dataCellStyle="Normal"/>
    <tableColumn id="3863" xr3:uid="{D75C42BA-D1E8-E741-BCA1-FD0A6C674751}" name="Column3861" totalsRowDxfId="12545" dataCellStyle="Normal"/>
    <tableColumn id="3864" xr3:uid="{2D8DC060-1DD5-3A4D-9E83-5177E20F7877}" name="Column3862" totalsRowDxfId="12544" dataCellStyle="Normal"/>
    <tableColumn id="3865" xr3:uid="{E0107598-0B0F-F24C-9F81-A4BB87BEE0AB}" name="Column3863" totalsRowDxfId="12543" dataCellStyle="Normal"/>
    <tableColumn id="3866" xr3:uid="{DE8C7EC9-2BF0-7347-92E8-412746F8BC1C}" name="Column3864" totalsRowDxfId="12542" dataCellStyle="Normal"/>
    <tableColumn id="3867" xr3:uid="{B7A73B59-9A4B-6B4B-A3D2-0B9DFCFBFAAD}" name="Column3865" totalsRowDxfId="12541" dataCellStyle="Normal"/>
    <tableColumn id="3868" xr3:uid="{BD28E644-7B7D-2C43-A2CC-A6A80403E10E}" name="Column3866" totalsRowDxfId="12540" dataCellStyle="Normal"/>
    <tableColumn id="3869" xr3:uid="{BD66910C-33B9-0146-924D-35D345FBF60F}" name="Column3867" totalsRowDxfId="12539" dataCellStyle="Normal"/>
    <tableColumn id="3870" xr3:uid="{A65D44AE-A59A-6A45-96A5-887F358AC507}" name="Column3868" totalsRowDxfId="12538" dataCellStyle="Normal"/>
    <tableColumn id="3871" xr3:uid="{FB61C9CF-0358-3541-8C0C-5C75E0E24A24}" name="Column3869" totalsRowDxfId="12537" dataCellStyle="Normal"/>
    <tableColumn id="3872" xr3:uid="{A72BB307-468F-2748-8EF0-432A1FB805E9}" name="Column3870" totalsRowDxfId="12536" dataCellStyle="Normal"/>
    <tableColumn id="3873" xr3:uid="{C51EE8F1-69D5-6C42-A415-065249AC9E6E}" name="Column3871" totalsRowDxfId="12535" dataCellStyle="Normal"/>
    <tableColumn id="3874" xr3:uid="{C3230F8E-E428-434A-80F5-1EA2E171B178}" name="Column3872" totalsRowDxfId="12534" dataCellStyle="Normal"/>
    <tableColumn id="3875" xr3:uid="{FA36AC7E-AB2A-CC44-8F25-AF30E0BBF3F0}" name="Column3873" totalsRowDxfId="12533" dataCellStyle="Normal"/>
    <tableColumn id="3876" xr3:uid="{9A30D103-4CBF-9542-ABF4-9530F5F79406}" name="Column3874" totalsRowDxfId="12532" dataCellStyle="Normal"/>
    <tableColumn id="3877" xr3:uid="{7C3996CA-5524-BB44-9B69-901AF4A77A87}" name="Column3875" totalsRowDxfId="12531" dataCellStyle="Normal"/>
    <tableColumn id="3878" xr3:uid="{81965E5C-C2F9-D74F-A147-3348068A5C61}" name="Column3876" totalsRowDxfId="12530" dataCellStyle="Normal"/>
    <tableColumn id="3879" xr3:uid="{5AA62C88-6B7B-2748-8CA8-7CB1E06A9A3E}" name="Column3877" totalsRowDxfId="12529" dataCellStyle="Normal"/>
    <tableColumn id="3880" xr3:uid="{9C644E7A-C16E-9449-8ACA-61916467C3F3}" name="Column3878" totalsRowDxfId="12528" dataCellStyle="Normal"/>
    <tableColumn id="3881" xr3:uid="{264CB2AC-D243-184C-8040-A80E77D42D40}" name="Column3879" totalsRowDxfId="12527" dataCellStyle="Normal"/>
    <tableColumn id="3882" xr3:uid="{D9CF7B34-60B6-F846-8433-F3695A03BBD5}" name="Column3880" totalsRowDxfId="12526" dataCellStyle="Normal"/>
    <tableColumn id="3883" xr3:uid="{2CD8D192-9261-BC4C-9925-8A7E76CCB800}" name="Column3881" totalsRowDxfId="12525" dataCellStyle="Normal"/>
    <tableColumn id="3884" xr3:uid="{9E6BAECA-2EC7-AE4E-8892-EAE91DAE31B5}" name="Column3882" totalsRowDxfId="12524" dataCellStyle="Normal"/>
    <tableColumn id="3885" xr3:uid="{FC233F63-24B4-714E-8DE2-A5ECFBD8A6C6}" name="Column3883" totalsRowDxfId="12523" dataCellStyle="Normal"/>
    <tableColumn id="3886" xr3:uid="{2D3C6AE4-0D49-2F4F-9297-CF0AEF4006C3}" name="Column3884" totalsRowDxfId="12522" dataCellStyle="Normal"/>
    <tableColumn id="3887" xr3:uid="{42CF3BA4-3A86-EA48-A364-74A35835381C}" name="Column3885" totalsRowDxfId="12521" dataCellStyle="Normal"/>
    <tableColumn id="3888" xr3:uid="{0F4CEBCD-C9AB-9447-8203-D9BC24558C25}" name="Column3886" totalsRowDxfId="12520" dataCellStyle="Normal"/>
    <tableColumn id="3889" xr3:uid="{64CF6CB1-C471-E94E-9C16-ABD2D850A145}" name="Column3887" totalsRowDxfId="12519" dataCellStyle="Normal"/>
    <tableColumn id="3890" xr3:uid="{9F3757B5-C407-3445-A49A-CEDE781E0EAB}" name="Column3888" totalsRowDxfId="12518" dataCellStyle="Normal"/>
    <tableColumn id="3891" xr3:uid="{D86990B7-1D1A-EF45-AEA2-35D3B538789B}" name="Column3889" totalsRowDxfId="12517" dataCellStyle="Normal"/>
    <tableColumn id="3892" xr3:uid="{20235B89-85F0-6544-8EC8-9FC63E32CF5D}" name="Column3890" totalsRowDxfId="12516" dataCellStyle="Normal"/>
    <tableColumn id="3893" xr3:uid="{5C8EC078-C649-D84A-9263-A7D5CFB192D7}" name="Column3891" totalsRowDxfId="12515" dataCellStyle="Normal"/>
    <tableColumn id="3894" xr3:uid="{916C55F5-572A-6749-8129-AF5DD650E83C}" name="Column3892" totalsRowDxfId="12514" dataCellStyle="Normal"/>
    <tableColumn id="3895" xr3:uid="{4C050DA9-CEED-B242-9D96-6C036B1632AB}" name="Column3893" totalsRowDxfId="12513" dataCellStyle="Normal"/>
    <tableColumn id="3896" xr3:uid="{2FA513D4-40EF-F047-8272-13670061BEE5}" name="Column3894" totalsRowDxfId="12512" dataCellStyle="Normal"/>
    <tableColumn id="3897" xr3:uid="{5C416A41-95C3-8A4F-BB26-4E16DAB946BB}" name="Column3895" totalsRowDxfId="12511" dataCellStyle="Normal"/>
    <tableColumn id="3898" xr3:uid="{CA482127-E1D1-FF46-ABFD-3D4603DAAC8A}" name="Column3896" totalsRowDxfId="12510" dataCellStyle="Normal"/>
    <tableColumn id="3899" xr3:uid="{498773DF-DADD-234B-ABAD-C5D0667BE8A2}" name="Column3897" totalsRowDxfId="12509" dataCellStyle="Normal"/>
    <tableColumn id="3900" xr3:uid="{1414A943-E499-1346-88F0-212AC999C349}" name="Column3898" totalsRowDxfId="12508" dataCellStyle="Normal"/>
    <tableColumn id="3901" xr3:uid="{8DF77834-68B8-6C43-9E5D-9EAB1F8053DC}" name="Column3899" totalsRowDxfId="12507" dataCellStyle="Normal"/>
    <tableColumn id="3902" xr3:uid="{DCDCD33F-4723-464A-AE1C-53DA3389BDFF}" name="Column3900" totalsRowDxfId="12506" dataCellStyle="Normal"/>
    <tableColumn id="3903" xr3:uid="{15269771-8CF6-C144-A983-BD2F05E38958}" name="Column3901" totalsRowDxfId="12505" dataCellStyle="Normal"/>
    <tableColumn id="3904" xr3:uid="{FB415377-EF7B-A748-9F53-B4D9A3606D81}" name="Column3902" totalsRowDxfId="12504" dataCellStyle="Normal"/>
    <tableColumn id="3905" xr3:uid="{A372C178-B2F4-754E-AE97-1E37A149F5C1}" name="Column3903" totalsRowDxfId="12503" dataCellStyle="Normal"/>
    <tableColumn id="3906" xr3:uid="{58F0E36F-3DD9-0945-9B14-F4518C2C50FB}" name="Column3904" totalsRowDxfId="12502" dataCellStyle="Normal"/>
    <tableColumn id="3907" xr3:uid="{950A4977-091E-0446-AC3B-C90CC83A3CAE}" name="Column3905" totalsRowDxfId="12501" dataCellStyle="Normal"/>
    <tableColumn id="3908" xr3:uid="{6037CD61-04EC-EA43-9D71-F886FF3C667F}" name="Column3906" totalsRowDxfId="12500" dataCellStyle="Normal"/>
    <tableColumn id="3909" xr3:uid="{39BE60EE-6064-4F4C-8FA5-2660B70F6B02}" name="Column3907" totalsRowDxfId="12499" dataCellStyle="Normal"/>
    <tableColumn id="3910" xr3:uid="{06DD9F08-9231-FE41-91DD-744528C178DD}" name="Column3908" totalsRowDxfId="12498" dataCellStyle="Normal"/>
    <tableColumn id="3911" xr3:uid="{7CE4888E-7163-9543-B345-A6F4EC84872F}" name="Column3909" totalsRowDxfId="12497" dataCellStyle="Normal"/>
    <tableColumn id="3912" xr3:uid="{6A5E4D69-0A8B-B049-AD34-581DE9742643}" name="Column3910" totalsRowDxfId="12496" dataCellStyle="Normal"/>
    <tableColumn id="3913" xr3:uid="{057FCFC7-717B-B94F-8BD8-82FDE12A9BDC}" name="Column3911" totalsRowDxfId="12495" dataCellStyle="Normal"/>
    <tableColumn id="3914" xr3:uid="{BD9614A7-8CBF-1942-965F-27FC2F5BEE0D}" name="Column3912" totalsRowDxfId="12494" dataCellStyle="Normal"/>
    <tableColumn id="3915" xr3:uid="{7D93220B-FF43-0840-A331-6D135C1A4C89}" name="Column3913" totalsRowDxfId="12493" dataCellStyle="Normal"/>
    <tableColumn id="3916" xr3:uid="{D6C0D36C-7FA1-B24E-BC09-E71A07E22B16}" name="Column3914" totalsRowDxfId="12492" dataCellStyle="Normal"/>
    <tableColumn id="3917" xr3:uid="{8315354D-B695-CD4E-B507-8F5E8C960BC7}" name="Column3915" totalsRowDxfId="12491" dataCellStyle="Normal"/>
    <tableColumn id="3918" xr3:uid="{46EB30F3-467A-BA45-8CFE-97D17D70DDB9}" name="Column3916" totalsRowDxfId="12490" dataCellStyle="Normal"/>
    <tableColumn id="3919" xr3:uid="{229F8E6B-460C-0346-9DB3-F2BD546D4063}" name="Column3917" totalsRowDxfId="12489" dataCellStyle="Normal"/>
    <tableColumn id="3920" xr3:uid="{293843E3-CBB9-AF49-9139-AF7F3DC4C4C6}" name="Column3918" totalsRowDxfId="12488" dataCellStyle="Normal"/>
    <tableColumn id="3921" xr3:uid="{3940473C-ACBE-CC44-A54D-8A1BD4B2A5E1}" name="Column3919" totalsRowDxfId="12487" dataCellStyle="Normal"/>
    <tableColumn id="3922" xr3:uid="{71DF28DA-2CEB-674C-AB12-F3DC4CC3134C}" name="Column3920" totalsRowDxfId="12486" dataCellStyle="Normal"/>
    <tableColumn id="3923" xr3:uid="{6709DCE0-DB66-1740-A611-7356B9D97DE2}" name="Column3921" totalsRowDxfId="12485" dataCellStyle="Normal"/>
    <tableColumn id="3924" xr3:uid="{97119FE1-0095-214F-B11E-E19D5B83F8BA}" name="Column3922" totalsRowDxfId="12484" dataCellStyle="Normal"/>
    <tableColumn id="3925" xr3:uid="{74D4E5BF-099F-B441-9626-3DA0FDB33115}" name="Column3923" totalsRowDxfId="12483" dataCellStyle="Normal"/>
    <tableColumn id="3926" xr3:uid="{DC37EBB3-F34F-BB49-9CCA-2EB45FB433D5}" name="Column3924" totalsRowDxfId="12482" dataCellStyle="Normal"/>
    <tableColumn id="3927" xr3:uid="{D3BF583F-6F55-0541-81DF-C5EF173CA839}" name="Column3925" totalsRowDxfId="12481" dataCellStyle="Normal"/>
    <tableColumn id="3928" xr3:uid="{8B6B15D9-1C84-484C-A0E3-B32CA8791209}" name="Column3926" totalsRowDxfId="12480" dataCellStyle="Normal"/>
    <tableColumn id="3929" xr3:uid="{44FCA225-4B56-284B-8CB9-8D76BCE084E8}" name="Column3927" totalsRowDxfId="12479" dataCellStyle="Normal"/>
    <tableColumn id="3930" xr3:uid="{44C8F42F-9DA2-2644-8BD4-EF16506571E6}" name="Column3928" totalsRowDxfId="12478" dataCellStyle="Normal"/>
    <tableColumn id="3931" xr3:uid="{C6043E33-57B6-D241-85E8-64B1D8CCAF1B}" name="Column3929" totalsRowDxfId="12477" dataCellStyle="Normal"/>
    <tableColumn id="3932" xr3:uid="{BFCBD84A-D234-5943-906E-9C601D0787F6}" name="Column3930" totalsRowDxfId="12476" dataCellStyle="Normal"/>
    <tableColumn id="3933" xr3:uid="{52AE5EE5-5590-7447-BC0B-7999D1F730FE}" name="Column3931" totalsRowDxfId="12475" dataCellStyle="Normal"/>
    <tableColumn id="3934" xr3:uid="{686B0B3C-8196-5040-BA5F-52F74B7B32EC}" name="Column3932" totalsRowDxfId="12474" dataCellStyle="Normal"/>
    <tableColumn id="3935" xr3:uid="{C3FD7C29-1F4F-2943-A277-DA32287FAF65}" name="Column3933" totalsRowDxfId="12473" dataCellStyle="Normal"/>
    <tableColumn id="3936" xr3:uid="{8BD050A7-45D6-EB4F-9D9B-A0443F892BD7}" name="Column3934" totalsRowDxfId="12472" dataCellStyle="Normal"/>
    <tableColumn id="3937" xr3:uid="{A0A95545-588D-524A-AAD3-125F09D5D3BC}" name="Column3935" totalsRowDxfId="12471" dataCellStyle="Normal"/>
    <tableColumn id="3938" xr3:uid="{F58622E7-E551-AD45-8D42-92C4F92BBBDF}" name="Column3936" totalsRowDxfId="12470" dataCellStyle="Normal"/>
    <tableColumn id="3939" xr3:uid="{EF2CEBC7-9EA0-9F47-8111-84F883D4434A}" name="Column3937" totalsRowDxfId="12469" dataCellStyle="Normal"/>
    <tableColumn id="3940" xr3:uid="{B6D462D9-4E19-E14C-920A-B7FDEE3FE630}" name="Column3938" totalsRowDxfId="12468" dataCellStyle="Normal"/>
    <tableColumn id="3941" xr3:uid="{934F9A4A-882B-D54A-B1DE-4AED512D7B0F}" name="Column3939" totalsRowDxfId="12467" dataCellStyle="Normal"/>
    <tableColumn id="3942" xr3:uid="{C6BF9B5B-420D-FE46-91B9-581F3B9B32DE}" name="Column3940" totalsRowDxfId="12466" dataCellStyle="Normal"/>
    <tableColumn id="3943" xr3:uid="{F3571B4B-1DD2-014F-B2D3-019D4608BFE6}" name="Column3941" totalsRowDxfId="12465" dataCellStyle="Normal"/>
    <tableColumn id="3944" xr3:uid="{48E4D032-6CA5-8343-A1A9-5C8B201F0451}" name="Column3942" totalsRowDxfId="12464" dataCellStyle="Normal"/>
    <tableColumn id="3945" xr3:uid="{CB10C006-F970-D949-A519-5C305FE5F042}" name="Column3943" totalsRowDxfId="12463" dataCellStyle="Normal"/>
    <tableColumn id="3946" xr3:uid="{F90E7A00-78A9-644F-A295-8C0FFF1474DE}" name="Column3944" totalsRowDxfId="12462" dataCellStyle="Normal"/>
    <tableColumn id="3947" xr3:uid="{D46BFC81-BE00-8646-AFF4-799C9363C535}" name="Column3945" totalsRowDxfId="12461" dataCellStyle="Normal"/>
    <tableColumn id="3948" xr3:uid="{81511291-2EB4-0A4B-A48C-6EBF98A50C72}" name="Column3946" totalsRowDxfId="12460" dataCellStyle="Normal"/>
    <tableColumn id="3949" xr3:uid="{F3275F98-CB09-CE4E-8EE9-E4D0ACCBAFE8}" name="Column3947" totalsRowDxfId="12459" dataCellStyle="Normal"/>
    <tableColumn id="3950" xr3:uid="{B29211EE-F51C-5E46-A0F9-10C2F971770E}" name="Column3948" totalsRowDxfId="12458" dataCellStyle="Normal"/>
    <tableColumn id="3951" xr3:uid="{8F80DF99-B04A-4242-AA9B-07F305E1D4C6}" name="Column3949" totalsRowDxfId="12457" dataCellStyle="Normal"/>
    <tableColumn id="3952" xr3:uid="{65BDCCCE-F134-F847-B124-F10C5554A459}" name="Column3950" totalsRowDxfId="12456" dataCellStyle="Normal"/>
    <tableColumn id="3953" xr3:uid="{9F8406F9-F894-A348-BD4A-3038EFCB36DF}" name="Column3951" totalsRowDxfId="12455" dataCellStyle="Normal"/>
    <tableColumn id="3954" xr3:uid="{8B1572BA-47D9-8848-A3EE-2307309F9061}" name="Column3952" totalsRowDxfId="12454" dataCellStyle="Normal"/>
    <tableColumn id="3955" xr3:uid="{340A151B-A8C7-7F45-A74D-294A024D3671}" name="Column3953" totalsRowDxfId="12453" dataCellStyle="Normal"/>
    <tableColumn id="3956" xr3:uid="{E6F9BA7E-0E74-764F-8CC7-F66AFDD8B92F}" name="Column3954" totalsRowDxfId="12452" dataCellStyle="Normal"/>
    <tableColumn id="3957" xr3:uid="{5482F3A3-2467-6D4C-B094-1BAD68C1DBF2}" name="Column3955" totalsRowDxfId="12451" dataCellStyle="Normal"/>
    <tableColumn id="3958" xr3:uid="{4F131838-299B-B64E-B342-CA227217456A}" name="Column3956" totalsRowDxfId="12450" dataCellStyle="Normal"/>
    <tableColumn id="3959" xr3:uid="{8C777529-6E8C-9343-88DA-9551836BE433}" name="Column3957" totalsRowDxfId="12449" dataCellStyle="Normal"/>
    <tableColumn id="3960" xr3:uid="{4CB04D4D-9F6A-7149-862A-7E4B19E79E54}" name="Column3958" totalsRowDxfId="12448" dataCellStyle="Normal"/>
    <tableColumn id="3961" xr3:uid="{8E39E832-B156-4241-B3D0-E2F87333E788}" name="Column3959" totalsRowDxfId="12447" dataCellStyle="Normal"/>
    <tableColumn id="3962" xr3:uid="{EB36883B-E2B0-F44D-A115-DF427A1CE97C}" name="Column3960" totalsRowDxfId="12446" dataCellStyle="Normal"/>
    <tableColumn id="3963" xr3:uid="{9CD7AE8C-8B60-C84C-92BC-7935CC6ED82E}" name="Column3961" totalsRowDxfId="12445" dataCellStyle="Normal"/>
    <tableColumn id="3964" xr3:uid="{9E0EA1D1-2478-2D42-89FA-D9C4DE6AC80B}" name="Column3962" totalsRowDxfId="12444" dataCellStyle="Normal"/>
    <tableColumn id="3965" xr3:uid="{B4C0CE6F-EE5A-064A-8520-7AFADFCC6AA4}" name="Column3963" totalsRowDxfId="12443" dataCellStyle="Normal"/>
    <tableColumn id="3966" xr3:uid="{F5BF0AD4-EC1D-7247-87E7-F1F934DF4997}" name="Column3964" totalsRowDxfId="12442" dataCellStyle="Normal"/>
    <tableColumn id="3967" xr3:uid="{3A77FC71-2A33-3F4F-BD29-093846FD0359}" name="Column3965" totalsRowDxfId="12441" dataCellStyle="Normal"/>
    <tableColumn id="3968" xr3:uid="{C15E7851-D4A5-E843-BC39-99DB96D21837}" name="Column3966" totalsRowDxfId="12440" dataCellStyle="Normal"/>
    <tableColumn id="3969" xr3:uid="{DB519A16-11A9-E246-AF47-A9194791F456}" name="Column3967" totalsRowDxfId="12439" dataCellStyle="Normal"/>
    <tableColumn id="3970" xr3:uid="{3DFCB3E4-63D2-4940-A19F-1EBE7DFE51D2}" name="Column3968" totalsRowDxfId="12438" dataCellStyle="Normal"/>
    <tableColumn id="3971" xr3:uid="{FE9C20E2-866A-9A48-98D9-39D277E43A0F}" name="Column3969" totalsRowDxfId="12437" dataCellStyle="Normal"/>
    <tableColumn id="3972" xr3:uid="{2E2AA52A-5D0D-104E-A522-9125AC838F66}" name="Column3970" totalsRowDxfId="12436" dataCellStyle="Normal"/>
    <tableColumn id="3973" xr3:uid="{5F58DA13-DF7E-3140-8E12-AD9FB2042BE4}" name="Column3971" totalsRowDxfId="12435" dataCellStyle="Normal"/>
    <tableColumn id="3974" xr3:uid="{DC9F30CA-E50B-114D-A8F5-9FFAF1F15533}" name="Column3972" totalsRowDxfId="12434" dataCellStyle="Normal"/>
    <tableColumn id="3975" xr3:uid="{19877075-7DF7-F641-B302-CBAE11C56134}" name="Column3973" totalsRowDxfId="12433" dataCellStyle="Normal"/>
    <tableColumn id="3976" xr3:uid="{8494D4BF-273C-9E40-84B2-8D30D5376084}" name="Column3974" totalsRowDxfId="12432" dataCellStyle="Normal"/>
    <tableColumn id="3977" xr3:uid="{D601C6E8-B43D-E54B-BBFD-F543D0054CD4}" name="Column3975" totalsRowDxfId="12431" dataCellStyle="Normal"/>
    <tableColumn id="3978" xr3:uid="{21D9C640-3FB9-D047-87A8-064212B43B92}" name="Column3976" totalsRowDxfId="12430" dataCellStyle="Normal"/>
    <tableColumn id="3979" xr3:uid="{F94F881A-B37B-8C44-8872-0E03B7834C4F}" name="Column3977" totalsRowDxfId="12429" dataCellStyle="Normal"/>
    <tableColumn id="3980" xr3:uid="{61836684-D61D-9340-87B3-AF6FDAB612D5}" name="Column3978" totalsRowDxfId="12428" dataCellStyle="Normal"/>
    <tableColumn id="3981" xr3:uid="{37384683-9876-174C-9028-F42A3DF6CCA8}" name="Column3979" totalsRowDxfId="12427" dataCellStyle="Normal"/>
    <tableColumn id="3982" xr3:uid="{B84256BB-5F53-8F4C-AC70-43874DF0C208}" name="Column3980" totalsRowDxfId="12426" dataCellStyle="Normal"/>
    <tableColumn id="3983" xr3:uid="{DC15F313-1AC6-7C46-B6CC-9F71E6C544F6}" name="Column3981" totalsRowDxfId="12425" dataCellStyle="Normal"/>
    <tableColumn id="3984" xr3:uid="{24E58EE1-F7E4-6547-8E60-D657FE8DAA63}" name="Column3982" totalsRowDxfId="12424" dataCellStyle="Normal"/>
    <tableColumn id="3985" xr3:uid="{BAAFA81A-565E-094E-95C7-F61424751B84}" name="Column3983" totalsRowDxfId="12423" dataCellStyle="Normal"/>
    <tableColumn id="3986" xr3:uid="{75519239-4A9F-C445-9034-A996D406E79C}" name="Column3984" totalsRowDxfId="12422" dataCellStyle="Normal"/>
    <tableColumn id="3987" xr3:uid="{DB054233-F7D1-E64E-8926-E1F043C7193A}" name="Column3985" totalsRowDxfId="12421" dataCellStyle="Normal"/>
    <tableColumn id="3988" xr3:uid="{90C103ED-D9C6-CF48-BD21-6445FAB0585A}" name="Column3986" totalsRowDxfId="12420" dataCellStyle="Normal"/>
    <tableColumn id="3989" xr3:uid="{1073CA7A-FB8A-7548-BE0A-82D4A82BBE55}" name="Column3987" totalsRowDxfId="12419" dataCellStyle="Normal"/>
    <tableColumn id="3990" xr3:uid="{58D4A331-7678-F641-BEF3-6A7035BBCE17}" name="Column3988" totalsRowDxfId="12418" dataCellStyle="Normal"/>
    <tableColumn id="3991" xr3:uid="{266AB862-E25A-3349-B7E6-C60372250020}" name="Column3989" totalsRowDxfId="12417" dataCellStyle="Normal"/>
    <tableColumn id="3992" xr3:uid="{B1A8CA2B-839B-304A-8C12-E096045D9B2A}" name="Column3990" totalsRowDxfId="12416" dataCellStyle="Normal"/>
    <tableColumn id="3993" xr3:uid="{A9C16071-B888-AC45-B5DC-81B9BC760470}" name="Column3991" totalsRowDxfId="12415" dataCellStyle="Normal"/>
    <tableColumn id="3994" xr3:uid="{D8670DBE-6E66-1649-9861-B6A2EA6865D2}" name="Column3992" totalsRowDxfId="12414" dataCellStyle="Normal"/>
    <tableColumn id="3995" xr3:uid="{6C8C2870-BF1F-FE43-AC52-F942ECDE693A}" name="Column3993" totalsRowDxfId="12413" dataCellStyle="Normal"/>
    <tableColumn id="3996" xr3:uid="{17B4FB1D-88B4-C64C-AA1B-BF47093FC4B5}" name="Column3994" totalsRowDxfId="12412" dataCellStyle="Normal"/>
    <tableColumn id="3997" xr3:uid="{F01776E6-8766-554B-BA7A-8515EF2CFF15}" name="Column3995" totalsRowDxfId="12411" dataCellStyle="Normal"/>
    <tableColumn id="3998" xr3:uid="{7313AC44-952E-2349-8EE0-1CC6D7944100}" name="Column3996" totalsRowDxfId="12410" dataCellStyle="Normal"/>
    <tableColumn id="3999" xr3:uid="{40B0B83F-4472-C846-A6DE-A341BB708418}" name="Column3997" totalsRowDxfId="12409" dataCellStyle="Normal"/>
    <tableColumn id="4000" xr3:uid="{4E745C0F-9280-9945-BDB6-ADC8442CD48E}" name="Column3998" totalsRowDxfId="12408" dataCellStyle="Normal"/>
    <tableColumn id="4001" xr3:uid="{B4F58A5C-199D-4B48-9B3D-5EE40CE6BC50}" name="Column3999" totalsRowDxfId="12407" dataCellStyle="Normal"/>
    <tableColumn id="4002" xr3:uid="{319413E8-E93D-E846-8C88-44DD9FA3BF20}" name="Column4000" totalsRowDxfId="12406" dataCellStyle="Normal"/>
    <tableColumn id="4003" xr3:uid="{CFF63B6A-5873-344A-8CC4-A3A2790CA03D}" name="Column4001" totalsRowDxfId="12405" dataCellStyle="Normal"/>
    <tableColumn id="4004" xr3:uid="{0A54FC39-6238-0440-80C8-D33574D47636}" name="Column4002" totalsRowDxfId="12404" dataCellStyle="Normal"/>
    <tableColumn id="4005" xr3:uid="{CEDE619B-DCEF-2E48-8096-18D7237E95AB}" name="Column4003" totalsRowDxfId="12403" dataCellStyle="Normal"/>
    <tableColumn id="4006" xr3:uid="{19C0ECC1-5F8D-6941-A69F-6CA50DEC7D8A}" name="Column4004" totalsRowDxfId="12402" dataCellStyle="Normal"/>
    <tableColumn id="4007" xr3:uid="{B219C61E-AC14-504A-9BF4-4C75520265E3}" name="Column4005" totalsRowDxfId="12401" dataCellStyle="Normal"/>
    <tableColumn id="4008" xr3:uid="{90B79948-B962-894F-8EEF-DC90188C37EB}" name="Column4006" totalsRowDxfId="12400" dataCellStyle="Normal"/>
    <tableColumn id="4009" xr3:uid="{AA962D6A-DB72-444B-AD06-2255F03CD7C5}" name="Column4007" totalsRowDxfId="12399" dataCellStyle="Normal"/>
    <tableColumn id="4010" xr3:uid="{D8B580C0-4E41-0E4E-98FD-58F6AB7A90F5}" name="Column4008" totalsRowDxfId="12398" dataCellStyle="Normal"/>
    <tableColumn id="4011" xr3:uid="{BE211D59-E744-174A-8BDB-52E68E36209C}" name="Column4009" totalsRowDxfId="12397" dataCellStyle="Normal"/>
    <tableColumn id="4012" xr3:uid="{646A1D74-76F8-8945-AB91-DC4D8E893283}" name="Column4010" totalsRowDxfId="12396" dataCellStyle="Normal"/>
    <tableColumn id="4013" xr3:uid="{1A1A75F2-F721-3A4C-B42A-F5297BF06FF6}" name="Column4011" totalsRowDxfId="12395" dataCellStyle="Normal"/>
    <tableColumn id="4014" xr3:uid="{EAA0668C-06F6-2447-9A40-04BC54909B9C}" name="Column4012" totalsRowDxfId="12394" dataCellStyle="Normal"/>
    <tableColumn id="4015" xr3:uid="{42A087BD-6168-1142-9D33-6F7F8B9FAADA}" name="Column4013" totalsRowDxfId="12393" dataCellStyle="Normal"/>
    <tableColumn id="4016" xr3:uid="{D09B3F5D-D366-244A-8347-0FB5C0B84C57}" name="Column4014" totalsRowDxfId="12392" dataCellStyle="Normal"/>
    <tableColumn id="4017" xr3:uid="{672D16D1-DA73-D149-BD83-FFCB20327C28}" name="Column4015" totalsRowDxfId="12391" dataCellStyle="Normal"/>
    <tableColumn id="4018" xr3:uid="{021A725B-C783-E14D-AFEF-E4AD823C3CE4}" name="Column4016" totalsRowDxfId="12390" dataCellStyle="Normal"/>
    <tableColumn id="4019" xr3:uid="{C717782F-55A5-8D4A-9C75-C34339EC3BAF}" name="Column4017" totalsRowDxfId="12389" dataCellStyle="Normal"/>
    <tableColumn id="4020" xr3:uid="{98DB5CCA-D529-6149-9BC0-A99E7C956322}" name="Column4018" totalsRowDxfId="12388" dataCellStyle="Normal"/>
    <tableColumn id="4021" xr3:uid="{BA6EF548-F98B-2646-893F-35085E010782}" name="Column4019" totalsRowDxfId="12387" dataCellStyle="Normal"/>
    <tableColumn id="4022" xr3:uid="{7ACCA95D-614E-0C40-BB0E-03A41A9B036F}" name="Column4020" totalsRowDxfId="12386" dataCellStyle="Normal"/>
    <tableColumn id="4023" xr3:uid="{410A9D2B-D01E-7844-A40F-96AADFC8FADD}" name="Column4021" totalsRowDxfId="12385" dataCellStyle="Normal"/>
    <tableColumn id="4024" xr3:uid="{1A0C5DA2-59DA-844B-9DF3-F794051BF0AC}" name="Column4022" totalsRowDxfId="12384" dataCellStyle="Normal"/>
    <tableColumn id="4025" xr3:uid="{B72192F9-A09F-9344-82FC-2E4A57AB17D9}" name="Column4023" totalsRowDxfId="12383" dataCellStyle="Normal"/>
    <tableColumn id="4026" xr3:uid="{ECB489B4-45FC-934C-A17F-D758EC342EF6}" name="Column4024" totalsRowDxfId="12382" dataCellStyle="Normal"/>
    <tableColumn id="4027" xr3:uid="{A22A968C-FB12-DE4F-B806-348B8E67395F}" name="Column4025" totalsRowDxfId="12381" dataCellStyle="Normal"/>
    <tableColumn id="4028" xr3:uid="{3CE62C0C-A872-5743-BD86-9BE66A5E2081}" name="Column4026" totalsRowDxfId="12380" dataCellStyle="Normal"/>
    <tableColumn id="4029" xr3:uid="{7FCA231A-A210-1047-B08F-3520EBCE93B3}" name="Column4027" totalsRowDxfId="12379" dataCellStyle="Normal"/>
    <tableColumn id="4030" xr3:uid="{175FC92C-C4EC-AD40-9DAA-FC7EACC159A0}" name="Column4028" totalsRowDxfId="12378" dataCellStyle="Normal"/>
    <tableColumn id="4031" xr3:uid="{BBDB464B-0D15-6F48-9BF0-7BFE671EFF98}" name="Column4029" totalsRowDxfId="12377" dataCellStyle="Normal"/>
    <tableColumn id="4032" xr3:uid="{87F57238-B714-AB44-A091-5C6DBE33DD94}" name="Column4030" totalsRowDxfId="12376" dataCellStyle="Normal"/>
    <tableColumn id="4033" xr3:uid="{1E78C9F6-04E0-674E-A2C4-945D6BC10C39}" name="Column4031" totalsRowDxfId="12375" dataCellStyle="Normal"/>
    <tableColumn id="4034" xr3:uid="{B4F0E4AC-2098-7F47-B125-1E93C930F201}" name="Column4032" totalsRowDxfId="12374" dataCellStyle="Normal"/>
    <tableColumn id="4035" xr3:uid="{508D7E91-3CE6-9E48-869D-735A670ADF84}" name="Column4033" totalsRowDxfId="12373" dataCellStyle="Normal"/>
    <tableColumn id="4036" xr3:uid="{DC53C268-4889-4E4A-8607-7E47B17F6808}" name="Column4034" totalsRowDxfId="12372" dataCellStyle="Normal"/>
    <tableColumn id="4037" xr3:uid="{1E1E7664-AFB4-F543-AC92-BA01C5E8D70E}" name="Column4035" totalsRowDxfId="12371" dataCellStyle="Normal"/>
    <tableColumn id="4038" xr3:uid="{6A6E4DE3-3390-6F49-8B87-E676742F5C23}" name="Column4036" totalsRowDxfId="12370" dataCellStyle="Normal"/>
    <tableColumn id="4039" xr3:uid="{FBCDAC57-2E1A-A24D-865F-DDED152AD71C}" name="Column4037" totalsRowDxfId="12369" dataCellStyle="Normal"/>
    <tableColumn id="4040" xr3:uid="{9D3C7DF4-D77D-774A-A497-BF666A6846DD}" name="Column4038" totalsRowDxfId="12368" dataCellStyle="Normal"/>
    <tableColumn id="4041" xr3:uid="{CEDF4043-75ED-5F44-B326-C660314DEBC7}" name="Column4039" totalsRowDxfId="12367" dataCellStyle="Normal"/>
    <tableColumn id="4042" xr3:uid="{2828F0A1-DC7E-0646-9D94-0FCEA2580E3D}" name="Column4040" totalsRowDxfId="12366" dataCellStyle="Normal"/>
    <tableColumn id="4043" xr3:uid="{A3B2DF41-989A-C140-A2A3-77A2D18FC7FC}" name="Column4041" totalsRowDxfId="12365" dataCellStyle="Normal"/>
    <tableColumn id="4044" xr3:uid="{1AD3C435-003D-9943-9A83-F79DC6BB5351}" name="Column4042" totalsRowDxfId="12364" dataCellStyle="Normal"/>
    <tableColumn id="4045" xr3:uid="{B47EE3DF-019C-734B-A07E-C920FA1C8007}" name="Column4043" totalsRowDxfId="12363" dataCellStyle="Normal"/>
    <tableColumn id="4046" xr3:uid="{59B43756-1FF3-A942-8B50-76CE509182DB}" name="Column4044" totalsRowDxfId="12362" dataCellStyle="Normal"/>
    <tableColumn id="4047" xr3:uid="{09062C7F-DAC4-1141-BE34-6E3D6D5F6599}" name="Column4045" totalsRowDxfId="12361" dataCellStyle="Normal"/>
    <tableColumn id="4048" xr3:uid="{A5088270-697A-B447-BE9B-CF190282FF82}" name="Column4046" totalsRowDxfId="12360" dataCellStyle="Normal"/>
    <tableColumn id="4049" xr3:uid="{E842187B-2B92-0346-A046-7F9FBA7F3BD6}" name="Column4047" totalsRowDxfId="12359" dataCellStyle="Normal"/>
    <tableColumn id="4050" xr3:uid="{364A21ED-9922-344D-82A1-EC67C0B15D7B}" name="Column4048" totalsRowDxfId="12358" dataCellStyle="Normal"/>
    <tableColumn id="4051" xr3:uid="{7F980BA0-5FF5-3B42-B68A-CF6F4435BAD6}" name="Column4049" totalsRowDxfId="12357" dataCellStyle="Normal"/>
    <tableColumn id="4052" xr3:uid="{E8B38B3E-0599-4246-A880-B1C426BFC753}" name="Column4050" totalsRowDxfId="12356" dataCellStyle="Normal"/>
    <tableColumn id="4053" xr3:uid="{350C4B77-FA5E-6244-9654-E8EF7EABCEB0}" name="Column4051" totalsRowDxfId="12355" dataCellStyle="Normal"/>
    <tableColumn id="4054" xr3:uid="{B12C31C3-0A86-5643-A2B9-A0DC3BB42374}" name="Column4052" totalsRowDxfId="12354" dataCellStyle="Normal"/>
    <tableColumn id="4055" xr3:uid="{DE5BF6D1-D52A-5B42-AB58-4A7986A47527}" name="Column4053" totalsRowDxfId="12353" dataCellStyle="Normal"/>
    <tableColumn id="4056" xr3:uid="{E29111DA-D96C-4A4F-882D-12EAAE52D6ED}" name="Column4054" totalsRowDxfId="12352" dataCellStyle="Normal"/>
    <tableColumn id="4057" xr3:uid="{040E32FA-EA56-5A40-947A-1519AF1A23A5}" name="Column4055" totalsRowDxfId="12351" dataCellStyle="Normal"/>
    <tableColumn id="4058" xr3:uid="{F9BC020E-6AFF-8348-B43E-A9C16DAE4DC6}" name="Column4056" totalsRowDxfId="12350" dataCellStyle="Normal"/>
    <tableColumn id="4059" xr3:uid="{2A6272AA-F0FD-194C-9FB9-0FADC7C55EEF}" name="Column4057" totalsRowDxfId="12349" dataCellStyle="Normal"/>
    <tableColumn id="4060" xr3:uid="{594153C7-D466-C142-928B-8B58ECBFB94F}" name="Column4058" totalsRowDxfId="12348" dataCellStyle="Normal"/>
    <tableColumn id="4061" xr3:uid="{F694CE3D-A6E6-1E44-A68E-362529E7D85E}" name="Column4059" totalsRowDxfId="12347" dataCellStyle="Normal"/>
    <tableColumn id="4062" xr3:uid="{DC6F7BC2-58F6-DA40-A451-95FCDEBC0CA8}" name="Column4060" totalsRowDxfId="12346" dataCellStyle="Normal"/>
    <tableColumn id="4063" xr3:uid="{CF3C3343-1DDE-E945-AA80-1F51021CDD36}" name="Column4061" totalsRowDxfId="12345" dataCellStyle="Normal"/>
    <tableColumn id="4064" xr3:uid="{24A6A937-7031-D94F-87CF-B372B7755CE5}" name="Column4062" totalsRowDxfId="12344" dataCellStyle="Normal"/>
    <tableColumn id="4065" xr3:uid="{A5B2EB2A-153D-6844-8BAE-FF2EFF26E406}" name="Column4063" totalsRowDxfId="12343" dataCellStyle="Normal"/>
    <tableColumn id="4066" xr3:uid="{FA72A678-0002-A24E-A6CF-F8AFC58A2745}" name="Column4064" totalsRowDxfId="12342" dataCellStyle="Normal"/>
    <tableColumn id="4067" xr3:uid="{E55E2F31-8117-BF48-A4D9-9451A6178D9B}" name="Column4065" totalsRowDxfId="12341" dataCellStyle="Normal"/>
    <tableColumn id="4068" xr3:uid="{5FFD4E9B-CCF8-F14B-A9AC-DBB54143DFDE}" name="Column4066" totalsRowDxfId="12340" dataCellStyle="Normal"/>
    <tableColumn id="4069" xr3:uid="{1D9E89DA-D799-C746-A0BC-BBE07A9C4F12}" name="Column4067" totalsRowDxfId="12339" dataCellStyle="Normal"/>
    <tableColumn id="4070" xr3:uid="{49D345E8-9DEF-E34C-BB63-DD9E192EE324}" name="Column4068" totalsRowDxfId="12338" dataCellStyle="Normal"/>
    <tableColumn id="4071" xr3:uid="{679DAF7D-9F91-4945-86EE-7E68FED0F33E}" name="Column4069" totalsRowDxfId="12337" dataCellStyle="Normal"/>
    <tableColumn id="4072" xr3:uid="{7F1FB4FC-789A-684E-8319-DF1836A9F770}" name="Column4070" totalsRowDxfId="12336" dataCellStyle="Normal"/>
    <tableColumn id="4073" xr3:uid="{503C8318-6172-F146-888F-94007C608794}" name="Column4071" totalsRowDxfId="12335" dataCellStyle="Normal"/>
    <tableColumn id="4074" xr3:uid="{7C33C94B-6189-E142-9487-50BE827EC30E}" name="Column4072" totalsRowDxfId="12334" dataCellStyle="Normal"/>
    <tableColumn id="4075" xr3:uid="{34CB67CB-4F9C-5E4F-AAB6-D4F64136126C}" name="Column4073" totalsRowDxfId="12333" dataCellStyle="Normal"/>
    <tableColumn id="4076" xr3:uid="{C7A70AD5-12A6-FD4F-B912-14E944ABDC94}" name="Column4074" totalsRowDxfId="12332" dataCellStyle="Normal"/>
    <tableColumn id="4077" xr3:uid="{F4DFFE25-0215-2C4F-BB3B-89E3FC215F31}" name="Column4075" totalsRowDxfId="12331" dataCellStyle="Normal"/>
    <tableColumn id="4078" xr3:uid="{20BC8BD7-5608-CB4C-BB67-FD43EDD6BB2F}" name="Column4076" totalsRowDxfId="12330" dataCellStyle="Normal"/>
    <tableColumn id="4079" xr3:uid="{C6693720-611C-0048-B1A7-C2BDBE7AF45C}" name="Column4077" totalsRowDxfId="12329" dataCellStyle="Normal"/>
    <tableColumn id="4080" xr3:uid="{5150B1B5-24F1-F541-8C12-191AE01E274A}" name="Column4078" totalsRowDxfId="12328" dataCellStyle="Normal"/>
    <tableColumn id="4081" xr3:uid="{B58D633E-6C43-FE4E-BE1D-8A4D169E97B2}" name="Column4079" totalsRowDxfId="12327" dataCellStyle="Normal"/>
    <tableColumn id="4082" xr3:uid="{364EF333-E697-C246-98EA-3A45ECFD69D7}" name="Column4080" totalsRowDxfId="12326" dataCellStyle="Normal"/>
    <tableColumn id="4083" xr3:uid="{ED9CCC6F-340B-C54C-8DED-C1CD2F575133}" name="Column4081" totalsRowDxfId="12325" dataCellStyle="Normal"/>
    <tableColumn id="4084" xr3:uid="{E09BEC00-9001-5841-955D-C308E3DD3057}" name="Column4082" totalsRowDxfId="12324" dataCellStyle="Normal"/>
    <tableColumn id="4085" xr3:uid="{F5149AF7-7D49-1F4D-98FB-73EE146BB148}" name="Column4083" totalsRowDxfId="12323" dataCellStyle="Normal"/>
    <tableColumn id="4086" xr3:uid="{B7831B17-905D-4141-83E4-C7B5C8E9F1F2}" name="Column4084" totalsRowDxfId="12322" dataCellStyle="Normal"/>
    <tableColumn id="4087" xr3:uid="{3D48AA79-B9F0-3948-B8C9-444467A9AEE2}" name="Column4085" totalsRowDxfId="12321" dataCellStyle="Normal"/>
    <tableColumn id="4088" xr3:uid="{DC36A1BC-3E58-AB48-A742-659A2ACF3991}" name="Column4086" totalsRowDxfId="12320" dataCellStyle="Normal"/>
    <tableColumn id="4089" xr3:uid="{B6019EBE-C21E-AE45-A2EA-ECB81AFB2E4A}" name="Column4087" totalsRowDxfId="12319" dataCellStyle="Normal"/>
    <tableColumn id="4090" xr3:uid="{6E7194B5-12E5-264E-AB1B-206AA0E42DBA}" name="Column4088" totalsRowDxfId="12318" dataCellStyle="Normal"/>
    <tableColumn id="4091" xr3:uid="{424FE482-4D3E-2E40-9156-21BA2FE94C0F}" name="Column4089" totalsRowDxfId="12317" dataCellStyle="Normal"/>
    <tableColumn id="4092" xr3:uid="{B8870A93-DF2C-F747-8EA5-6EAEFC13B3A2}" name="Column4090" totalsRowDxfId="12316" dataCellStyle="Normal"/>
    <tableColumn id="4093" xr3:uid="{C0ACE42B-5AC6-3441-9711-4DF9C44C912A}" name="Column4091" totalsRowDxfId="12315" dataCellStyle="Normal"/>
    <tableColumn id="4094" xr3:uid="{254BD9B6-1781-B846-886F-336A19B128EB}" name="Column4092" totalsRowDxfId="12314" dataCellStyle="Normal"/>
    <tableColumn id="4095" xr3:uid="{260AA9DF-F5A8-5349-B61B-D8C5F0664541}" name="Column4093" totalsRowDxfId="12313" dataCellStyle="Normal"/>
    <tableColumn id="4096" xr3:uid="{2B26E63E-63F4-104F-977C-9974313BA89A}" name="Column4094" totalsRowDxfId="12312" dataCellStyle="Normal"/>
    <tableColumn id="4097" xr3:uid="{2913794F-064C-184C-A2C8-05C4AAF615C3}" name="Column4095" totalsRowDxfId="12311" dataCellStyle="Normal"/>
    <tableColumn id="4098" xr3:uid="{CD73F1E5-60C7-2240-94DC-7783F886AEF0}" name="Column4096" totalsRowDxfId="12310" dataCellStyle="Normal"/>
    <tableColumn id="4099" xr3:uid="{C31328E6-FF40-9849-A102-D14B3E0C912C}" name="Column4097" totalsRowDxfId="12309" dataCellStyle="Normal"/>
    <tableColumn id="4100" xr3:uid="{9EFE3CFD-8A9F-2C45-9C19-30D730E74FC9}" name="Column4098" totalsRowDxfId="12308" dataCellStyle="Normal"/>
    <tableColumn id="4101" xr3:uid="{67F8317E-356F-B847-877E-C51FD5B420D5}" name="Column4099" totalsRowDxfId="12307" dataCellStyle="Normal"/>
    <tableColumn id="4102" xr3:uid="{F2D359FC-00FB-3546-B3C2-0968F43F9DE0}" name="Column4100" totalsRowDxfId="12306" dataCellStyle="Normal"/>
    <tableColumn id="4103" xr3:uid="{C2057168-93DC-DC4F-BE0F-CA7CEC1A344B}" name="Column4101" totalsRowDxfId="12305" dataCellStyle="Normal"/>
    <tableColumn id="4104" xr3:uid="{D6531A69-88F3-BC43-AB89-DB92F5A22AAF}" name="Column4102" totalsRowDxfId="12304" dataCellStyle="Normal"/>
    <tableColumn id="4105" xr3:uid="{2AEC9824-016C-0449-AEF3-F647FAF0F53D}" name="Column4103" totalsRowDxfId="12303" dataCellStyle="Normal"/>
    <tableColumn id="4106" xr3:uid="{0CE5BCA9-E8ED-F345-9CD5-16848D09C270}" name="Column4104" totalsRowDxfId="12302" dataCellStyle="Normal"/>
    <tableColumn id="4107" xr3:uid="{E96C8519-F3A4-E940-8848-2A3717C5A80E}" name="Column4105" totalsRowDxfId="12301" dataCellStyle="Normal"/>
    <tableColumn id="4108" xr3:uid="{46B80BEC-0035-3B41-AA11-85981138192A}" name="Column4106" totalsRowDxfId="12300" dataCellStyle="Normal"/>
    <tableColumn id="4109" xr3:uid="{129003E2-B716-064C-B170-549274A2CA18}" name="Column4107" totalsRowDxfId="12299" dataCellStyle="Normal"/>
    <tableColumn id="4110" xr3:uid="{01B8390D-FE87-7147-A178-3EBC25DFE184}" name="Column4108" totalsRowDxfId="12298" dataCellStyle="Normal"/>
    <tableColumn id="4111" xr3:uid="{C8A33A5A-3B2A-A74C-8269-727A95FB6E0F}" name="Column4109" totalsRowDxfId="12297" dataCellStyle="Normal"/>
    <tableColumn id="4112" xr3:uid="{E658C940-1127-1541-AA16-E334E183BF31}" name="Column4110" totalsRowDxfId="12296" dataCellStyle="Normal"/>
    <tableColumn id="4113" xr3:uid="{F23ED087-CE7D-EF4B-A056-CBC461B676BC}" name="Column4111" totalsRowDxfId="12295" dataCellStyle="Normal"/>
    <tableColumn id="4114" xr3:uid="{5522FF19-CF72-374C-92ED-BEA01BB71D35}" name="Column4112" totalsRowDxfId="12294" dataCellStyle="Normal"/>
    <tableColumn id="4115" xr3:uid="{F6C09273-3F4B-4D4D-A2A4-4EB677258B0E}" name="Column4113" totalsRowDxfId="12293" dataCellStyle="Normal"/>
    <tableColumn id="4116" xr3:uid="{9F31FFA0-069C-6948-896C-8D70D85FAD97}" name="Column4114" totalsRowDxfId="12292" dataCellStyle="Normal"/>
    <tableColumn id="4117" xr3:uid="{E1EAAFB8-BBC5-FB46-90AC-B2435B3544E0}" name="Column4115" totalsRowDxfId="12291" dataCellStyle="Normal"/>
    <tableColumn id="4118" xr3:uid="{1BE499FD-E03B-7640-9FA2-7693628F7DDB}" name="Column4116" totalsRowDxfId="12290" dataCellStyle="Normal"/>
    <tableColumn id="4119" xr3:uid="{E803B199-F9E2-7345-A1D1-E360C7087FEA}" name="Column4117" totalsRowDxfId="12289" dataCellStyle="Normal"/>
    <tableColumn id="4120" xr3:uid="{04950475-59D8-4A4B-BAD4-A102574B2374}" name="Column4118" totalsRowDxfId="12288" dataCellStyle="Normal"/>
    <tableColumn id="4121" xr3:uid="{07A47B68-DC2D-DD40-B5DC-97B8E361EDB0}" name="Column4119" totalsRowDxfId="12287" dataCellStyle="Normal"/>
    <tableColumn id="4122" xr3:uid="{61AF0EEE-7C29-B44B-B901-03E6FC49CF35}" name="Column4120" totalsRowDxfId="12286" dataCellStyle="Normal"/>
    <tableColumn id="4123" xr3:uid="{66185410-B8B2-7743-B27C-71216954A1C4}" name="Column4121" totalsRowDxfId="12285" dataCellStyle="Normal"/>
    <tableColumn id="4124" xr3:uid="{CC5FF480-7ACE-6B45-A482-13B2BD63542A}" name="Column4122" totalsRowDxfId="12284" dataCellStyle="Normal"/>
    <tableColumn id="4125" xr3:uid="{E1057826-6839-984E-9F68-D06A4BFEEB2C}" name="Column4123" totalsRowDxfId="12283" dataCellStyle="Normal"/>
    <tableColumn id="4126" xr3:uid="{941F793F-A144-924F-9CE3-51EF938698CD}" name="Column4124" totalsRowDxfId="12282" dataCellStyle="Normal"/>
    <tableColumn id="4127" xr3:uid="{F860AAFD-509C-AF4A-AA61-CF611B5391D1}" name="Column4125" totalsRowDxfId="12281" dataCellStyle="Normal"/>
    <tableColumn id="4128" xr3:uid="{9A7E0901-B4CA-5946-85E9-B551FC83E27D}" name="Column4126" totalsRowDxfId="12280" dataCellStyle="Normal"/>
    <tableColumn id="4129" xr3:uid="{5D89DCC7-B5CF-C345-B1AA-265C7C738C84}" name="Column4127" totalsRowDxfId="12279" dataCellStyle="Normal"/>
    <tableColumn id="4130" xr3:uid="{EA7236D9-8C52-A348-A553-01A4E3D621FA}" name="Column4128" totalsRowDxfId="12278" dataCellStyle="Normal"/>
    <tableColumn id="4131" xr3:uid="{B8F92647-F6ED-774E-B19C-8525073136A4}" name="Column4129" totalsRowDxfId="12277" dataCellStyle="Normal"/>
    <tableColumn id="4132" xr3:uid="{8C8E2370-9FE9-404E-AF9E-DB9DEB17A2AD}" name="Column4130" totalsRowDxfId="12276" dataCellStyle="Normal"/>
    <tableColumn id="4133" xr3:uid="{FA7461E7-9012-0444-833A-C6D9426C3F95}" name="Column4131" totalsRowDxfId="12275" dataCellStyle="Normal"/>
    <tableColumn id="4134" xr3:uid="{2BD40282-5F27-D24E-B670-DA654AEC1635}" name="Column4132" totalsRowDxfId="12274" dataCellStyle="Normal"/>
    <tableColumn id="4135" xr3:uid="{C8C31563-9E37-E04B-AD51-00222624B318}" name="Column4133" totalsRowDxfId="12273" dataCellStyle="Normal"/>
    <tableColumn id="4136" xr3:uid="{A8436D41-5759-3B47-99BF-094F2218CE60}" name="Column4134" totalsRowDxfId="12272" dataCellStyle="Normal"/>
    <tableColumn id="4137" xr3:uid="{6EC513B6-F4C7-C44E-B2FB-6814DC554521}" name="Column4135" totalsRowDxfId="12271" dataCellStyle="Normal"/>
    <tableColumn id="4138" xr3:uid="{098F4097-4FB4-1343-8DF0-EEC01B18FF22}" name="Column4136" totalsRowDxfId="12270" dataCellStyle="Normal"/>
    <tableColumn id="4139" xr3:uid="{35E57B2B-7DFF-9F41-B54B-3435A58BC0E3}" name="Column4137" totalsRowDxfId="12269" dataCellStyle="Normal"/>
    <tableColumn id="4140" xr3:uid="{A6FE76CA-D250-BE4C-9FF1-4FA6F1B61854}" name="Column4138" totalsRowDxfId="12268" dataCellStyle="Normal"/>
    <tableColumn id="4141" xr3:uid="{19F0579E-42DB-7D4F-92FA-08CA69B785FA}" name="Column4139" totalsRowDxfId="12267" dataCellStyle="Normal"/>
    <tableColumn id="4142" xr3:uid="{4933A17D-DE05-9848-BDA7-4A138C6A1C2B}" name="Column4140" totalsRowDxfId="12266" dataCellStyle="Normal"/>
    <tableColumn id="4143" xr3:uid="{218816DB-7134-5B47-9A0A-C0D20AFA7364}" name="Column4141" totalsRowDxfId="12265" dataCellStyle="Normal"/>
    <tableColumn id="4144" xr3:uid="{A92C83AC-1ED3-2442-8245-E62072183E44}" name="Column4142" totalsRowDxfId="12264" dataCellStyle="Normal"/>
    <tableColumn id="4145" xr3:uid="{26024385-0437-9646-A68B-1E740880640E}" name="Column4143" totalsRowDxfId="12263" dataCellStyle="Normal"/>
    <tableColumn id="4146" xr3:uid="{A34688CA-EC3A-124F-B3BF-9B019B94A7D6}" name="Column4144" totalsRowDxfId="12262" dataCellStyle="Normal"/>
    <tableColumn id="4147" xr3:uid="{AA9692EB-78E7-C64C-A60A-E38F8390D164}" name="Column4145" totalsRowDxfId="12261" dataCellStyle="Normal"/>
    <tableColumn id="4148" xr3:uid="{8A65118E-2D90-1542-B1CF-198EBACD9EAE}" name="Column4146" totalsRowDxfId="12260" dataCellStyle="Normal"/>
    <tableColumn id="4149" xr3:uid="{67A41B7A-6422-534C-BA73-CE2A376D3BC2}" name="Column4147" totalsRowDxfId="12259" dataCellStyle="Normal"/>
    <tableColumn id="4150" xr3:uid="{9AAB7ED9-F623-F94F-A049-B86C51C09F7D}" name="Column4148" totalsRowDxfId="12258" dataCellStyle="Normal"/>
    <tableColumn id="4151" xr3:uid="{8314C390-432E-8C40-B6C8-7A84622E27E7}" name="Column4149" totalsRowDxfId="12257" dataCellStyle="Normal"/>
    <tableColumn id="4152" xr3:uid="{EF0FC950-5428-7345-93DB-123BAB42ABC6}" name="Column4150" totalsRowDxfId="12256" dataCellStyle="Normal"/>
    <tableColumn id="4153" xr3:uid="{B1416B41-D407-3B4C-93AF-F86933FEFA15}" name="Column4151" totalsRowDxfId="12255" dataCellStyle="Normal"/>
    <tableColumn id="4154" xr3:uid="{571568CF-0066-734B-A44F-1606225098DD}" name="Column4152" totalsRowDxfId="12254" dataCellStyle="Normal"/>
    <tableColumn id="4155" xr3:uid="{8BE65721-F051-D845-A491-7A9E1E296E75}" name="Column4153" totalsRowDxfId="12253" dataCellStyle="Normal"/>
    <tableColumn id="4156" xr3:uid="{065874AF-96BA-9048-B883-51BF2C790EA2}" name="Column4154" totalsRowDxfId="12252" dataCellStyle="Normal"/>
    <tableColumn id="4157" xr3:uid="{4652E7F0-B47C-A04B-8B64-46E7B61417C9}" name="Column4155" totalsRowDxfId="12251" dataCellStyle="Normal"/>
    <tableColumn id="4158" xr3:uid="{B36FFA48-3794-1249-9742-065209B7986D}" name="Column4156" totalsRowDxfId="12250" dataCellStyle="Normal"/>
    <tableColumn id="4159" xr3:uid="{E565B8D6-EF2D-CC49-ADFE-AE11241A8D29}" name="Column4157" totalsRowDxfId="12249" dataCellStyle="Normal"/>
    <tableColumn id="4160" xr3:uid="{FFD9EC95-C0D4-0840-8370-F1B3AB1A3ACD}" name="Column4158" totalsRowDxfId="12248" dataCellStyle="Normal"/>
    <tableColumn id="4161" xr3:uid="{E8D25027-FFA1-BF44-ACFB-6F41F5A69EAF}" name="Column4159" totalsRowDxfId="12247" dataCellStyle="Normal"/>
    <tableColumn id="4162" xr3:uid="{C190F73F-1523-E943-BD0B-23C214778E06}" name="Column4160" totalsRowDxfId="12246" dataCellStyle="Normal"/>
    <tableColumn id="4163" xr3:uid="{5EFE8F1E-255F-6E43-AA95-00A76578C6F1}" name="Column4161" totalsRowDxfId="12245" dataCellStyle="Normal"/>
    <tableColumn id="4164" xr3:uid="{A8D9611D-AD5B-B14D-8C0B-BE9B94A448B1}" name="Column4162" totalsRowDxfId="12244" dataCellStyle="Normal"/>
    <tableColumn id="4165" xr3:uid="{C5E6B53B-7CDD-E647-B36A-EA94C220D499}" name="Column4163" totalsRowDxfId="12243" dataCellStyle="Normal"/>
    <tableColumn id="4166" xr3:uid="{33E4A00D-5E8B-D743-A115-25A8EAE00D42}" name="Column4164" totalsRowDxfId="12242" dataCellStyle="Normal"/>
    <tableColumn id="4167" xr3:uid="{147369E6-E411-C441-84A3-11804358FF66}" name="Column4165" totalsRowDxfId="12241" dataCellStyle="Normal"/>
    <tableColumn id="4168" xr3:uid="{89302E20-C735-0E48-94E4-2F25B1196684}" name="Column4166" totalsRowDxfId="12240" dataCellStyle="Normal"/>
    <tableColumn id="4169" xr3:uid="{AD7C75FD-D43E-2C43-8A3A-DD8DD3E0CAA0}" name="Column4167" totalsRowDxfId="12239" dataCellStyle="Normal"/>
    <tableColumn id="4170" xr3:uid="{FFF340E3-777D-3042-9822-478B3D121F5E}" name="Column4168" totalsRowDxfId="12238" dataCellStyle="Normal"/>
    <tableColumn id="4171" xr3:uid="{52955E68-5674-6B40-A51C-844EE5D80988}" name="Column4169" totalsRowDxfId="12237" dataCellStyle="Normal"/>
    <tableColumn id="4172" xr3:uid="{E53BC434-9855-0C4B-B2FF-119186FDECB3}" name="Column4170" totalsRowDxfId="12236" dataCellStyle="Normal"/>
    <tableColumn id="4173" xr3:uid="{0D347409-8ADD-E045-A909-35A45942CDF5}" name="Column4171" totalsRowDxfId="12235" dataCellStyle="Normal"/>
    <tableColumn id="4174" xr3:uid="{D4173FE5-0AB6-624B-9695-D2054C19FB16}" name="Column4172" totalsRowDxfId="12234" dataCellStyle="Normal"/>
    <tableColumn id="4175" xr3:uid="{038536CC-6361-0C45-83FB-22F86D605C65}" name="Column4173" totalsRowDxfId="12233" dataCellStyle="Normal"/>
    <tableColumn id="4176" xr3:uid="{C5480228-A360-4D46-A75B-A17410313B78}" name="Column4174" totalsRowDxfId="12232" dataCellStyle="Normal"/>
    <tableColumn id="4177" xr3:uid="{7FD4BF42-FD8A-E648-94EF-7702C5387F94}" name="Column4175" totalsRowDxfId="12231" dataCellStyle="Normal"/>
    <tableColumn id="4178" xr3:uid="{779DC5BB-775F-A947-84AC-F9D6EEFD96F8}" name="Column4176" totalsRowDxfId="12230" dataCellStyle="Normal"/>
    <tableColumn id="4179" xr3:uid="{A6023CFC-78B9-184E-9553-3F421AD79E8A}" name="Column4177" totalsRowDxfId="12229" dataCellStyle="Normal"/>
    <tableColumn id="4180" xr3:uid="{8991499D-2B5B-CF42-8DCF-F7518C0115D4}" name="Column4178" totalsRowDxfId="12228" dataCellStyle="Normal"/>
    <tableColumn id="4181" xr3:uid="{A1E338CF-17A3-A04C-B296-AC410FAFBEF3}" name="Column4179" totalsRowDxfId="12227" dataCellStyle="Normal"/>
    <tableColumn id="4182" xr3:uid="{C73F7A4C-DF3A-B74C-92C7-E0943349CD4D}" name="Column4180" totalsRowDxfId="12226" dataCellStyle="Normal"/>
    <tableColumn id="4183" xr3:uid="{B87E5C6F-83B2-804F-8CFF-B378D9508F28}" name="Column4181" totalsRowDxfId="12225" dataCellStyle="Normal"/>
    <tableColumn id="4184" xr3:uid="{B70E9BFC-F84C-5D48-904D-5D3102AF6081}" name="Column4182" totalsRowDxfId="12224" dataCellStyle="Normal"/>
    <tableColumn id="4185" xr3:uid="{D1823161-5ABC-CF4D-AB72-CDB080D90381}" name="Column4183" totalsRowDxfId="12223" dataCellStyle="Normal"/>
    <tableColumn id="4186" xr3:uid="{1950C0A2-E03B-DA42-8D64-96F8B7512396}" name="Column4184" totalsRowDxfId="12222" dataCellStyle="Normal"/>
    <tableColumn id="4187" xr3:uid="{BF540257-55BC-6F4A-8DBE-B9D5F21A5193}" name="Column4185" totalsRowDxfId="12221" dataCellStyle="Normal"/>
    <tableColumn id="4188" xr3:uid="{19F1FF68-F535-F144-8B6A-0BBE4547AA59}" name="Column4186" totalsRowDxfId="12220" dataCellStyle="Normal"/>
    <tableColumn id="4189" xr3:uid="{E650140E-A20A-7D4F-A0EB-07F53AEAF6BB}" name="Column4187" totalsRowDxfId="12219" dataCellStyle="Normal"/>
    <tableColumn id="4190" xr3:uid="{5E5FB286-CABC-B541-83C3-6382A9681518}" name="Column4188" totalsRowDxfId="12218" dataCellStyle="Normal"/>
    <tableColumn id="4191" xr3:uid="{98B00A4F-8B9D-5544-B9DB-95C4F5BAFA31}" name="Column4189" totalsRowDxfId="12217" dataCellStyle="Normal"/>
    <tableColumn id="4192" xr3:uid="{7F4D385F-9733-EF44-9101-E719334B0868}" name="Column4190" totalsRowDxfId="12216" dataCellStyle="Normal"/>
    <tableColumn id="4193" xr3:uid="{1EAAC4A2-BB78-9F45-A986-BA0D103687A6}" name="Column4191" totalsRowDxfId="12215" dataCellStyle="Normal"/>
    <tableColumn id="4194" xr3:uid="{8BDF293A-8A2E-3848-864C-06C518092BB3}" name="Column4192" totalsRowDxfId="12214" dataCellStyle="Normal"/>
    <tableColumn id="4195" xr3:uid="{FD41C54E-220B-E943-9FD3-87D5E355EC27}" name="Column4193" totalsRowDxfId="12213" dataCellStyle="Normal"/>
    <tableColumn id="4196" xr3:uid="{52EFFD1A-A109-C94C-AD86-46A25B3970F1}" name="Column4194" totalsRowDxfId="12212" dataCellStyle="Normal"/>
    <tableColumn id="4197" xr3:uid="{EF7E2207-E850-5247-980F-54EF804F7ECE}" name="Column4195" totalsRowDxfId="12211" dataCellStyle="Normal"/>
    <tableColumn id="4198" xr3:uid="{09B9A2CF-DA79-4B4C-9578-5FA9AAA213D4}" name="Column4196" totalsRowDxfId="12210" dataCellStyle="Normal"/>
    <tableColumn id="4199" xr3:uid="{0FBFA397-1050-ED4D-A4A0-A07E5DCDDBB8}" name="Column4197" totalsRowDxfId="12209" dataCellStyle="Normal"/>
    <tableColumn id="4200" xr3:uid="{E5C34B60-C257-724C-AB14-017EC4FF775F}" name="Column4198" totalsRowDxfId="12208" dataCellStyle="Normal"/>
    <tableColumn id="4201" xr3:uid="{0FE31173-17D5-4C40-8FDF-C15A491792E5}" name="Column4199" totalsRowDxfId="12207" dataCellStyle="Normal"/>
    <tableColumn id="4202" xr3:uid="{4753DDF6-B3E5-1A4A-AD4B-68414FA99F43}" name="Column4200" totalsRowDxfId="12206" dataCellStyle="Normal"/>
    <tableColumn id="4203" xr3:uid="{469F701B-8C6D-0445-BBEA-BE0FAAF9CC1E}" name="Column4201" totalsRowDxfId="12205" dataCellStyle="Normal"/>
    <tableColumn id="4204" xr3:uid="{5FBA73DD-B411-3345-B059-185ACF112D72}" name="Column4202" totalsRowDxfId="12204" dataCellStyle="Normal"/>
    <tableColumn id="4205" xr3:uid="{D6DC4819-51AB-784D-9C93-003D7EC21A78}" name="Column4203" totalsRowDxfId="12203" dataCellStyle="Normal"/>
    <tableColumn id="4206" xr3:uid="{78925824-AA0B-E143-A572-FFA667B67868}" name="Column4204" totalsRowDxfId="12202" dataCellStyle="Normal"/>
    <tableColumn id="4207" xr3:uid="{B31F76D2-954B-E44E-BACF-7BA40E6E223F}" name="Column4205" totalsRowDxfId="12201" dataCellStyle="Normal"/>
    <tableColumn id="4208" xr3:uid="{76EFCB07-856B-9A45-8099-2A016FAB9178}" name="Column4206" totalsRowDxfId="12200" dataCellStyle="Normal"/>
    <tableColumn id="4209" xr3:uid="{1382DCD0-2CBC-CC4A-937E-60F09F9CBC6F}" name="Column4207" totalsRowDxfId="12199" dataCellStyle="Normal"/>
    <tableColumn id="4210" xr3:uid="{ACE73978-0463-8C4E-86D8-076553014E99}" name="Column4208" totalsRowDxfId="12198" dataCellStyle="Normal"/>
    <tableColumn id="4211" xr3:uid="{9EFBB753-6251-4E4C-9980-39D9FE1C765F}" name="Column4209" totalsRowDxfId="12197" dataCellStyle="Normal"/>
    <tableColumn id="4212" xr3:uid="{DA751224-4D0E-B248-9A8D-2517DDCFF616}" name="Column4210" totalsRowDxfId="12196" dataCellStyle="Normal"/>
    <tableColumn id="4213" xr3:uid="{BEFEE868-779D-B847-82A5-AB7CC7066593}" name="Column4211" totalsRowDxfId="12195" dataCellStyle="Normal"/>
    <tableColumn id="4214" xr3:uid="{6FF345E3-DABC-AF40-B249-03DAB0313F9D}" name="Column4212" totalsRowDxfId="12194" dataCellStyle="Normal"/>
    <tableColumn id="4215" xr3:uid="{20798AB2-473B-3E4E-9211-720645995765}" name="Column4213" totalsRowDxfId="12193" dataCellStyle="Normal"/>
    <tableColumn id="4216" xr3:uid="{DD863A3E-75D0-8C4A-B7F9-F767F438F981}" name="Column4214" totalsRowDxfId="12192" dataCellStyle="Normal"/>
    <tableColumn id="4217" xr3:uid="{C2FABEE1-C1D5-8648-8948-CD1E1A5636B0}" name="Column4215" totalsRowDxfId="12191" dataCellStyle="Normal"/>
    <tableColumn id="4218" xr3:uid="{4946188C-0FC4-CC4E-96FB-C9D8594616E3}" name="Column4216" totalsRowDxfId="12190" dataCellStyle="Normal"/>
    <tableColumn id="4219" xr3:uid="{C716A36A-8B89-9745-BB1B-3140CEA33BF6}" name="Column4217" totalsRowDxfId="12189" dataCellStyle="Normal"/>
    <tableColumn id="4220" xr3:uid="{9E69044C-04EF-5744-8E49-58EF37FC54A5}" name="Column4218" totalsRowDxfId="12188" dataCellStyle="Normal"/>
    <tableColumn id="4221" xr3:uid="{9593F182-441A-6242-805B-05CFFE5AB023}" name="Column4219" totalsRowDxfId="12187" dataCellStyle="Normal"/>
    <tableColumn id="4222" xr3:uid="{039C138E-C526-994F-8C26-06473CAE40EC}" name="Column4220" totalsRowDxfId="12186" dataCellStyle="Normal"/>
    <tableColumn id="4223" xr3:uid="{70BA327C-0245-B543-AC37-E6CD99240D10}" name="Column4221" totalsRowDxfId="12185" dataCellStyle="Normal"/>
    <tableColumn id="4224" xr3:uid="{1DD6E72D-868C-BE4E-B585-DCA995F7AB13}" name="Column4222" totalsRowDxfId="12184" dataCellStyle="Normal"/>
    <tableColumn id="4225" xr3:uid="{57390A84-D7CB-BF4D-99CF-0E021EDE630D}" name="Column4223" totalsRowDxfId="12183" dataCellStyle="Normal"/>
    <tableColumn id="4226" xr3:uid="{ED40F28F-5217-1B4E-8DCB-5D51302337A3}" name="Column4224" totalsRowDxfId="12182" dataCellStyle="Normal"/>
    <tableColumn id="4227" xr3:uid="{FE49121D-1BB6-224E-990F-BDCA1752472A}" name="Column4225" totalsRowDxfId="12181" dataCellStyle="Normal"/>
    <tableColumn id="4228" xr3:uid="{C2B816D4-3CF3-BD41-94D0-A69588CA3A97}" name="Column4226" totalsRowDxfId="12180" dataCellStyle="Normal"/>
    <tableColumn id="4229" xr3:uid="{1BCFA910-5283-A642-A385-BADBE9BA655F}" name="Column4227" totalsRowDxfId="12179" dataCellStyle="Normal"/>
    <tableColumn id="4230" xr3:uid="{970610B3-3785-7B46-B625-478F8CD003EA}" name="Column4228" totalsRowDxfId="12178" dataCellStyle="Normal"/>
    <tableColumn id="4231" xr3:uid="{1C332CD8-77B3-544B-95C4-3E3B1FD45125}" name="Column4229" totalsRowDxfId="12177" dataCellStyle="Normal"/>
    <tableColumn id="4232" xr3:uid="{3E132CED-4C75-E04E-9DB1-2D88624285DA}" name="Column4230" totalsRowDxfId="12176" dataCellStyle="Normal"/>
    <tableColumn id="4233" xr3:uid="{A28E2E76-4530-594E-B378-86F04C22D426}" name="Column4231" totalsRowDxfId="12175" dataCellStyle="Normal"/>
    <tableColumn id="4234" xr3:uid="{651CD11C-E051-E642-ABC7-9787EC1FB655}" name="Column4232" totalsRowDxfId="12174" dataCellStyle="Normal"/>
    <tableColumn id="4235" xr3:uid="{7E8B0225-A832-824C-8B7C-0752CE5D6A0D}" name="Column4233" totalsRowDxfId="12173" dataCellStyle="Normal"/>
    <tableColumn id="4236" xr3:uid="{0EF9B86C-67F0-ED40-B176-DFA1084288E5}" name="Column4234" totalsRowDxfId="12172" dataCellStyle="Normal"/>
    <tableColumn id="4237" xr3:uid="{9CCD8A87-A72A-D04E-9C0C-3A40C458D43F}" name="Column4235" totalsRowDxfId="12171" dataCellStyle="Normal"/>
    <tableColumn id="4238" xr3:uid="{E8C66061-8D8B-804A-BBF9-DEDB558CA71A}" name="Column4236" totalsRowDxfId="12170" dataCellStyle="Normal"/>
    <tableColumn id="4239" xr3:uid="{F25FBB03-E1AD-6040-B152-011F3F57F41C}" name="Column4237" totalsRowDxfId="12169" dataCellStyle="Normal"/>
    <tableColumn id="4240" xr3:uid="{9AF1BA4E-92E4-CD4F-AB3F-F52D986FD1F4}" name="Column4238" totalsRowDxfId="12168" dataCellStyle="Normal"/>
    <tableColumn id="4241" xr3:uid="{E5B175D3-203B-674C-8622-8AA0755BC1E7}" name="Column4239" totalsRowDxfId="12167" dataCellStyle="Normal"/>
    <tableColumn id="4242" xr3:uid="{6D238DC3-E6CF-1E44-9C3E-E60F78C6F478}" name="Column4240" totalsRowDxfId="12166" dataCellStyle="Normal"/>
    <tableColumn id="4243" xr3:uid="{2E2BD060-4D0F-874C-A279-76AB71B5A64F}" name="Column4241" totalsRowDxfId="12165" dataCellStyle="Normal"/>
    <tableColumn id="4244" xr3:uid="{7F7D0D34-970C-154F-A9E7-3C0C169BD56A}" name="Column4242" totalsRowDxfId="12164" dataCellStyle="Normal"/>
    <tableColumn id="4245" xr3:uid="{DB6CDE60-FCA1-6B44-81E2-3E859957E2A1}" name="Column4243" totalsRowDxfId="12163" dataCellStyle="Normal"/>
    <tableColumn id="4246" xr3:uid="{C7972D78-318E-9B44-A009-BE98C0C11B80}" name="Column4244" totalsRowDxfId="12162" dataCellStyle="Normal"/>
    <tableColumn id="4247" xr3:uid="{07420315-DB4C-ED41-8DDE-570B22CCD21F}" name="Column4245" totalsRowDxfId="12161" dataCellStyle="Normal"/>
    <tableColumn id="4248" xr3:uid="{1D7215D0-788E-864C-9838-E6CA09792D33}" name="Column4246" totalsRowDxfId="12160" dataCellStyle="Normal"/>
    <tableColumn id="4249" xr3:uid="{7F5A5E01-E8DF-B649-86E6-BD74762BCE07}" name="Column4247" totalsRowDxfId="12159" dataCellStyle="Normal"/>
    <tableColumn id="4250" xr3:uid="{5114EE8C-7FE5-6E4D-A512-EA9FB7F297EC}" name="Column4248" totalsRowDxfId="12158" dataCellStyle="Normal"/>
    <tableColumn id="4251" xr3:uid="{73EF6E19-01C8-F14C-A2BB-95A06D7CC151}" name="Column4249" totalsRowDxfId="12157" dataCellStyle="Normal"/>
    <tableColumn id="4252" xr3:uid="{B4DEC38E-793D-DF42-966E-D5F0F6431305}" name="Column4250" totalsRowDxfId="12156" dataCellStyle="Normal"/>
    <tableColumn id="4253" xr3:uid="{8684F567-12DD-3449-8ECA-44A51F532898}" name="Column4251" totalsRowDxfId="12155" dataCellStyle="Normal"/>
    <tableColumn id="4254" xr3:uid="{F2B822CF-E9DB-EF46-AF6C-638F04F056B3}" name="Column4252" totalsRowDxfId="12154" dataCellStyle="Normal"/>
    <tableColumn id="4255" xr3:uid="{E1FDAA98-CFBD-7D42-85A0-AFC84F196CB0}" name="Column4253" totalsRowDxfId="12153" dataCellStyle="Normal"/>
    <tableColumn id="4256" xr3:uid="{9ED8420D-8624-9848-A25D-E73EFF7A20D5}" name="Column4254" totalsRowDxfId="12152" dataCellStyle="Normal"/>
    <tableColumn id="4257" xr3:uid="{1EB83E56-7CB8-B145-89A2-570900558CF4}" name="Column4255" totalsRowDxfId="12151" dataCellStyle="Normal"/>
    <tableColumn id="4258" xr3:uid="{E19C8040-3645-5C4E-9FC2-194F2705C8E8}" name="Column4256" totalsRowDxfId="12150" dataCellStyle="Normal"/>
    <tableColumn id="4259" xr3:uid="{568A0200-13FA-264D-9EB2-67026D9F2577}" name="Column4257" totalsRowDxfId="12149" dataCellStyle="Normal"/>
    <tableColumn id="4260" xr3:uid="{59E2226C-7911-B245-8FA8-2B894B66D0E5}" name="Column4258" totalsRowDxfId="12148" dataCellStyle="Normal"/>
    <tableColumn id="4261" xr3:uid="{DA6AAC77-4377-404B-B188-1E429C6AFA98}" name="Column4259" totalsRowDxfId="12147" dataCellStyle="Normal"/>
    <tableColumn id="4262" xr3:uid="{B0A513D3-2C86-FA46-994C-563A5F6F65BD}" name="Column4260" totalsRowDxfId="12146" dataCellStyle="Normal"/>
    <tableColumn id="4263" xr3:uid="{DB2473C1-14BB-D04D-A2C3-5FCDF7D162A6}" name="Column4261" totalsRowDxfId="12145" dataCellStyle="Normal"/>
    <tableColumn id="4264" xr3:uid="{61A142BE-AD91-9246-BE89-3C078694C752}" name="Column4262" totalsRowDxfId="12144" dataCellStyle="Normal"/>
    <tableColumn id="4265" xr3:uid="{AFE9F6D7-D1F9-E44B-AFC7-A3E00DF938D5}" name="Column4263" totalsRowDxfId="12143" dataCellStyle="Normal"/>
    <tableColumn id="4266" xr3:uid="{6C14FA64-8F15-8346-AE1D-C68AFC4E337B}" name="Column4264" totalsRowDxfId="12142" dataCellStyle="Normal"/>
    <tableColumn id="4267" xr3:uid="{305E1623-961D-6F4F-A121-867D03C516A8}" name="Column4265" totalsRowDxfId="12141" dataCellStyle="Normal"/>
    <tableColumn id="4268" xr3:uid="{25B995E9-5FAC-9041-B2FB-4FF94C60B674}" name="Column4266" totalsRowDxfId="12140" dataCellStyle="Normal"/>
    <tableColumn id="4269" xr3:uid="{97871616-14D6-9F4A-B314-8B131FB46A2D}" name="Column4267" totalsRowDxfId="12139" dataCellStyle="Normal"/>
    <tableColumn id="4270" xr3:uid="{79D10443-3D8C-8C45-847B-8A96C5096B25}" name="Column4268" totalsRowDxfId="12138" dataCellStyle="Normal"/>
    <tableColumn id="4271" xr3:uid="{A1D21946-2BBC-B64C-B7FE-BE4E6D1D6004}" name="Column4269" totalsRowDxfId="12137" dataCellStyle="Normal"/>
    <tableColumn id="4272" xr3:uid="{90B041FB-4526-E64D-B0C6-F2472A2EF752}" name="Column4270" totalsRowDxfId="12136" dataCellStyle="Normal"/>
    <tableColumn id="4273" xr3:uid="{C3CF6D71-162C-D441-9C81-755874D28FF9}" name="Column4271" totalsRowDxfId="12135" dataCellStyle="Normal"/>
    <tableColumn id="4274" xr3:uid="{4D7ED609-D6E2-2149-8A31-27760D27FB4D}" name="Column4272" totalsRowDxfId="12134" dataCellStyle="Normal"/>
    <tableColumn id="4275" xr3:uid="{A3897BCA-EC65-844B-8CFF-517340821F05}" name="Column4273" totalsRowDxfId="12133" dataCellStyle="Normal"/>
    <tableColumn id="4276" xr3:uid="{751C2BF2-1D13-8242-8E65-1B6D1BADCE68}" name="Column4274" totalsRowDxfId="12132" dataCellStyle="Normal"/>
    <tableColumn id="4277" xr3:uid="{5BD46C05-3C0A-B942-A848-78D294B5D7B7}" name="Column4275" totalsRowDxfId="12131" dataCellStyle="Normal"/>
    <tableColumn id="4278" xr3:uid="{853EF84F-1856-3746-906E-316B7F96B3A1}" name="Column4276" totalsRowDxfId="12130" dataCellStyle="Normal"/>
    <tableColumn id="4279" xr3:uid="{E2E7A689-1E9C-3942-8C7D-C71FFE21B953}" name="Column4277" totalsRowDxfId="12129" dataCellStyle="Normal"/>
    <tableColumn id="4280" xr3:uid="{E8E3527D-B401-274C-8D8C-4A225D7EA429}" name="Column4278" totalsRowDxfId="12128" dataCellStyle="Normal"/>
    <tableColumn id="4281" xr3:uid="{6AD347C0-0BB6-C143-B604-45B814FBF201}" name="Column4279" totalsRowDxfId="12127" dataCellStyle="Normal"/>
    <tableColumn id="4282" xr3:uid="{197830B3-4134-3B48-B79D-A877F034AC1B}" name="Column4280" totalsRowDxfId="12126" dataCellStyle="Normal"/>
    <tableColumn id="4283" xr3:uid="{ECD64419-F700-F146-94D7-FFAAFCE0187C}" name="Column4281" totalsRowDxfId="12125" dataCellStyle="Normal"/>
    <tableColumn id="4284" xr3:uid="{976F4B71-82B6-884E-AC08-14C3587A2167}" name="Column4282" totalsRowDxfId="12124" dataCellStyle="Normal"/>
    <tableColumn id="4285" xr3:uid="{B8EAC784-4AC2-7645-9B46-285E8BFF11BF}" name="Column4283" totalsRowDxfId="12123" dataCellStyle="Normal"/>
    <tableColumn id="4286" xr3:uid="{93DE96AF-9561-2A42-90B3-38ED043A3F22}" name="Column4284" totalsRowDxfId="12122" dataCellStyle="Normal"/>
    <tableColumn id="4287" xr3:uid="{F2BE2545-03DA-C848-B7C9-17415D425213}" name="Column4285" totalsRowDxfId="12121" dataCellStyle="Normal"/>
    <tableColumn id="4288" xr3:uid="{70C0A0F8-FBBA-4B48-BB05-5F0A461482AF}" name="Column4286" totalsRowDxfId="12120" dataCellStyle="Normal"/>
    <tableColumn id="4289" xr3:uid="{480A160B-7F99-A04C-9B94-5634FD98ADDB}" name="Column4287" totalsRowDxfId="12119" dataCellStyle="Normal"/>
    <tableColumn id="4290" xr3:uid="{29466E89-13D0-FA4F-88E4-EB6C61E7E7B6}" name="Column4288" totalsRowDxfId="12118" dataCellStyle="Normal"/>
    <tableColumn id="4291" xr3:uid="{EB700309-2DD8-114E-AE93-EC6B76FE3B31}" name="Column4289" totalsRowDxfId="12117" dataCellStyle="Normal"/>
    <tableColumn id="4292" xr3:uid="{88BA86F3-2BB6-1842-BF3A-9B919127CF6E}" name="Column4290" totalsRowDxfId="12116" dataCellStyle="Normal"/>
    <tableColumn id="4293" xr3:uid="{BFCD62D0-0221-4842-B60A-9059C9BA53E9}" name="Column4291" totalsRowDxfId="12115" dataCellStyle="Normal"/>
    <tableColumn id="4294" xr3:uid="{8F80A5C7-B7B8-184F-B157-29440DA44568}" name="Column4292" totalsRowDxfId="12114" dataCellStyle="Normal"/>
    <tableColumn id="4295" xr3:uid="{CB6E1313-0091-A34B-9CCD-EAE80E00DDB9}" name="Column4293" totalsRowDxfId="12113" dataCellStyle="Normal"/>
    <tableColumn id="4296" xr3:uid="{CB7F4C33-E466-244F-91E3-35C1AD472C6C}" name="Column4294" totalsRowDxfId="12112" dataCellStyle="Normal"/>
    <tableColumn id="4297" xr3:uid="{E0AE0100-6010-CD43-A994-6B652BB35C35}" name="Column4295" totalsRowDxfId="12111" dataCellStyle="Normal"/>
    <tableColumn id="4298" xr3:uid="{44E487BB-8D12-D346-A48C-7D34634BB913}" name="Column4296" totalsRowDxfId="12110" dataCellStyle="Normal"/>
    <tableColumn id="4299" xr3:uid="{937E43DC-17C1-B649-BAE8-3686C3E76814}" name="Column4297" totalsRowDxfId="12109" dataCellStyle="Normal"/>
    <tableColumn id="4300" xr3:uid="{1C504779-16F6-A840-A392-CC220D739860}" name="Column4298" totalsRowDxfId="12108" dataCellStyle="Normal"/>
    <tableColumn id="4301" xr3:uid="{78548309-4F3C-5944-8B22-FEA71B9A456C}" name="Column4299" totalsRowDxfId="12107" dataCellStyle="Normal"/>
    <tableColumn id="4302" xr3:uid="{A9D4F1A9-5C98-C449-9E31-BD75453EFF65}" name="Column4300" totalsRowDxfId="12106" dataCellStyle="Normal"/>
    <tableColumn id="4303" xr3:uid="{69E38CA0-95F7-8A48-9EFD-8C41A11DD828}" name="Column4301" totalsRowDxfId="12105" dataCellStyle="Normal"/>
    <tableColumn id="4304" xr3:uid="{3151B07A-FD44-9949-BA87-3E338A0DBCE3}" name="Column4302" totalsRowDxfId="12104" dataCellStyle="Normal"/>
    <tableColumn id="4305" xr3:uid="{B9C65D4B-F8C4-8E43-B7A7-C27887F1CC47}" name="Column4303" totalsRowDxfId="12103" dataCellStyle="Normal"/>
    <tableColumn id="4306" xr3:uid="{2CC9AA05-7FB9-0C4E-BA02-B50F96B35ABA}" name="Column4304" totalsRowDxfId="12102" dataCellStyle="Normal"/>
    <tableColumn id="4307" xr3:uid="{D7FDBA3A-52B5-7541-8E69-F8020E195EC8}" name="Column4305" totalsRowDxfId="12101" dataCellStyle="Normal"/>
    <tableColumn id="4308" xr3:uid="{8ABB6AF8-B2D7-F647-BBFB-858654D9932C}" name="Column4306" totalsRowDxfId="12100" dataCellStyle="Normal"/>
    <tableColumn id="4309" xr3:uid="{7C3268B4-ECDF-9243-B7F6-8B6957055C15}" name="Column4307" totalsRowDxfId="12099" dataCellStyle="Normal"/>
    <tableColumn id="4310" xr3:uid="{34ABE84D-633E-BB4D-B414-CD737CB121E5}" name="Column4308" totalsRowDxfId="12098" dataCellStyle="Normal"/>
    <tableColumn id="4311" xr3:uid="{5B154088-800F-2140-8F5F-C856A5845749}" name="Column4309" totalsRowDxfId="12097" dataCellStyle="Normal"/>
    <tableColumn id="4312" xr3:uid="{9F8E3D16-04D8-3241-B036-421E97EA3E74}" name="Column4310" totalsRowDxfId="12096" dataCellStyle="Normal"/>
    <tableColumn id="4313" xr3:uid="{CEB2B0C8-2FB2-A24F-BB68-1DFD2B7892D1}" name="Column4311" totalsRowDxfId="12095" dataCellStyle="Normal"/>
    <tableColumn id="4314" xr3:uid="{22AD6003-21D0-AB43-A854-A8BFF84E1B9D}" name="Column4312" totalsRowDxfId="12094" dataCellStyle="Normal"/>
    <tableColumn id="4315" xr3:uid="{ED09778D-0845-6A49-95B3-E4B116706577}" name="Column4313" totalsRowDxfId="12093" dataCellStyle="Normal"/>
    <tableColumn id="4316" xr3:uid="{E8393FF2-5BDD-5F47-B4E2-674E99B714B5}" name="Column4314" totalsRowDxfId="12092" dataCellStyle="Normal"/>
    <tableColumn id="4317" xr3:uid="{E9575DF7-840D-3142-A546-DDBBE5643073}" name="Column4315" totalsRowDxfId="12091" dataCellStyle="Normal"/>
    <tableColumn id="4318" xr3:uid="{A70B03D3-4817-B543-BB56-94BE08AF4151}" name="Column4316" totalsRowDxfId="12090" dataCellStyle="Normal"/>
    <tableColumn id="4319" xr3:uid="{95E5C408-7A6A-A244-B226-52E9E3C3AE4D}" name="Column4317" totalsRowDxfId="12089" dataCellStyle="Normal"/>
    <tableColumn id="4320" xr3:uid="{75E2DFEB-59A6-E647-8037-98EC65FF44B1}" name="Column4318" totalsRowDxfId="12088" dataCellStyle="Normal"/>
    <tableColumn id="4321" xr3:uid="{7288B4A9-8A78-684D-B57C-BFE14B836999}" name="Column4319" totalsRowDxfId="12087" dataCellStyle="Normal"/>
    <tableColumn id="4322" xr3:uid="{2CBB0A73-D2F0-2C4A-93E1-8A489D10F3AC}" name="Column4320" totalsRowDxfId="12086" dataCellStyle="Normal"/>
    <tableColumn id="4323" xr3:uid="{B6BF6908-AF57-A841-A3C3-A26AFC6D2BD1}" name="Column4321" totalsRowDxfId="12085" dataCellStyle="Normal"/>
    <tableColumn id="4324" xr3:uid="{0E763A50-167B-C04F-A48C-EA2D61A3F807}" name="Column4322" totalsRowDxfId="12084" dataCellStyle="Normal"/>
    <tableColumn id="4325" xr3:uid="{94060D2E-DB80-514E-9D89-4F98CB4CCD76}" name="Column4323" totalsRowDxfId="12083" dataCellStyle="Normal"/>
    <tableColumn id="4326" xr3:uid="{531A5224-08E4-A847-BDFA-D68614156D57}" name="Column4324" totalsRowDxfId="12082" dataCellStyle="Normal"/>
    <tableColumn id="4327" xr3:uid="{E82B8C10-4A7D-C748-B912-BB6D7333C323}" name="Column4325" totalsRowDxfId="12081" dataCellStyle="Normal"/>
    <tableColumn id="4328" xr3:uid="{3EEF7CCA-2F1B-4444-80CD-C275DA67E4EF}" name="Column4326" totalsRowDxfId="12080" dataCellStyle="Normal"/>
    <tableColumn id="4329" xr3:uid="{AD7D4092-5B95-BA40-A4D6-21BAA8C5E716}" name="Column4327" totalsRowDxfId="12079" dataCellStyle="Normal"/>
    <tableColumn id="4330" xr3:uid="{77946632-7AC3-7F4F-A5BC-74B19971FD91}" name="Column4328" totalsRowDxfId="12078" dataCellStyle="Normal"/>
    <tableColumn id="4331" xr3:uid="{B524A93E-D080-924C-8315-6F660DF8EDC6}" name="Column4329" totalsRowDxfId="12077" dataCellStyle="Normal"/>
    <tableColumn id="4332" xr3:uid="{8E71263E-32B4-FB4A-9515-7D6F0B3EE1C6}" name="Column4330" totalsRowDxfId="12076" dataCellStyle="Normal"/>
    <tableColumn id="4333" xr3:uid="{EB9A7BA2-4422-FD42-B676-D64C1ABC69D9}" name="Column4331" totalsRowDxfId="12075" dataCellStyle="Normal"/>
    <tableColumn id="4334" xr3:uid="{06CC4FDC-B4BC-5A4C-81C6-945B6E814776}" name="Column4332" totalsRowDxfId="12074" dataCellStyle="Normal"/>
    <tableColumn id="4335" xr3:uid="{A2048111-273F-A742-AB94-18961C0305BB}" name="Column4333" totalsRowDxfId="12073" dataCellStyle="Normal"/>
    <tableColumn id="4336" xr3:uid="{D86B4167-0852-1A42-A5A3-258FA12ACA52}" name="Column4334" totalsRowDxfId="12072" dataCellStyle="Normal"/>
    <tableColumn id="4337" xr3:uid="{AECABF50-658A-B14A-AEAC-5B8162755F29}" name="Column4335" totalsRowDxfId="12071" dataCellStyle="Normal"/>
    <tableColumn id="4338" xr3:uid="{A13EDE2E-4CE2-5943-AB29-8853C893D57B}" name="Column4336" totalsRowDxfId="12070" dataCellStyle="Normal"/>
    <tableColumn id="4339" xr3:uid="{08D07D7C-FBD1-8B46-B448-681474E43D12}" name="Column4337" totalsRowDxfId="12069" dataCellStyle="Normal"/>
    <tableColumn id="4340" xr3:uid="{324F3E74-E7D9-B445-BB0E-BE87DF9C755E}" name="Column4338" totalsRowDxfId="12068" dataCellStyle="Normal"/>
    <tableColumn id="4341" xr3:uid="{168B597F-C9DE-564D-92F6-FFEC5C4F3CA4}" name="Column4339" totalsRowDxfId="12067" dataCellStyle="Normal"/>
    <tableColumn id="4342" xr3:uid="{219163C5-4497-4C43-B91B-FF3680B47C93}" name="Column4340" totalsRowDxfId="12066" dataCellStyle="Normal"/>
    <tableColumn id="4343" xr3:uid="{820C8790-4291-E149-867A-1740B2A241E4}" name="Column4341" totalsRowDxfId="12065" dataCellStyle="Normal"/>
    <tableColumn id="4344" xr3:uid="{4FB0AF65-AC3C-C54B-9317-85DD17E7CCB1}" name="Column4342" totalsRowDxfId="12064" dataCellStyle="Normal"/>
    <tableColumn id="4345" xr3:uid="{5AF2D6B5-E112-524B-B595-B5FF41E4E4E0}" name="Column4343" totalsRowDxfId="12063" dataCellStyle="Normal"/>
    <tableColumn id="4346" xr3:uid="{A568EBB1-6981-D04A-BEC7-AE34D3C5D3FB}" name="Column4344" totalsRowDxfId="12062" dataCellStyle="Normal"/>
    <tableColumn id="4347" xr3:uid="{61833731-3D6F-8F4C-8A48-CFDDA6218065}" name="Column4345" totalsRowDxfId="12061" dataCellStyle="Normal"/>
    <tableColumn id="4348" xr3:uid="{76959B1E-39F9-AD43-8EDA-2FA0279D6C5C}" name="Column4346" totalsRowDxfId="12060" dataCellStyle="Normal"/>
    <tableColumn id="4349" xr3:uid="{D93414A5-141E-6943-90DC-D9C2E4C38790}" name="Column4347" totalsRowDxfId="12059" dataCellStyle="Normal"/>
    <tableColumn id="4350" xr3:uid="{1DB3D36D-A6C6-414D-845A-DC3323777888}" name="Column4348" totalsRowDxfId="12058" dataCellStyle="Normal"/>
    <tableColumn id="4351" xr3:uid="{DA0C220C-ED8C-164E-831F-82BDC494B6C1}" name="Column4349" totalsRowDxfId="12057" dataCellStyle="Normal"/>
    <tableColumn id="4352" xr3:uid="{5CFCADAB-EA93-C849-A7E9-CE568BBD51CF}" name="Column4350" totalsRowDxfId="12056" dataCellStyle="Normal"/>
    <tableColumn id="4353" xr3:uid="{00985BBE-21A4-3C40-ACC3-C54415493FB8}" name="Column4351" totalsRowDxfId="12055" dataCellStyle="Normal"/>
    <tableColumn id="4354" xr3:uid="{B04769E4-00EA-C54C-94F1-D89B315CA422}" name="Column4352" totalsRowDxfId="12054" dataCellStyle="Normal"/>
    <tableColumn id="4355" xr3:uid="{BECCFD9E-29CA-3A4F-8F14-5AAF8EE29FC8}" name="Column4353" totalsRowDxfId="12053" dataCellStyle="Normal"/>
    <tableColumn id="4356" xr3:uid="{9D934946-90DF-BD49-9092-33FE3A0B3EC2}" name="Column4354" totalsRowDxfId="12052" dataCellStyle="Normal"/>
    <tableColumn id="4357" xr3:uid="{44FD18E0-4233-8247-B748-2F9D65795D9B}" name="Column4355" totalsRowDxfId="12051" dataCellStyle="Normal"/>
    <tableColumn id="4358" xr3:uid="{027D4811-72F4-8A44-B017-62F4B2997267}" name="Column4356" totalsRowDxfId="12050" dataCellStyle="Normal"/>
    <tableColumn id="4359" xr3:uid="{8A1AE3B9-F97B-6B48-A793-4ECD85555AEE}" name="Column4357" totalsRowDxfId="12049" dataCellStyle="Normal"/>
    <tableColumn id="4360" xr3:uid="{9CACFD01-9A5A-D842-9BE3-51C59CBD1C60}" name="Column4358" totalsRowDxfId="12048" dataCellStyle="Normal"/>
    <tableColumn id="4361" xr3:uid="{8E787EB5-2419-D24D-A482-A4C991E6BB85}" name="Column4359" totalsRowDxfId="12047" dataCellStyle="Normal"/>
    <tableColumn id="4362" xr3:uid="{A77D45ED-4E07-3A4F-8194-67C1BCEB7E9B}" name="Column4360" totalsRowDxfId="12046" dataCellStyle="Normal"/>
    <tableColumn id="4363" xr3:uid="{D3C74EB3-1A62-5044-95CD-268FE75F176F}" name="Column4361" totalsRowDxfId="12045" dataCellStyle="Normal"/>
    <tableColumn id="4364" xr3:uid="{857F85B1-9751-7F4F-BBFE-8285E5732435}" name="Column4362" totalsRowDxfId="12044" dataCellStyle="Normal"/>
    <tableColumn id="4365" xr3:uid="{0C694E02-3219-7C4A-A6E5-DB0C584CAD8A}" name="Column4363" totalsRowDxfId="12043" dataCellStyle="Normal"/>
    <tableColumn id="4366" xr3:uid="{786F204F-7931-654D-B5E9-58F204ADF14C}" name="Column4364" totalsRowDxfId="12042" dataCellStyle="Normal"/>
    <tableColumn id="4367" xr3:uid="{C9EFF054-1FF3-0B4E-9204-2EC872FA4B7E}" name="Column4365" totalsRowDxfId="12041" dataCellStyle="Normal"/>
    <tableColumn id="4368" xr3:uid="{108D32FF-3906-F743-8AF0-0B4341838B7C}" name="Column4366" totalsRowDxfId="12040" dataCellStyle="Normal"/>
    <tableColumn id="4369" xr3:uid="{D27A4E07-9491-3141-81BE-3A1692C1254F}" name="Column4367" totalsRowDxfId="12039" dataCellStyle="Normal"/>
    <tableColumn id="4370" xr3:uid="{D5808077-C92A-C545-8EC4-223B299BCEC7}" name="Column4368" totalsRowDxfId="12038" dataCellStyle="Normal"/>
    <tableColumn id="4371" xr3:uid="{BFE1E8DF-62BC-0D46-A6B0-57FFEDADAACB}" name="Column4369" totalsRowDxfId="12037" dataCellStyle="Normal"/>
    <tableColumn id="4372" xr3:uid="{8D023715-4FD0-6647-B1DB-F6D5C0B003A8}" name="Column4370" totalsRowDxfId="12036" dataCellStyle="Normal"/>
    <tableColumn id="4373" xr3:uid="{E3751192-3DEF-4F48-92FF-C695D5DCA517}" name="Column4371" totalsRowDxfId="12035" dataCellStyle="Normal"/>
    <tableColumn id="4374" xr3:uid="{A1F73D06-83FD-7442-BF76-A87EA7C9C0AC}" name="Column4372" totalsRowDxfId="12034" dataCellStyle="Normal"/>
    <tableColumn id="4375" xr3:uid="{7A7DE777-BD8F-DB4F-888D-B06C17801AE0}" name="Column4373" totalsRowDxfId="12033" dataCellStyle="Normal"/>
    <tableColumn id="4376" xr3:uid="{77017FAC-C39F-8548-8BF6-447830D9F963}" name="Column4374" totalsRowDxfId="12032" dataCellStyle="Normal"/>
    <tableColumn id="4377" xr3:uid="{D9D39820-E827-4240-8BCF-849F51C12396}" name="Column4375" totalsRowDxfId="12031" dataCellStyle="Normal"/>
    <tableColumn id="4378" xr3:uid="{A1643F5E-4FCD-8040-B988-8CBA3D33A022}" name="Column4376" totalsRowDxfId="12030" dataCellStyle="Normal"/>
    <tableColumn id="4379" xr3:uid="{2231E7D4-0789-7B45-A1B3-EEC9C5B05959}" name="Column4377" totalsRowDxfId="12029" dataCellStyle="Normal"/>
    <tableColumn id="4380" xr3:uid="{3A54BFC1-D502-574D-B075-43D7B0D36B9C}" name="Column4378" totalsRowDxfId="12028" dataCellStyle="Normal"/>
    <tableColumn id="4381" xr3:uid="{A45FB005-26DE-2B44-A482-AC4DF72A7346}" name="Column4379" totalsRowDxfId="12027" dataCellStyle="Normal"/>
    <tableColumn id="4382" xr3:uid="{B576A49D-AA0C-194A-94B6-3558272FB71E}" name="Column4380" totalsRowDxfId="12026" dataCellStyle="Normal"/>
    <tableColumn id="4383" xr3:uid="{E936494E-3578-CA4B-B8BC-519A14BE518F}" name="Column4381" totalsRowDxfId="12025" dataCellStyle="Normal"/>
    <tableColumn id="4384" xr3:uid="{39ED4FDD-8252-E444-917B-8CD8B6096EC8}" name="Column4382" totalsRowDxfId="12024" dataCellStyle="Normal"/>
    <tableColumn id="4385" xr3:uid="{BF03160E-C53D-2342-96E5-9291C5430261}" name="Column4383" totalsRowDxfId="12023" dataCellStyle="Normal"/>
    <tableColumn id="4386" xr3:uid="{957D0E63-97D8-1843-9FC7-0B66B12C2574}" name="Column4384" totalsRowDxfId="12022" dataCellStyle="Normal"/>
    <tableColumn id="4387" xr3:uid="{9042F61F-692F-A04A-9FBE-6CE0372973F2}" name="Column4385" totalsRowDxfId="12021" dataCellStyle="Normal"/>
    <tableColumn id="4388" xr3:uid="{0D38ABC1-FBEE-7841-8F0C-B72F03C0D3BC}" name="Column4386" totalsRowDxfId="12020" dataCellStyle="Normal"/>
    <tableColumn id="4389" xr3:uid="{7D8472A4-A938-F14D-B773-5E83A70FCFDB}" name="Column4387" totalsRowDxfId="12019" dataCellStyle="Normal"/>
    <tableColumn id="4390" xr3:uid="{2A0BFAC1-C2DF-3F4A-A69D-2D6EE504EE5A}" name="Column4388" totalsRowDxfId="12018" dataCellStyle="Normal"/>
    <tableColumn id="4391" xr3:uid="{AF798BC3-4037-8E43-88D9-E61604FC73CB}" name="Column4389" totalsRowDxfId="12017" dataCellStyle="Normal"/>
    <tableColumn id="4392" xr3:uid="{A5407400-2F7A-B04D-A013-9E713055A177}" name="Column4390" totalsRowDxfId="12016" dataCellStyle="Normal"/>
    <tableColumn id="4393" xr3:uid="{A369BB00-B19B-AD48-A463-EE7183BCB5B7}" name="Column4391" totalsRowDxfId="12015" dataCellStyle="Normal"/>
    <tableColumn id="4394" xr3:uid="{F795A524-6AC3-EE43-9EFF-17854AD4D312}" name="Column4392" totalsRowDxfId="12014" dataCellStyle="Normal"/>
    <tableColumn id="4395" xr3:uid="{866DCD18-5BD3-9B4B-8B77-0DEC068D41E9}" name="Column4393" totalsRowDxfId="12013" dataCellStyle="Normal"/>
    <tableColumn id="4396" xr3:uid="{EFE18E66-C7D5-0544-B248-56CC1823327B}" name="Column4394" totalsRowDxfId="12012" dataCellStyle="Normal"/>
    <tableColumn id="4397" xr3:uid="{85DD5979-CDED-0C41-A0CC-9E9C9367637B}" name="Column4395" totalsRowDxfId="12011" dataCellStyle="Normal"/>
    <tableColumn id="4398" xr3:uid="{3B42F88F-7189-D24A-8782-5B979DEE05C8}" name="Column4396" totalsRowDxfId="12010" dataCellStyle="Normal"/>
    <tableColumn id="4399" xr3:uid="{F7431358-7D16-0B41-8249-0BE286C94B83}" name="Column4397" totalsRowDxfId="12009" dataCellStyle="Normal"/>
    <tableColumn id="4400" xr3:uid="{ABEEBC4F-A7F9-2D40-84E9-957B556C1184}" name="Column4398" totalsRowDxfId="12008" dataCellStyle="Normal"/>
    <tableColumn id="4401" xr3:uid="{2AA2657F-D29E-E545-A352-C690135BD8F5}" name="Column4399" totalsRowDxfId="12007" dataCellStyle="Normal"/>
    <tableColumn id="4402" xr3:uid="{5FD540C9-8DD4-2B4E-976F-7034A8E45B62}" name="Column4400" totalsRowDxfId="12006" dataCellStyle="Normal"/>
    <tableColumn id="4403" xr3:uid="{0872AFFE-5C8A-6A43-9FDA-1209263EBE58}" name="Column4401" totalsRowDxfId="12005" dataCellStyle="Normal"/>
    <tableColumn id="4404" xr3:uid="{8C535DE9-3F00-9B45-841A-F464B2EC97C0}" name="Column4402" totalsRowDxfId="12004" dataCellStyle="Normal"/>
    <tableColumn id="4405" xr3:uid="{40907B0E-7149-C64E-9004-CCDF049BB242}" name="Column4403" totalsRowDxfId="12003" dataCellStyle="Normal"/>
    <tableColumn id="4406" xr3:uid="{2B33BB0E-3AA9-D248-BE07-F61367CC11A8}" name="Column4404" totalsRowDxfId="12002" dataCellStyle="Normal"/>
    <tableColumn id="4407" xr3:uid="{2992445A-12CD-D246-BE43-CAC533F46A5A}" name="Column4405" totalsRowDxfId="12001" dataCellStyle="Normal"/>
    <tableColumn id="4408" xr3:uid="{72AAFD67-AAEC-CC45-877E-24B7510A4B70}" name="Column4406" totalsRowDxfId="12000" dataCellStyle="Normal"/>
    <tableColumn id="4409" xr3:uid="{B92ADA0C-80BD-6F41-875C-9F8C8DA77EDD}" name="Column4407" totalsRowDxfId="11999" dataCellStyle="Normal"/>
    <tableColumn id="4410" xr3:uid="{0C50D88F-C3E6-5743-8AEE-6E04CFD8E896}" name="Column4408" totalsRowDxfId="11998" dataCellStyle="Normal"/>
    <tableColumn id="4411" xr3:uid="{70FB2A52-19A4-8741-AFEB-E0122B90E294}" name="Column4409" totalsRowDxfId="11997" dataCellStyle="Normal"/>
    <tableColumn id="4412" xr3:uid="{8E94BEF4-506A-5543-A38F-22C58170A8AA}" name="Column4410" totalsRowDxfId="11996" dataCellStyle="Normal"/>
    <tableColumn id="4413" xr3:uid="{442B2985-97B5-CC48-9D28-3ECCB30CE7D2}" name="Column4411" totalsRowDxfId="11995" dataCellStyle="Normal"/>
    <tableColumn id="4414" xr3:uid="{C8FC4E29-B74E-CA4A-965B-37A20685D9FC}" name="Column4412" totalsRowDxfId="11994" dataCellStyle="Normal"/>
    <tableColumn id="4415" xr3:uid="{103B4454-9466-A043-AB94-C3AB7E5CB1E0}" name="Column4413" totalsRowDxfId="11993" dataCellStyle="Normal"/>
    <tableColumn id="4416" xr3:uid="{ED3EB0FC-0F6A-F24B-8FFC-0C34D7341AAB}" name="Column4414" totalsRowDxfId="11992" dataCellStyle="Normal"/>
    <tableColumn id="4417" xr3:uid="{FB36DBE5-5492-1A4E-8CE2-4FCF9D51EEE6}" name="Column4415" totalsRowDxfId="11991" dataCellStyle="Normal"/>
    <tableColumn id="4418" xr3:uid="{65236CED-1004-C34D-8659-21A95592711C}" name="Column4416" totalsRowDxfId="11990" dataCellStyle="Normal"/>
    <tableColumn id="4419" xr3:uid="{4F73E735-0558-F045-B82E-E896EB4FDC4C}" name="Column4417" totalsRowDxfId="11989" dataCellStyle="Normal"/>
    <tableColumn id="4420" xr3:uid="{2B5B5D8D-C492-2345-A2A3-8164906E6A58}" name="Column4418" totalsRowDxfId="11988" dataCellStyle="Normal"/>
    <tableColumn id="4421" xr3:uid="{69A7C005-3DC7-2945-936F-6CC43EA94C14}" name="Column4419" totalsRowDxfId="11987" dataCellStyle="Normal"/>
    <tableColumn id="4422" xr3:uid="{3A924DAC-E80E-8745-BB5B-BC34E2BDDB02}" name="Column4420" totalsRowDxfId="11986" dataCellStyle="Normal"/>
    <tableColumn id="4423" xr3:uid="{5811B76E-C369-B945-AFB7-3D400B15FF7C}" name="Column4421" totalsRowDxfId="11985" dataCellStyle="Normal"/>
    <tableColumn id="4424" xr3:uid="{C9AEC1F3-8227-9846-A5FE-DA1FEEF4B304}" name="Column4422" totalsRowDxfId="11984" dataCellStyle="Normal"/>
    <tableColumn id="4425" xr3:uid="{0F8E30C7-3B56-4644-8DF1-8BD8EDE82D98}" name="Column4423" totalsRowDxfId="11983" dataCellStyle="Normal"/>
    <tableColumn id="4426" xr3:uid="{C7D190D5-1438-5C48-AAB3-A43D37768CF0}" name="Column4424" totalsRowDxfId="11982" dataCellStyle="Normal"/>
    <tableColumn id="4427" xr3:uid="{4FB97A25-55C8-0246-B244-72CBE074205F}" name="Column4425" totalsRowDxfId="11981" dataCellStyle="Normal"/>
    <tableColumn id="4428" xr3:uid="{128F2F70-E296-3C44-BB34-C315A017EF9C}" name="Column4426" totalsRowDxfId="11980" dataCellStyle="Normal"/>
    <tableColumn id="4429" xr3:uid="{C4871D5E-D55B-964E-BEA4-6F96AAF478FF}" name="Column4427" totalsRowDxfId="11979" dataCellStyle="Normal"/>
    <tableColumn id="4430" xr3:uid="{B5C0C18C-9C06-A547-BC5F-06A3F6C9C771}" name="Column4428" totalsRowDxfId="11978" dataCellStyle="Normal"/>
    <tableColumn id="4431" xr3:uid="{905E5669-D208-5043-8E7D-A22FC20F6E6F}" name="Column4429" totalsRowDxfId="11977" dataCellStyle="Normal"/>
    <tableColumn id="4432" xr3:uid="{78A68F49-8916-4F4A-B6D7-5BE1FD695EDF}" name="Column4430" totalsRowDxfId="11976" dataCellStyle="Normal"/>
    <tableColumn id="4433" xr3:uid="{3ABF6DF3-DAC9-EF4B-8C5D-93482745594C}" name="Column4431" totalsRowDxfId="11975" dataCellStyle="Normal"/>
    <tableColumn id="4434" xr3:uid="{E88C4AF0-FE53-7645-9585-FEC517E3CCEC}" name="Column4432" totalsRowDxfId="11974" dataCellStyle="Normal"/>
    <tableColumn id="4435" xr3:uid="{BAA95582-D97E-C341-9F66-D7BD438EC286}" name="Column4433" totalsRowDxfId="11973" dataCellStyle="Normal"/>
    <tableColumn id="4436" xr3:uid="{5CE0CFCF-F5E8-674D-93A4-B0176B68BDE2}" name="Column4434" totalsRowDxfId="11972" dataCellStyle="Normal"/>
    <tableColumn id="4437" xr3:uid="{6EE297AC-738F-A643-AADA-67060F8B3120}" name="Column4435" totalsRowDxfId="11971" dataCellStyle="Normal"/>
    <tableColumn id="4438" xr3:uid="{2A317EB4-8337-6E49-914F-9C6DCBEBEC59}" name="Column4436" totalsRowDxfId="11970" dataCellStyle="Normal"/>
    <tableColumn id="4439" xr3:uid="{B9EE8F30-9386-0346-BC82-07887F5EA090}" name="Column4437" totalsRowDxfId="11969" dataCellStyle="Normal"/>
    <tableColumn id="4440" xr3:uid="{78F16719-AEBE-A145-A0D3-9ABCD5293E35}" name="Column4438" totalsRowDxfId="11968" dataCellStyle="Normal"/>
    <tableColumn id="4441" xr3:uid="{DE93C47D-C7EE-F340-8B6A-C471AA4A188B}" name="Column4439" totalsRowDxfId="11967" dataCellStyle="Normal"/>
    <tableColumn id="4442" xr3:uid="{560F9615-9150-5548-A116-54134A2DD8D8}" name="Column4440" totalsRowDxfId="11966" dataCellStyle="Normal"/>
    <tableColumn id="4443" xr3:uid="{0A9CAD5F-85DE-1243-AEED-51CEDDD5577E}" name="Column4441" totalsRowDxfId="11965" dataCellStyle="Normal"/>
    <tableColumn id="4444" xr3:uid="{66F54BCD-361B-3546-AC35-BBF478F368F9}" name="Column4442" totalsRowDxfId="11964" dataCellStyle="Normal"/>
    <tableColumn id="4445" xr3:uid="{5C57E337-EA50-734A-8D18-57E2417F0D6E}" name="Column4443" totalsRowDxfId="11963" dataCellStyle="Normal"/>
    <tableColumn id="4446" xr3:uid="{DBF907AC-CFC3-0440-85D1-0F00BF6B4658}" name="Column4444" totalsRowDxfId="11962" dataCellStyle="Normal"/>
    <tableColumn id="4447" xr3:uid="{798D6128-E7A4-5A41-9CAD-0E23D60BAE58}" name="Column4445" totalsRowDxfId="11961" dataCellStyle="Normal"/>
    <tableColumn id="4448" xr3:uid="{661CFB54-BB93-4546-8480-296C2D4C203C}" name="Column4446" totalsRowDxfId="11960" dataCellStyle="Normal"/>
    <tableColumn id="4449" xr3:uid="{C4B02D79-251D-934B-A91B-44C39B9068D0}" name="Column4447" totalsRowDxfId="11959" dataCellStyle="Normal"/>
    <tableColumn id="4450" xr3:uid="{8C459DD6-C471-FB46-9BB3-DAB3539117EC}" name="Column4448" totalsRowDxfId="11958" dataCellStyle="Normal"/>
    <tableColumn id="4451" xr3:uid="{09EDBF63-067F-A24C-9BA1-E6D80C8C5C4A}" name="Column4449" totalsRowDxfId="11957" dataCellStyle="Normal"/>
    <tableColumn id="4452" xr3:uid="{5439FE5C-B942-0B44-AC95-B86981F9188C}" name="Column4450" totalsRowDxfId="11956" dataCellStyle="Normal"/>
    <tableColumn id="4453" xr3:uid="{E5C8DA1F-E0BF-FE46-9046-F512E55DF671}" name="Column4451" totalsRowDxfId="11955" dataCellStyle="Normal"/>
    <tableColumn id="4454" xr3:uid="{3DE9B67D-A834-4C4E-BA3C-E74DBA43469A}" name="Column4452" totalsRowDxfId="11954" dataCellStyle="Normal"/>
    <tableColumn id="4455" xr3:uid="{9502DE69-0664-924D-98BB-5B6C6B350D5C}" name="Column4453" totalsRowDxfId="11953" dataCellStyle="Normal"/>
    <tableColumn id="4456" xr3:uid="{7AEF2853-7A72-254C-B53F-05CA731AD1F4}" name="Column4454" totalsRowDxfId="11952" dataCellStyle="Normal"/>
    <tableColumn id="4457" xr3:uid="{467CD552-D3DB-7D4E-9260-22FD40498963}" name="Column4455" totalsRowDxfId="11951" dataCellStyle="Normal"/>
    <tableColumn id="4458" xr3:uid="{4177ED8A-C6E1-C149-8E8B-434513CD86AA}" name="Column4456" totalsRowDxfId="11950" dataCellStyle="Normal"/>
    <tableColumn id="4459" xr3:uid="{DB6E503B-9794-3B47-86D9-4FF3569F6DD9}" name="Column4457" totalsRowDxfId="11949" dataCellStyle="Normal"/>
    <tableColumn id="4460" xr3:uid="{EBFC514E-9F5D-AD4A-BAD0-250D08E2115D}" name="Column4458" totalsRowDxfId="11948" dataCellStyle="Normal"/>
    <tableColumn id="4461" xr3:uid="{DB4766FC-665F-3A4C-BEEB-96DACCEF82A2}" name="Column4459" totalsRowDxfId="11947" dataCellStyle="Normal"/>
    <tableColumn id="4462" xr3:uid="{7C1CF87C-B67C-484A-A1C3-B4C3D3FEF8F1}" name="Column4460" totalsRowDxfId="11946" dataCellStyle="Normal"/>
    <tableColumn id="4463" xr3:uid="{8CE8FBB2-5965-1047-98BD-F2730D1BD3E5}" name="Column4461" totalsRowDxfId="11945" dataCellStyle="Normal"/>
    <tableColumn id="4464" xr3:uid="{2C47CC35-9EC5-204A-AEE9-68C1112C17FA}" name="Column4462" totalsRowDxfId="11944" dataCellStyle="Normal"/>
    <tableColumn id="4465" xr3:uid="{73ECC8B6-25D0-404A-9AA0-52ADB927FB18}" name="Column4463" totalsRowDxfId="11943" dataCellStyle="Normal"/>
    <tableColumn id="4466" xr3:uid="{BE56D286-5C9B-E044-9D0E-697B6CAAADD8}" name="Column4464" totalsRowDxfId="11942" dataCellStyle="Normal"/>
    <tableColumn id="4467" xr3:uid="{C9C68420-DC2F-844E-B1CC-7E1DDD73272B}" name="Column4465" totalsRowDxfId="11941" dataCellStyle="Normal"/>
    <tableColumn id="4468" xr3:uid="{46952EC5-855B-5A44-8D47-4D6A00F05248}" name="Column4466" totalsRowDxfId="11940" dataCellStyle="Normal"/>
    <tableColumn id="4469" xr3:uid="{3605ECD2-6C26-9D42-8942-4567C9E3BCE1}" name="Column4467" totalsRowDxfId="11939" dataCellStyle="Normal"/>
    <tableColumn id="4470" xr3:uid="{DBBC0925-98E7-5946-BE8E-533F5DF975C2}" name="Column4468" totalsRowDxfId="11938" dataCellStyle="Normal"/>
    <tableColumn id="4471" xr3:uid="{AEC3AFEF-7991-314E-BA18-6B745E0E5BBC}" name="Column4469" totalsRowDxfId="11937" dataCellStyle="Normal"/>
    <tableColumn id="4472" xr3:uid="{846A6761-B851-DA45-B925-EC3842937F9E}" name="Column4470" totalsRowDxfId="11936" dataCellStyle="Normal"/>
    <tableColumn id="4473" xr3:uid="{587AE4E0-4BC3-C047-8027-9531E2A99484}" name="Column4471" totalsRowDxfId="11935" dataCellStyle="Normal"/>
    <tableColumn id="4474" xr3:uid="{C09E9554-5662-0B40-B071-29AB0B7BDE85}" name="Column4472" totalsRowDxfId="11934" dataCellStyle="Normal"/>
    <tableColumn id="4475" xr3:uid="{11B526E6-4186-194E-A292-467C7B5A9F34}" name="Column4473" totalsRowDxfId="11933" dataCellStyle="Normal"/>
    <tableColumn id="4476" xr3:uid="{066AC7A2-6D26-CC4C-9E37-EE46CB98CF7D}" name="Column4474" totalsRowDxfId="11932" dataCellStyle="Normal"/>
    <tableColumn id="4477" xr3:uid="{417FEC4E-9EB3-5146-87A2-B27600A70DBB}" name="Column4475" totalsRowDxfId="11931" dataCellStyle="Normal"/>
    <tableColumn id="4478" xr3:uid="{D8A19E5F-9B27-5444-B5A3-21D1CFFF5D11}" name="Column4476" totalsRowDxfId="11930" dataCellStyle="Normal"/>
    <tableColumn id="4479" xr3:uid="{D4E341A9-7992-6343-BB15-050F35AD4146}" name="Column4477" totalsRowDxfId="11929" dataCellStyle="Normal"/>
    <tableColumn id="4480" xr3:uid="{967837A0-9248-7448-83AA-CD33C7834D2A}" name="Column4478" totalsRowDxfId="11928" dataCellStyle="Normal"/>
    <tableColumn id="4481" xr3:uid="{151E2998-CBB3-CD46-B33D-68762D932155}" name="Column4479" totalsRowDxfId="11927" dataCellStyle="Normal"/>
    <tableColumn id="4482" xr3:uid="{82DAE95C-C0A7-6E48-8D33-1B4194BD6462}" name="Column4480" totalsRowDxfId="11926" dataCellStyle="Normal"/>
    <tableColumn id="4483" xr3:uid="{68BCBADA-9E59-7B48-A404-5178476B559E}" name="Column4481" totalsRowDxfId="11925" dataCellStyle="Normal"/>
    <tableColumn id="4484" xr3:uid="{3F55785B-C756-DC47-B64A-03B3FE5AEA72}" name="Column4482" totalsRowDxfId="11924" dataCellStyle="Normal"/>
    <tableColumn id="4485" xr3:uid="{60174CFE-5B17-234B-9ABF-C3D81D46B0D5}" name="Column4483" totalsRowDxfId="11923" dataCellStyle="Normal"/>
    <tableColumn id="4486" xr3:uid="{3D196D8B-8FB4-A74B-89D0-DE288BB4675E}" name="Column4484" totalsRowDxfId="11922" dataCellStyle="Normal"/>
    <tableColumn id="4487" xr3:uid="{F45DB6E5-F185-A84A-8B86-A8B256089300}" name="Column4485" totalsRowDxfId="11921" dataCellStyle="Normal"/>
    <tableColumn id="4488" xr3:uid="{F2BA8C04-1473-0147-8DBE-6F8CE27DC814}" name="Column4486" totalsRowDxfId="11920" dataCellStyle="Normal"/>
    <tableColumn id="4489" xr3:uid="{603DA1A0-3E9C-8643-A611-38AEEA804952}" name="Column4487" totalsRowDxfId="11919" dataCellStyle="Normal"/>
    <tableColumn id="4490" xr3:uid="{333A3DFA-7D3C-5740-A2C7-6B9F759FDC1C}" name="Column4488" totalsRowDxfId="11918" dataCellStyle="Normal"/>
    <tableColumn id="4491" xr3:uid="{FA091BC8-4472-CF4F-8C0C-E35315B54CE1}" name="Column4489" totalsRowDxfId="11917" dataCellStyle="Normal"/>
    <tableColumn id="4492" xr3:uid="{65DAE322-E5DD-5E41-BF3D-E6F067B6F644}" name="Column4490" totalsRowDxfId="11916" dataCellStyle="Normal"/>
    <tableColumn id="4493" xr3:uid="{EC3E8A37-12BA-9145-88E3-D5AC97250BCC}" name="Column4491" totalsRowDxfId="11915" dataCellStyle="Normal"/>
    <tableColumn id="4494" xr3:uid="{FEED646C-2A58-C744-B9F8-E4A82F5390F8}" name="Column4492" totalsRowDxfId="11914" dataCellStyle="Normal"/>
    <tableColumn id="4495" xr3:uid="{4CD43459-5EFC-E643-89E8-CF217177552A}" name="Column4493" totalsRowDxfId="11913" dataCellStyle="Normal"/>
    <tableColumn id="4496" xr3:uid="{4C156EF1-5794-9A47-973E-9F9660D826B6}" name="Column4494" totalsRowDxfId="11912" dataCellStyle="Normal"/>
    <tableColumn id="4497" xr3:uid="{621421E2-42C9-744E-B80E-53AA487CB67D}" name="Column4495" totalsRowDxfId="11911" dataCellStyle="Normal"/>
    <tableColumn id="4498" xr3:uid="{B10ABA9D-D5AF-5449-9D95-0E398CE529B0}" name="Column4496" totalsRowDxfId="11910" dataCellStyle="Normal"/>
    <tableColumn id="4499" xr3:uid="{AC7902C4-7EAF-2D4A-A507-A1141B96914C}" name="Column4497" totalsRowDxfId="11909" dataCellStyle="Normal"/>
    <tableColumn id="4500" xr3:uid="{3884C1C0-2AFB-EE4A-B9CE-AF373CBF88B3}" name="Column4498" totalsRowDxfId="11908" dataCellStyle="Normal"/>
    <tableColumn id="4501" xr3:uid="{899CEC79-2EA6-3D42-9F2A-907185FC2ACE}" name="Column4499" totalsRowDxfId="11907" dataCellStyle="Normal"/>
    <tableColumn id="4502" xr3:uid="{B9CD38AF-CA7A-F94B-95B0-79293AC853DE}" name="Column4500" totalsRowDxfId="11906" dataCellStyle="Normal"/>
    <tableColumn id="4503" xr3:uid="{F2493F86-EB1D-3A49-B8A2-0E0F2F2C5E60}" name="Column4501" totalsRowDxfId="11905" dataCellStyle="Normal"/>
    <tableColumn id="4504" xr3:uid="{2E5112CB-7DB8-7A45-A0D7-6BE7AB897C5D}" name="Column4502" totalsRowDxfId="11904" dataCellStyle="Normal"/>
    <tableColumn id="4505" xr3:uid="{1352C4DF-2EAC-4E49-ACA8-7564469E1D79}" name="Column4503" totalsRowDxfId="11903" dataCellStyle="Normal"/>
    <tableColumn id="4506" xr3:uid="{15D83192-C932-8D47-80D0-FA6A3D88129A}" name="Column4504" totalsRowDxfId="11902" dataCellStyle="Normal"/>
    <tableColumn id="4507" xr3:uid="{91CE7FD5-DE29-2C48-89B1-8345840C3CCF}" name="Column4505" totalsRowDxfId="11901" dataCellStyle="Normal"/>
    <tableColumn id="4508" xr3:uid="{9E566D82-922F-AC40-9E42-49C687FBF39B}" name="Column4506" totalsRowDxfId="11900" dataCellStyle="Normal"/>
    <tableColumn id="4509" xr3:uid="{E17499E8-6134-2F4C-A3C3-9A6B75106FE9}" name="Column4507" totalsRowDxfId="11899" dataCellStyle="Normal"/>
    <tableColumn id="4510" xr3:uid="{851FD9A8-5301-2744-AFB6-EB745D4FFCB8}" name="Column4508" totalsRowDxfId="11898" dataCellStyle="Normal"/>
    <tableColumn id="4511" xr3:uid="{5D546027-3A95-AD47-9B5F-8DE8F8D4603C}" name="Column4509" totalsRowDxfId="11897" dataCellStyle="Normal"/>
    <tableColumn id="4512" xr3:uid="{93E94FD9-EE57-B742-B9B5-A6DED64A7FD9}" name="Column4510" totalsRowDxfId="11896" dataCellStyle="Normal"/>
    <tableColumn id="4513" xr3:uid="{3B712DE3-27EB-4F4A-AC07-C3FBA15C16DB}" name="Column4511" totalsRowDxfId="11895" dataCellStyle="Normal"/>
    <tableColumn id="4514" xr3:uid="{F861E4CC-FA97-1C4E-981C-196C5D7912A9}" name="Column4512" totalsRowDxfId="11894" dataCellStyle="Normal"/>
    <tableColumn id="4515" xr3:uid="{C7B74DA9-108B-DA4D-B2F0-D74F0FFD700E}" name="Column4513" totalsRowDxfId="11893" dataCellStyle="Normal"/>
    <tableColumn id="4516" xr3:uid="{BDEF9202-3020-914C-91AD-423C03646EEA}" name="Column4514" totalsRowDxfId="11892" dataCellStyle="Normal"/>
    <tableColumn id="4517" xr3:uid="{F8BEA21E-3B65-5849-9F6D-BB30BDB6E15A}" name="Column4515" totalsRowDxfId="11891" dataCellStyle="Normal"/>
    <tableColumn id="4518" xr3:uid="{E52EE14A-E472-3D46-A254-3FFDAC400199}" name="Column4516" totalsRowDxfId="11890" dataCellStyle="Normal"/>
    <tableColumn id="4519" xr3:uid="{6B496CD7-36FD-8848-8E2D-52C0E1E69D0D}" name="Column4517" totalsRowDxfId="11889" dataCellStyle="Normal"/>
    <tableColumn id="4520" xr3:uid="{34F276E6-6312-D24C-BF53-EB5D1F18247C}" name="Column4518" totalsRowDxfId="11888" dataCellStyle="Normal"/>
    <tableColumn id="4521" xr3:uid="{265EA559-D514-5E48-A9A6-4A3B1E864EDA}" name="Column4519" totalsRowDxfId="11887" dataCellStyle="Normal"/>
    <tableColumn id="4522" xr3:uid="{E9A6C793-D500-5B45-A084-13178DE3E5BE}" name="Column4520" totalsRowDxfId="11886" dataCellStyle="Normal"/>
    <tableColumn id="4523" xr3:uid="{26AB76BE-A0C8-5145-8D6C-FD2D982F9258}" name="Column4521" totalsRowDxfId="11885" dataCellStyle="Normal"/>
    <tableColumn id="4524" xr3:uid="{31D7604E-3226-8E42-9FD8-9380AB3869A0}" name="Column4522" totalsRowDxfId="11884" dataCellStyle="Normal"/>
    <tableColumn id="4525" xr3:uid="{3AE6EADD-BDF1-0940-95FE-22DF28DB0101}" name="Column4523" totalsRowDxfId="11883" dataCellStyle="Normal"/>
    <tableColumn id="4526" xr3:uid="{EBED13CE-7270-1243-9C2C-F0C6F5AB182A}" name="Column4524" totalsRowDxfId="11882" dataCellStyle="Normal"/>
    <tableColumn id="4527" xr3:uid="{591C41A1-B856-B943-8BBA-DE55F6887E56}" name="Column4525" totalsRowDxfId="11881" dataCellStyle="Normal"/>
    <tableColumn id="4528" xr3:uid="{336A3304-B8C7-804F-AE39-B822C6201798}" name="Column4526" totalsRowDxfId="11880" dataCellStyle="Normal"/>
    <tableColumn id="4529" xr3:uid="{3992BA6D-A845-C148-BEC7-8274B8AE40FB}" name="Column4527" totalsRowDxfId="11879" dataCellStyle="Normal"/>
    <tableColumn id="4530" xr3:uid="{0CCD65D8-DD9C-6E41-99EA-1731DEDED307}" name="Column4528" totalsRowDxfId="11878" dataCellStyle="Normal"/>
    <tableColumn id="4531" xr3:uid="{0AF72049-C40B-504E-A947-8A26716E8F4F}" name="Column4529" totalsRowDxfId="11877" dataCellStyle="Normal"/>
    <tableColumn id="4532" xr3:uid="{4EF88C38-298D-204F-88D5-CC86201C6124}" name="Column4530" totalsRowDxfId="11876" dataCellStyle="Normal"/>
    <tableColumn id="4533" xr3:uid="{5BBBCD94-6C67-6744-932B-D0A42B553D26}" name="Column4531" totalsRowDxfId="11875" dataCellStyle="Normal"/>
    <tableColumn id="4534" xr3:uid="{30FE2F83-3129-4044-AA2F-6678ED0A0A3E}" name="Column4532" totalsRowDxfId="11874" dataCellStyle="Normal"/>
    <tableColumn id="4535" xr3:uid="{9C4C22AF-5730-274C-93B0-A6C024B27A90}" name="Column4533" totalsRowDxfId="11873" dataCellStyle="Normal"/>
    <tableColumn id="4536" xr3:uid="{4F0CF26A-030B-2D48-A39E-ABE8ECE7FE3C}" name="Column4534" totalsRowDxfId="11872" dataCellStyle="Normal"/>
    <tableColumn id="4537" xr3:uid="{BB0D5394-03EA-9D4F-A737-AF12BC20A077}" name="Column4535" totalsRowDxfId="11871" dataCellStyle="Normal"/>
    <tableColumn id="4538" xr3:uid="{3F70C6A4-2141-9E4F-93F9-CC8D1F62FF39}" name="Column4536" totalsRowDxfId="11870" dataCellStyle="Normal"/>
    <tableColumn id="4539" xr3:uid="{D090C810-053D-C345-B5EE-081A35D94AD2}" name="Column4537" totalsRowDxfId="11869" dataCellStyle="Normal"/>
    <tableColumn id="4540" xr3:uid="{86332289-DCE5-FA4E-A133-BB3A5F22A643}" name="Column4538" totalsRowDxfId="11868" dataCellStyle="Normal"/>
    <tableColumn id="4541" xr3:uid="{C06646ED-B3FD-824B-8E93-569E887BC9E8}" name="Column4539" totalsRowDxfId="11867" dataCellStyle="Normal"/>
    <tableColumn id="4542" xr3:uid="{08EC5C0B-BF6C-F84F-96E6-4B5B66EF84BB}" name="Column4540" totalsRowDxfId="11866" dataCellStyle="Normal"/>
    <tableColumn id="4543" xr3:uid="{F6CDD501-6B77-1949-8D28-4523E35C1BBA}" name="Column4541" totalsRowDxfId="11865" dataCellStyle="Normal"/>
    <tableColumn id="4544" xr3:uid="{F7BDB0EE-5551-3A48-8169-30A8D7C2654C}" name="Column4542" totalsRowDxfId="11864" dataCellStyle="Normal"/>
    <tableColumn id="4545" xr3:uid="{6094ECEF-FF5D-0D45-A75F-DCFEE7FFF620}" name="Column4543" totalsRowDxfId="11863" dataCellStyle="Normal"/>
    <tableColumn id="4546" xr3:uid="{EC69AB15-F7C7-3346-BF13-6F7CCB0020C1}" name="Column4544" totalsRowDxfId="11862" dataCellStyle="Normal"/>
    <tableColumn id="4547" xr3:uid="{B82DCDD8-FAB3-1D45-960E-7A5EACCC85DD}" name="Column4545" totalsRowDxfId="11861" dataCellStyle="Normal"/>
    <tableColumn id="4548" xr3:uid="{74FE385F-8249-D24B-B1C5-B6137251FBD5}" name="Column4546" totalsRowDxfId="11860" dataCellStyle="Normal"/>
    <tableColumn id="4549" xr3:uid="{F0C42A34-7895-2B4A-8DB3-060AFE1774E5}" name="Column4547" totalsRowDxfId="11859" dataCellStyle="Normal"/>
    <tableColumn id="4550" xr3:uid="{8F7E9AF6-687A-D74B-A2A7-B0FEEBA21DEB}" name="Column4548" totalsRowDxfId="11858" dataCellStyle="Normal"/>
    <tableColumn id="4551" xr3:uid="{C78624BB-F491-7F49-B44E-C161DDA11C8E}" name="Column4549" totalsRowDxfId="11857" dataCellStyle="Normal"/>
    <tableColumn id="4552" xr3:uid="{AB4CD879-77E3-A04D-9F76-A7DA18BC0CD3}" name="Column4550" totalsRowDxfId="11856" dataCellStyle="Normal"/>
    <tableColumn id="4553" xr3:uid="{D7563604-A6BA-5845-9258-F5FDFAF2D8EB}" name="Column4551" totalsRowDxfId="11855" dataCellStyle="Normal"/>
    <tableColumn id="4554" xr3:uid="{87AB138E-AC8D-4E4E-AFF0-1940F546F1A1}" name="Column4552" totalsRowDxfId="11854" dataCellStyle="Normal"/>
    <tableColumn id="4555" xr3:uid="{258B7032-1DEC-6D4B-8B76-353FF5B5CEB1}" name="Column4553" totalsRowDxfId="11853" dataCellStyle="Normal"/>
    <tableColumn id="4556" xr3:uid="{069396E5-5852-C243-81CF-CEF83D4CD355}" name="Column4554" totalsRowDxfId="11852" dataCellStyle="Normal"/>
    <tableColumn id="4557" xr3:uid="{8F17F0A9-F025-024D-BF2D-65D5A08C60FA}" name="Column4555" totalsRowDxfId="11851" dataCellStyle="Normal"/>
    <tableColumn id="4558" xr3:uid="{21FA0BA3-C76F-DA44-A259-47B26619366F}" name="Column4556" totalsRowDxfId="11850" dataCellStyle="Normal"/>
    <tableColumn id="4559" xr3:uid="{456C940A-44DA-A540-930C-1A7E031D50A8}" name="Column4557" totalsRowDxfId="11849" dataCellStyle="Normal"/>
    <tableColumn id="4560" xr3:uid="{E8A43A07-B4F2-FD4B-8DB5-5C66627C8842}" name="Column4558" totalsRowDxfId="11848" dataCellStyle="Normal"/>
    <tableColumn id="4561" xr3:uid="{A0C29863-1710-BD40-8085-2CD65ED34F81}" name="Column4559" totalsRowDxfId="11847" dataCellStyle="Normal"/>
    <tableColumn id="4562" xr3:uid="{E40E95BA-4A95-A643-A46E-2B644F518209}" name="Column4560" totalsRowDxfId="11846" dataCellStyle="Normal"/>
    <tableColumn id="4563" xr3:uid="{537B1B43-275F-A642-AAD9-525ED5588119}" name="Column4561" totalsRowDxfId="11845" dataCellStyle="Normal"/>
    <tableColumn id="4564" xr3:uid="{CF3BA358-8BC3-4D4F-9CC5-C26252FD5B5E}" name="Column4562" totalsRowDxfId="11844" dataCellStyle="Normal"/>
    <tableColumn id="4565" xr3:uid="{369928FD-25EA-CC40-91BE-7E04A92F535F}" name="Column4563" totalsRowDxfId="11843" dataCellStyle="Normal"/>
    <tableColumn id="4566" xr3:uid="{8DAC34F4-63F9-4C43-8448-01C6A77C3528}" name="Column4564" totalsRowDxfId="11842" dataCellStyle="Normal"/>
    <tableColumn id="4567" xr3:uid="{09A6CD6A-F7F8-DC4A-B820-7C77C871BED4}" name="Column4565" totalsRowDxfId="11841" dataCellStyle="Normal"/>
    <tableColumn id="4568" xr3:uid="{43B02FA3-B55C-034C-8ED5-043209AF5E45}" name="Column4566" totalsRowDxfId="11840" dataCellStyle="Normal"/>
    <tableColumn id="4569" xr3:uid="{E3EA5921-22A9-F243-AC5C-C27F14DE9EFA}" name="Column4567" totalsRowDxfId="11839" dataCellStyle="Normal"/>
    <tableColumn id="4570" xr3:uid="{AF2E4D08-C7E9-BE40-9581-56EED39B61E8}" name="Column4568" totalsRowDxfId="11838" dataCellStyle="Normal"/>
    <tableColumn id="4571" xr3:uid="{173A430E-4CCF-714F-ABE6-454D1F4B5127}" name="Column4569" totalsRowDxfId="11837" dataCellStyle="Normal"/>
    <tableColumn id="4572" xr3:uid="{9A310B68-5614-9947-B107-C202E4EDBEB8}" name="Column4570" totalsRowDxfId="11836" dataCellStyle="Normal"/>
    <tableColumn id="4573" xr3:uid="{033653D6-88BF-074B-AFDE-EDA3FDE16361}" name="Column4571" totalsRowDxfId="11835" dataCellStyle="Normal"/>
    <tableColumn id="4574" xr3:uid="{B4FB3A7F-1A01-6949-9CA7-470684146AAC}" name="Column4572" totalsRowDxfId="11834" dataCellStyle="Normal"/>
    <tableColumn id="4575" xr3:uid="{71393072-99B9-5542-B193-215B152485B3}" name="Column4573" totalsRowDxfId="11833" dataCellStyle="Normal"/>
    <tableColumn id="4576" xr3:uid="{7FCC7BC8-A1D0-2D48-8546-7586BF7B6B51}" name="Column4574" totalsRowDxfId="11832" dataCellStyle="Normal"/>
    <tableColumn id="4577" xr3:uid="{200F9623-ED1E-424A-A98E-39569735FBD7}" name="Column4575" totalsRowDxfId="11831" dataCellStyle="Normal"/>
    <tableColumn id="4578" xr3:uid="{7D8799FB-511D-ED4C-8A4F-713F61DB9590}" name="Column4576" totalsRowDxfId="11830" dataCellStyle="Normal"/>
    <tableColumn id="4579" xr3:uid="{436CFC03-7C62-504A-99F7-83AB97FF865C}" name="Column4577" totalsRowDxfId="11829" dataCellStyle="Normal"/>
    <tableColumn id="4580" xr3:uid="{911D519E-4E30-BB42-975E-9E595AA9A962}" name="Column4578" totalsRowDxfId="11828" dataCellStyle="Normal"/>
    <tableColumn id="4581" xr3:uid="{32DCE090-2518-0444-931C-0F4D8453A034}" name="Column4579" totalsRowDxfId="11827" dataCellStyle="Normal"/>
    <tableColumn id="4582" xr3:uid="{B7F2B707-DEA7-F441-9A16-02417ED6DF7A}" name="Column4580" totalsRowDxfId="11826" dataCellStyle="Normal"/>
    <tableColumn id="4583" xr3:uid="{2642AACC-01A9-C148-AF35-4BE0C4FD9706}" name="Column4581" totalsRowDxfId="11825" dataCellStyle="Normal"/>
    <tableColumn id="4584" xr3:uid="{AEEE820A-BD96-3F4A-886A-69713628698A}" name="Column4582" totalsRowDxfId="11824" dataCellStyle="Normal"/>
    <tableColumn id="4585" xr3:uid="{E7C94A13-3B95-8046-B326-EEEC95205363}" name="Column4583" totalsRowDxfId="11823" dataCellStyle="Normal"/>
    <tableColumn id="4586" xr3:uid="{BEF77796-C3B2-F940-A8BD-E0539F58E905}" name="Column4584" totalsRowDxfId="11822" dataCellStyle="Normal"/>
    <tableColumn id="4587" xr3:uid="{03BE755F-55AD-5D47-958F-46731BE4F580}" name="Column4585" totalsRowDxfId="11821" dataCellStyle="Normal"/>
    <tableColumn id="4588" xr3:uid="{D24A3F46-0BCD-5041-A6FC-9C502C2CF6C1}" name="Column4586" totalsRowDxfId="11820" dataCellStyle="Normal"/>
    <tableColumn id="4589" xr3:uid="{014ECEBB-0723-C149-9CF4-BECC169E353E}" name="Column4587" totalsRowDxfId="11819" dataCellStyle="Normal"/>
    <tableColumn id="4590" xr3:uid="{0098DF0B-730C-5047-B94B-F0BFF00D96BE}" name="Column4588" totalsRowDxfId="11818" dataCellStyle="Normal"/>
    <tableColumn id="4591" xr3:uid="{B604F7A9-3C5A-4E4A-AEDF-14A4719DEAF0}" name="Column4589" totalsRowDxfId="11817" dataCellStyle="Normal"/>
    <tableColumn id="4592" xr3:uid="{5091BD03-5307-684B-BF19-49CAB753C7DA}" name="Column4590" totalsRowDxfId="11816" dataCellStyle="Normal"/>
    <tableColumn id="4593" xr3:uid="{C55ABB3E-154C-1649-9F77-F02A4F895445}" name="Column4591" totalsRowDxfId="11815" dataCellStyle="Normal"/>
    <tableColumn id="4594" xr3:uid="{1EB6D4A8-DDBB-DF46-9A21-F5B50545D536}" name="Column4592" totalsRowDxfId="11814" dataCellStyle="Normal"/>
    <tableColumn id="4595" xr3:uid="{3EE3EA91-A0D9-EF47-AA27-92791B97B570}" name="Column4593" totalsRowDxfId="11813" dataCellStyle="Normal"/>
    <tableColumn id="4596" xr3:uid="{8642FB97-19C3-5940-9E89-73ED92ECA4FC}" name="Column4594" totalsRowDxfId="11812" dataCellStyle="Normal"/>
    <tableColumn id="4597" xr3:uid="{10064622-815C-7840-A7DA-AC179F8CEFA6}" name="Column4595" totalsRowDxfId="11811" dataCellStyle="Normal"/>
    <tableColumn id="4598" xr3:uid="{4FB37E00-BF16-C541-9ED1-3904D27C4E06}" name="Column4596" totalsRowDxfId="11810" dataCellStyle="Normal"/>
    <tableColumn id="4599" xr3:uid="{3BCF3695-EF88-9341-867E-6E36C94F9828}" name="Column4597" totalsRowDxfId="11809" dataCellStyle="Normal"/>
    <tableColumn id="4600" xr3:uid="{27598863-61A7-594C-AAE4-70B193D0E28B}" name="Column4598" totalsRowDxfId="11808" dataCellStyle="Normal"/>
    <tableColumn id="4601" xr3:uid="{E28B86D4-8F0C-7B46-A430-61B4516B44CD}" name="Column4599" totalsRowDxfId="11807" dataCellStyle="Normal"/>
    <tableColumn id="4602" xr3:uid="{AF7C3CBE-0A95-FA41-97C6-F4A8D296A1B4}" name="Column4600" totalsRowDxfId="11806" dataCellStyle="Normal"/>
    <tableColumn id="4603" xr3:uid="{C2A6212B-958D-1D45-A618-1AC81F96F408}" name="Column4601" totalsRowDxfId="11805" dataCellStyle="Normal"/>
    <tableColumn id="4604" xr3:uid="{11E69387-B766-6B4F-87D2-05E94D52EE0A}" name="Column4602" totalsRowDxfId="11804" dataCellStyle="Normal"/>
    <tableColumn id="4605" xr3:uid="{D83A2676-AC93-A040-9919-E3E466CAAF95}" name="Column4603" totalsRowDxfId="11803" dataCellStyle="Normal"/>
    <tableColumn id="4606" xr3:uid="{3384F5F2-FA31-264E-BD4A-43D99BE1FA27}" name="Column4604" totalsRowDxfId="11802" dataCellStyle="Normal"/>
    <tableColumn id="4607" xr3:uid="{87F0DD3F-8A5E-AA4E-A76A-208562B39EA9}" name="Column4605" totalsRowDxfId="11801" dataCellStyle="Normal"/>
    <tableColumn id="4608" xr3:uid="{287EAEE9-D22F-084B-A16B-87C602C7F166}" name="Column4606" totalsRowDxfId="11800" dataCellStyle="Normal"/>
    <tableColumn id="4609" xr3:uid="{6BCB166A-1A6B-2147-A665-64D407139512}" name="Column4607" totalsRowDxfId="11799" dataCellStyle="Normal"/>
    <tableColumn id="4610" xr3:uid="{F63452E4-D73F-1246-ADFC-9FA65E614108}" name="Column4608" totalsRowDxfId="11798" dataCellStyle="Normal"/>
    <tableColumn id="4611" xr3:uid="{E876C6EA-E787-384B-810F-79BCA504F1DF}" name="Column4609" totalsRowDxfId="11797" dataCellStyle="Normal"/>
    <tableColumn id="4612" xr3:uid="{E797F7D7-B2E1-9342-913F-D90C220CA20B}" name="Column4610" totalsRowDxfId="11796" dataCellStyle="Normal"/>
    <tableColumn id="4613" xr3:uid="{0201590E-E0CC-F548-99E7-54DD340ABD14}" name="Column4611" totalsRowDxfId="11795" dataCellStyle="Normal"/>
    <tableColumn id="4614" xr3:uid="{457BB462-7D19-614A-80C4-C8CC13CD7DCA}" name="Column4612" totalsRowDxfId="11794" dataCellStyle="Normal"/>
    <tableColumn id="4615" xr3:uid="{E98EFC9D-67A4-7A4F-931F-E3F6FF030DC6}" name="Column4613" totalsRowDxfId="11793" dataCellStyle="Normal"/>
    <tableColumn id="4616" xr3:uid="{459AD7B7-7F5F-3842-BB2B-88CF71467519}" name="Column4614" totalsRowDxfId="11792" dataCellStyle="Normal"/>
    <tableColumn id="4617" xr3:uid="{8264E9B6-DB74-6D42-9B34-68C338DB5975}" name="Column4615" totalsRowDxfId="11791" dataCellStyle="Normal"/>
    <tableColumn id="4618" xr3:uid="{2340B6DF-67FD-FE40-8B7E-6F9AEAD89F34}" name="Column4616" totalsRowDxfId="11790" dataCellStyle="Normal"/>
    <tableColumn id="4619" xr3:uid="{7CE4A3FC-6364-CA4D-AE4D-4B3AA07D0337}" name="Column4617" totalsRowDxfId="11789" dataCellStyle="Normal"/>
    <tableColumn id="4620" xr3:uid="{88491266-303B-704A-BE3A-8E14EAAEDFCB}" name="Column4618" totalsRowDxfId="11788" dataCellStyle="Normal"/>
    <tableColumn id="4621" xr3:uid="{EB5E8102-6281-E547-8E6F-5BA031C4181E}" name="Column4619" totalsRowDxfId="11787" dataCellStyle="Normal"/>
    <tableColumn id="4622" xr3:uid="{27C08CE5-0E73-2942-8170-E0F26111A9A8}" name="Column4620" totalsRowDxfId="11786" dataCellStyle="Normal"/>
    <tableColumn id="4623" xr3:uid="{9D593422-5A4C-1343-A585-F186F16C8934}" name="Column4621" totalsRowDxfId="11785" dataCellStyle="Normal"/>
    <tableColumn id="4624" xr3:uid="{54D31FFB-0795-4841-A04B-845C5071CB41}" name="Column4622" totalsRowDxfId="11784" dataCellStyle="Normal"/>
    <tableColumn id="4625" xr3:uid="{22103090-1BDA-9544-8905-57301866E47D}" name="Column4623" totalsRowDxfId="11783" dataCellStyle="Normal"/>
    <tableColumn id="4626" xr3:uid="{A7E97E8A-36F5-3342-9D9C-199136ADEA6B}" name="Column4624" totalsRowDxfId="11782" dataCellStyle="Normal"/>
    <tableColumn id="4627" xr3:uid="{38D16680-9882-0C4A-8663-3B230D27E6AA}" name="Column4625" totalsRowDxfId="11781" dataCellStyle="Normal"/>
    <tableColumn id="4628" xr3:uid="{C55891C2-DC2F-DE43-92AE-12481E2528FC}" name="Column4626" totalsRowDxfId="11780" dataCellStyle="Normal"/>
    <tableColumn id="4629" xr3:uid="{290A4B90-36AD-114B-9D76-B79C91FEB2DB}" name="Column4627" totalsRowDxfId="11779" dataCellStyle="Normal"/>
    <tableColumn id="4630" xr3:uid="{78F6E4A4-6047-054D-B2C9-CC4697C05867}" name="Column4628" totalsRowDxfId="11778" dataCellStyle="Normal"/>
    <tableColumn id="4631" xr3:uid="{2CADC4E8-A312-9B45-BC40-5F6DC58C10EF}" name="Column4629" totalsRowDxfId="11777" dataCellStyle="Normal"/>
    <tableColumn id="4632" xr3:uid="{88EC9574-D5FE-A247-A8B9-888C3BA8C00F}" name="Column4630" totalsRowDxfId="11776" dataCellStyle="Normal"/>
    <tableColumn id="4633" xr3:uid="{EBD2AFBD-F318-C942-BE5A-4C35CF2B099A}" name="Column4631" totalsRowDxfId="11775" dataCellStyle="Normal"/>
    <tableColumn id="4634" xr3:uid="{58E62470-9BFB-564C-8140-D7AB13EF4FDD}" name="Column4632" totalsRowDxfId="11774" dataCellStyle="Normal"/>
    <tableColumn id="4635" xr3:uid="{44CC6645-634C-804A-9128-BDF2BCFBD333}" name="Column4633" totalsRowDxfId="11773" dataCellStyle="Normal"/>
    <tableColumn id="4636" xr3:uid="{46078603-BC6C-6545-89F2-9D1B6351D8C4}" name="Column4634" totalsRowDxfId="11772" dataCellStyle="Normal"/>
    <tableColumn id="4637" xr3:uid="{E589A5F8-BD98-CA42-BA01-A510B52D2980}" name="Column4635" totalsRowDxfId="11771" dataCellStyle="Normal"/>
    <tableColumn id="4638" xr3:uid="{BBAF42E4-C3D2-8944-A282-8F9FD6908FEE}" name="Column4636" totalsRowDxfId="11770" dataCellStyle="Normal"/>
    <tableColumn id="4639" xr3:uid="{D58513F3-F6B9-9048-B4F1-521DB3AF8A36}" name="Column4637" totalsRowDxfId="11769" dataCellStyle="Normal"/>
    <tableColumn id="4640" xr3:uid="{432FA4E5-FB52-3F4C-99D8-88DD38E71B91}" name="Column4638" totalsRowDxfId="11768" dataCellStyle="Normal"/>
    <tableColumn id="4641" xr3:uid="{B43A4FF3-1857-014A-AEDF-2FD0852FCCF5}" name="Column4639" totalsRowDxfId="11767" dataCellStyle="Normal"/>
    <tableColumn id="4642" xr3:uid="{33F21628-534D-F240-8572-CFA76D236050}" name="Column4640" totalsRowDxfId="11766" dataCellStyle="Normal"/>
    <tableColumn id="4643" xr3:uid="{B5627C25-C5E1-1549-BFEA-10DA56A22216}" name="Column4641" totalsRowDxfId="11765" dataCellStyle="Normal"/>
    <tableColumn id="4644" xr3:uid="{2677BCCD-C9D0-4E4B-AE1A-0E1ED55DBB2A}" name="Column4642" totalsRowDxfId="11764" dataCellStyle="Normal"/>
    <tableColumn id="4645" xr3:uid="{C548BFF2-11E2-BA4C-822E-F69602D6D6CF}" name="Column4643" totalsRowDxfId="11763" dataCellStyle="Normal"/>
    <tableColumn id="4646" xr3:uid="{E9E119D6-A2D3-3E43-892F-8EB24F82554C}" name="Column4644" totalsRowDxfId="11762" dataCellStyle="Normal"/>
    <tableColumn id="4647" xr3:uid="{BF475FB4-EE92-4C4D-8211-3DEFB30E218A}" name="Column4645" totalsRowDxfId="11761" dataCellStyle="Normal"/>
    <tableColumn id="4648" xr3:uid="{6B8D6DC5-D54F-F54F-A30C-3153474D3F8C}" name="Column4646" totalsRowDxfId="11760" dataCellStyle="Normal"/>
    <tableColumn id="4649" xr3:uid="{A266370B-10CE-ED46-97C2-E568E71285BB}" name="Column4647" totalsRowDxfId="11759" dataCellStyle="Normal"/>
    <tableColumn id="4650" xr3:uid="{5E8AA182-8BC9-AF4D-A0DF-C1DEED6F8912}" name="Column4648" totalsRowDxfId="11758" dataCellStyle="Normal"/>
    <tableColumn id="4651" xr3:uid="{35649A69-CEAB-184F-A935-EA3C46ABB36E}" name="Column4649" totalsRowDxfId="11757" dataCellStyle="Normal"/>
    <tableColumn id="4652" xr3:uid="{F91C76F3-B37E-C54F-B073-32D67C5EFC81}" name="Column4650" totalsRowDxfId="11756" dataCellStyle="Normal"/>
    <tableColumn id="4653" xr3:uid="{CE4C3839-D20D-0A47-9BD5-D8722E91351B}" name="Column4651" totalsRowDxfId="11755" dataCellStyle="Normal"/>
    <tableColumn id="4654" xr3:uid="{AD41161A-267C-164D-B8C8-75900EA78CCA}" name="Column4652" totalsRowDxfId="11754" dataCellStyle="Normal"/>
    <tableColumn id="4655" xr3:uid="{F4611A8D-7236-784B-9A51-C1FBAB5EBE19}" name="Column4653" totalsRowDxfId="11753" dataCellStyle="Normal"/>
    <tableColumn id="4656" xr3:uid="{A7982BD8-1F88-8B48-919C-71F3597546A1}" name="Column4654" totalsRowDxfId="11752" dataCellStyle="Normal"/>
    <tableColumn id="4657" xr3:uid="{A41A0AF3-008B-414C-836C-A34F78D09E9B}" name="Column4655" totalsRowDxfId="11751" dataCellStyle="Normal"/>
    <tableColumn id="4658" xr3:uid="{27D2D166-9CB6-8841-BE85-19980ADD92D7}" name="Column4656" totalsRowDxfId="11750" dataCellStyle="Normal"/>
    <tableColumn id="4659" xr3:uid="{97F2DDF1-19D2-E746-8FBC-135E83BD5ED3}" name="Column4657" totalsRowDxfId="11749" dataCellStyle="Normal"/>
    <tableColumn id="4660" xr3:uid="{F0C845AB-43FA-9C44-B427-82AFB120864B}" name="Column4658" totalsRowDxfId="11748" dataCellStyle="Normal"/>
    <tableColumn id="4661" xr3:uid="{121F9BBD-1F0F-EA4A-9A5E-A14E409AF466}" name="Column4659" totalsRowDxfId="11747" dataCellStyle="Normal"/>
    <tableColumn id="4662" xr3:uid="{70374C30-8788-424E-8C19-34A66E7E0471}" name="Column4660" totalsRowDxfId="11746" dataCellStyle="Normal"/>
    <tableColumn id="4663" xr3:uid="{B305141E-10BE-D245-A691-5F36F0B145D5}" name="Column4661" totalsRowDxfId="11745" dataCellStyle="Normal"/>
    <tableColumn id="4664" xr3:uid="{5E19F248-E738-CE47-AB12-E4E8BEB286A2}" name="Column4662" totalsRowDxfId="11744" dataCellStyle="Normal"/>
    <tableColumn id="4665" xr3:uid="{DE2EE1A1-7408-BA48-9A34-4BC206A275C4}" name="Column4663" totalsRowDxfId="11743" dataCellStyle="Normal"/>
    <tableColumn id="4666" xr3:uid="{70CB967B-434A-FB4C-82A3-71B54698B233}" name="Column4664" totalsRowDxfId="11742" dataCellStyle="Normal"/>
    <tableColumn id="4667" xr3:uid="{BCC4546F-6B83-084F-ADAC-79E3CD1766ED}" name="Column4665" totalsRowDxfId="11741" dataCellStyle="Normal"/>
    <tableColumn id="4668" xr3:uid="{8197A36C-7E12-3143-89BA-0CDE9F215E31}" name="Column4666" totalsRowDxfId="11740" dataCellStyle="Normal"/>
    <tableColumn id="4669" xr3:uid="{107053CC-5874-0245-A8C4-89F56CA076C8}" name="Column4667" totalsRowDxfId="11739" dataCellStyle="Normal"/>
    <tableColumn id="4670" xr3:uid="{CC3BB40A-ED50-4F40-9115-84BF2C27A871}" name="Column4668" totalsRowDxfId="11738" dataCellStyle="Normal"/>
    <tableColumn id="4671" xr3:uid="{5BC792FF-6558-0F43-9871-3CE6F4B2E6D3}" name="Column4669" totalsRowDxfId="11737" dataCellStyle="Normal"/>
    <tableColumn id="4672" xr3:uid="{7AA27FBD-71E6-1B49-B47A-7F9377696E1C}" name="Column4670" totalsRowDxfId="11736" dataCellStyle="Normal"/>
    <tableColumn id="4673" xr3:uid="{E34914A4-C0CE-E347-B7FF-8573D276CFF7}" name="Column4671" totalsRowDxfId="11735" dataCellStyle="Normal"/>
    <tableColumn id="4674" xr3:uid="{2EF2E11F-8764-3442-A1C9-E4E9A99BA64B}" name="Column4672" totalsRowDxfId="11734" dataCellStyle="Normal"/>
    <tableColumn id="4675" xr3:uid="{101C6FD8-3A24-A44D-AF97-FE963166B9DB}" name="Column4673" totalsRowDxfId="11733" dataCellStyle="Normal"/>
    <tableColumn id="4676" xr3:uid="{DF19DA7C-87B0-154E-B483-3611BDD923D8}" name="Column4674" totalsRowDxfId="11732" dataCellStyle="Normal"/>
    <tableColumn id="4677" xr3:uid="{4A94DA41-1F82-A749-BB2E-831FE17478F9}" name="Column4675" totalsRowDxfId="11731" dataCellStyle="Normal"/>
    <tableColumn id="4678" xr3:uid="{EC1757E1-8E2B-A74E-B6FB-4B71040D6E06}" name="Column4676" totalsRowDxfId="11730" dataCellStyle="Normal"/>
    <tableColumn id="4679" xr3:uid="{E3271790-896B-E343-B60D-A2FF1F2835B7}" name="Column4677" totalsRowDxfId="11729" dataCellStyle="Normal"/>
    <tableColumn id="4680" xr3:uid="{7950A6A1-D32F-DE4C-9B14-8DAA373EEF4D}" name="Column4678" totalsRowDxfId="11728" dataCellStyle="Normal"/>
    <tableColumn id="4681" xr3:uid="{ADEC8EAB-F0F7-C446-9E10-AC898E0EA936}" name="Column4679" totalsRowDxfId="11727" dataCellStyle="Normal"/>
    <tableColumn id="4682" xr3:uid="{7A7D86CC-790B-0147-922D-D9B3ADD93810}" name="Column4680" totalsRowDxfId="11726" dataCellStyle="Normal"/>
    <tableColumn id="4683" xr3:uid="{4B9378F9-D6F8-B642-908A-4782509CBA3E}" name="Column4681" totalsRowDxfId="11725" dataCellStyle="Normal"/>
    <tableColumn id="4684" xr3:uid="{69280648-3229-B54F-939B-F4BE64587090}" name="Column4682" totalsRowDxfId="11724" dataCellStyle="Normal"/>
    <tableColumn id="4685" xr3:uid="{AC7D713C-7F46-B14E-ACB8-1AD4CE66A580}" name="Column4683" totalsRowDxfId="11723" dataCellStyle="Normal"/>
    <tableColumn id="4686" xr3:uid="{C5CA59E3-5641-1541-BF49-98EFEE25C112}" name="Column4684" totalsRowDxfId="11722" dataCellStyle="Normal"/>
    <tableColumn id="4687" xr3:uid="{4537F9F1-6E0F-2B43-A869-5A7535C0E075}" name="Column4685" totalsRowDxfId="11721" dataCellStyle="Normal"/>
    <tableColumn id="4688" xr3:uid="{F5EBA004-1D71-F84D-9CD6-DD974FE2183B}" name="Column4686" totalsRowDxfId="11720" dataCellStyle="Normal"/>
    <tableColumn id="4689" xr3:uid="{051CD52A-34A3-714F-9AAF-356B5858DE26}" name="Column4687" totalsRowDxfId="11719" dataCellStyle="Normal"/>
    <tableColumn id="4690" xr3:uid="{CEDE6985-455C-B440-9FDA-7250E726AAB6}" name="Column4688" totalsRowDxfId="11718" dataCellStyle="Normal"/>
    <tableColumn id="4691" xr3:uid="{33C61980-A16B-4A4B-AAAF-3E558FFCF181}" name="Column4689" totalsRowDxfId="11717" dataCellStyle="Normal"/>
    <tableColumn id="4692" xr3:uid="{A90339A7-BC0E-5B42-A894-5516BBAC1306}" name="Column4690" totalsRowDxfId="11716" dataCellStyle="Normal"/>
    <tableColumn id="4693" xr3:uid="{3D6FCDAB-2314-544A-B934-79ACED2F9A6F}" name="Column4691" totalsRowDxfId="11715" dataCellStyle="Normal"/>
    <tableColumn id="4694" xr3:uid="{4548618F-6EE4-7342-94F4-461DC7D2A1BA}" name="Column4692" totalsRowDxfId="11714" dataCellStyle="Normal"/>
    <tableColumn id="4695" xr3:uid="{991F4AB0-B57F-A041-8AEA-071008239DA7}" name="Column4693" totalsRowDxfId="11713" dataCellStyle="Normal"/>
    <tableColumn id="4696" xr3:uid="{26FEBABE-63AA-1644-97BD-D5F4D4B14194}" name="Column4694" totalsRowDxfId="11712" dataCellStyle="Normal"/>
    <tableColumn id="4697" xr3:uid="{FBF547C2-0559-5F4B-81E8-87C596309465}" name="Column4695" totalsRowDxfId="11711" dataCellStyle="Normal"/>
    <tableColumn id="4698" xr3:uid="{98A0C3C6-10AC-814B-9B47-D4E4543989D5}" name="Column4696" totalsRowDxfId="11710" dataCellStyle="Normal"/>
    <tableColumn id="4699" xr3:uid="{2744D0EF-E70E-1A45-A9F4-44128F823932}" name="Column4697" totalsRowDxfId="11709" dataCellStyle="Normal"/>
    <tableColumn id="4700" xr3:uid="{9AC0FEB0-D041-9342-A8A7-197F3F7BF941}" name="Column4698" totalsRowDxfId="11708" dataCellStyle="Normal"/>
    <tableColumn id="4701" xr3:uid="{7E644732-8626-D542-9603-2E4FD8FB91B0}" name="Column4699" totalsRowDxfId="11707" dataCellStyle="Normal"/>
    <tableColumn id="4702" xr3:uid="{DABB41DD-6B4E-CC4B-95AB-99C0A767A5AE}" name="Column4700" totalsRowDxfId="11706" dataCellStyle="Normal"/>
    <tableColumn id="4703" xr3:uid="{7B5CD8C2-59D9-6649-9BC2-9C3F0E9143A7}" name="Column4701" totalsRowDxfId="11705" dataCellStyle="Normal"/>
    <tableColumn id="4704" xr3:uid="{7A930FE9-7091-6B40-A19F-2A1931DEA051}" name="Column4702" totalsRowDxfId="11704" dataCellStyle="Normal"/>
    <tableColumn id="4705" xr3:uid="{F92D0E96-AD4D-3F40-A134-BE3F31A80267}" name="Column4703" totalsRowDxfId="11703" dataCellStyle="Normal"/>
    <tableColumn id="4706" xr3:uid="{E71837DA-6BD3-3E42-B9EA-8C2EB119D0AB}" name="Column4704" totalsRowDxfId="11702" dataCellStyle="Normal"/>
    <tableColumn id="4707" xr3:uid="{01C18CE7-CCFB-2342-BA2F-18EC6B04BC42}" name="Column4705" totalsRowDxfId="11701" dataCellStyle="Normal"/>
    <tableColumn id="4708" xr3:uid="{274C2500-BD9E-7443-B1ED-2D23012D5367}" name="Column4706" totalsRowDxfId="11700" dataCellStyle="Normal"/>
    <tableColumn id="4709" xr3:uid="{8F88F9E3-307F-A54F-8AAF-705E8E7F70C0}" name="Column4707" totalsRowDxfId="11699" dataCellStyle="Normal"/>
    <tableColumn id="4710" xr3:uid="{4F0B8E45-F0BB-FF40-8A08-4012AF9D56BC}" name="Column4708" totalsRowDxfId="11698" dataCellStyle="Normal"/>
    <tableColumn id="4711" xr3:uid="{DE07C3FA-2D3F-DA42-8715-876AE978853C}" name="Column4709" totalsRowDxfId="11697" dataCellStyle="Normal"/>
    <tableColumn id="4712" xr3:uid="{5285B990-F17D-CB4D-805F-730CA16E8D7B}" name="Column4710" totalsRowDxfId="11696" dataCellStyle="Normal"/>
    <tableColumn id="4713" xr3:uid="{BA0C368B-F2A2-144B-B018-5DCD34DECF9B}" name="Column4711" totalsRowDxfId="11695" dataCellStyle="Normal"/>
    <tableColumn id="4714" xr3:uid="{158C67E2-D7D2-3446-8170-21F3EB2BAC84}" name="Column4712" totalsRowDxfId="11694" dataCellStyle="Normal"/>
    <tableColumn id="4715" xr3:uid="{EA53C2BD-6542-3840-9AD0-FFE70A78CD40}" name="Column4713" totalsRowDxfId="11693" dataCellStyle="Normal"/>
    <tableColumn id="4716" xr3:uid="{DCB36A7E-0AAA-B145-8E58-36073A28644E}" name="Column4714" totalsRowDxfId="11692" dataCellStyle="Normal"/>
    <tableColumn id="4717" xr3:uid="{6300B244-9731-5540-AEFC-BE49BD688F88}" name="Column4715" totalsRowDxfId="11691" dataCellStyle="Normal"/>
    <tableColumn id="4718" xr3:uid="{F7E4F28B-D8E8-9F4A-A3D6-5972122C5024}" name="Column4716" totalsRowDxfId="11690" dataCellStyle="Normal"/>
    <tableColumn id="4719" xr3:uid="{8BE7A76B-B9DA-ED46-AE01-514344C66946}" name="Column4717" totalsRowDxfId="11689" dataCellStyle="Normal"/>
    <tableColumn id="4720" xr3:uid="{D6D00226-08C5-3546-A94C-20B917A1F3E8}" name="Column4718" totalsRowDxfId="11688" dataCellStyle="Normal"/>
    <tableColumn id="4721" xr3:uid="{3046DA17-0FD3-C042-8825-901D34ACCA73}" name="Column4719" totalsRowDxfId="11687" dataCellStyle="Normal"/>
    <tableColumn id="4722" xr3:uid="{DF0CB112-674B-A144-BB6C-B51AD936F1EB}" name="Column4720" totalsRowDxfId="11686" dataCellStyle="Normal"/>
    <tableColumn id="4723" xr3:uid="{082CD45A-C5F8-AB40-97D4-D9C65663676D}" name="Column4721" totalsRowDxfId="11685" dataCellStyle="Normal"/>
    <tableColumn id="4724" xr3:uid="{54143C6F-A692-B14A-8D33-5C91AA6AB260}" name="Column4722" totalsRowDxfId="11684" dataCellStyle="Normal"/>
    <tableColumn id="4725" xr3:uid="{DF702ECE-1F95-1141-9C45-60BFFD67329D}" name="Column4723" totalsRowDxfId="11683" dataCellStyle="Normal"/>
    <tableColumn id="4726" xr3:uid="{73944517-0890-9348-B787-2E472C5BA02B}" name="Column4724" totalsRowDxfId="11682" dataCellStyle="Normal"/>
    <tableColumn id="4727" xr3:uid="{203B82EB-F653-7F48-892A-3BDB34861A58}" name="Column4725" totalsRowDxfId="11681" dataCellStyle="Normal"/>
    <tableColumn id="4728" xr3:uid="{6F53714D-036A-B842-8C25-A55608BFD1DA}" name="Column4726" totalsRowDxfId="11680" dataCellStyle="Normal"/>
    <tableColumn id="4729" xr3:uid="{BA7A739B-D364-3542-A58C-F8D31A0B9337}" name="Column4727" totalsRowDxfId="11679" dataCellStyle="Normal"/>
    <tableColumn id="4730" xr3:uid="{59F24DAF-C5C8-4F4C-89BB-452101EA9182}" name="Column4728" totalsRowDxfId="11678" dataCellStyle="Normal"/>
    <tableColumn id="4731" xr3:uid="{9EF34D6D-C124-DB4C-A740-0CB0EA375D96}" name="Column4729" totalsRowDxfId="11677" dataCellStyle="Normal"/>
    <tableColumn id="4732" xr3:uid="{31196B75-21BC-3D4F-9F63-6E460BECB331}" name="Column4730" totalsRowDxfId="11676" dataCellStyle="Normal"/>
    <tableColumn id="4733" xr3:uid="{EF68BC26-3454-A841-829C-A6D5E24F529C}" name="Column4731" totalsRowDxfId="11675" dataCellStyle="Normal"/>
    <tableColumn id="4734" xr3:uid="{F21DD483-DF63-8345-B465-B484B9540146}" name="Column4732" totalsRowDxfId="11674" dataCellStyle="Normal"/>
    <tableColumn id="4735" xr3:uid="{90783821-5CE6-6B40-861B-7C2CD1100407}" name="Column4733" totalsRowDxfId="11673" dataCellStyle="Normal"/>
    <tableColumn id="4736" xr3:uid="{72E4E0AD-5F96-6146-AE05-1B2F2C0C048E}" name="Column4734" totalsRowDxfId="11672" dataCellStyle="Normal"/>
    <tableColumn id="4737" xr3:uid="{2B553CA3-152C-A940-A3A0-4A53AA405480}" name="Column4735" totalsRowDxfId="11671" dataCellStyle="Normal"/>
    <tableColumn id="4738" xr3:uid="{7F197C61-6C96-824D-99FC-DB79A4997D7C}" name="Column4736" totalsRowDxfId="11670" dataCellStyle="Normal"/>
    <tableColumn id="4739" xr3:uid="{94DB4018-8F5D-1C4F-A705-4B9D77899729}" name="Column4737" totalsRowDxfId="11669" dataCellStyle="Normal"/>
    <tableColumn id="4740" xr3:uid="{A3829F8D-6613-6043-A5B7-9D060FA4170B}" name="Column4738" totalsRowDxfId="11668" dataCellStyle="Normal"/>
    <tableColumn id="4741" xr3:uid="{5EB74C82-F33B-9245-8536-40B1D31B36AA}" name="Column4739" totalsRowDxfId="11667" dataCellStyle="Normal"/>
    <tableColumn id="4742" xr3:uid="{B6163E9E-D58E-D34F-A197-BCFBBEA5091B}" name="Column4740" totalsRowDxfId="11666" dataCellStyle="Normal"/>
    <tableColumn id="4743" xr3:uid="{F5DACFB1-1DF5-8949-B487-C52ACE817969}" name="Column4741" totalsRowDxfId="11665" dataCellStyle="Normal"/>
    <tableColumn id="4744" xr3:uid="{CBD36D5E-5907-DB45-87CB-AA3DFB439E20}" name="Column4742" totalsRowDxfId="11664" dataCellStyle="Normal"/>
    <tableColumn id="4745" xr3:uid="{687D1FD7-9C15-EE43-9D33-B8482BE90A3C}" name="Column4743" totalsRowDxfId="11663" dataCellStyle="Normal"/>
    <tableColumn id="4746" xr3:uid="{BB2E0E67-801A-2E44-AE99-BBAFE469B9F5}" name="Column4744" totalsRowDxfId="11662" dataCellStyle="Normal"/>
    <tableColumn id="4747" xr3:uid="{475F2A48-01CA-5A4E-AEA4-F5FA999405F6}" name="Column4745" totalsRowDxfId="11661" dataCellStyle="Normal"/>
    <tableColumn id="4748" xr3:uid="{637D1530-F81C-9444-B3BA-593F382CD3E6}" name="Column4746" totalsRowDxfId="11660" dataCellStyle="Normal"/>
    <tableColumn id="4749" xr3:uid="{B36B419A-BB16-C243-BCEF-72A67FB19FE0}" name="Column4747" totalsRowDxfId="11659" dataCellStyle="Normal"/>
    <tableColumn id="4750" xr3:uid="{A5900991-C944-984F-A7F8-72B1BF9B019A}" name="Column4748" totalsRowDxfId="11658" dataCellStyle="Normal"/>
    <tableColumn id="4751" xr3:uid="{83E4160F-FD55-324D-A289-8D0C4FBF730D}" name="Column4749" totalsRowDxfId="11657" dataCellStyle="Normal"/>
    <tableColumn id="4752" xr3:uid="{7A6A396F-59B4-7547-A8D2-F7D04621570D}" name="Column4750" totalsRowDxfId="11656" dataCellStyle="Normal"/>
    <tableColumn id="4753" xr3:uid="{DB8972D8-0814-2D47-A862-91F5A9499DDE}" name="Column4751" totalsRowDxfId="11655" dataCellStyle="Normal"/>
    <tableColumn id="4754" xr3:uid="{CAAF65E6-A506-3A41-9F8C-FFF76F32820A}" name="Column4752" totalsRowDxfId="11654" dataCellStyle="Normal"/>
    <tableColumn id="4755" xr3:uid="{88ACA2C9-616F-6A4B-98D0-4A971ED6AA35}" name="Column4753" totalsRowDxfId="11653" dataCellStyle="Normal"/>
    <tableColumn id="4756" xr3:uid="{8F2ADE5C-32B3-1E4B-9B2F-BD57581F97EE}" name="Column4754" totalsRowDxfId="11652" dataCellStyle="Normal"/>
    <tableColumn id="4757" xr3:uid="{33E5AB77-8822-8440-8C3E-C10DAB612714}" name="Column4755" totalsRowDxfId="11651" dataCellStyle="Normal"/>
    <tableColumn id="4758" xr3:uid="{EE789ACF-EB19-4540-97C0-BE9B4FF48EA7}" name="Column4756" totalsRowDxfId="11650" dataCellStyle="Normal"/>
    <tableColumn id="4759" xr3:uid="{5223ABD8-A5D7-D040-A8EB-11114EA5934F}" name="Column4757" totalsRowDxfId="11649" dataCellStyle="Normal"/>
    <tableColumn id="4760" xr3:uid="{AFEE29C9-ABEE-944F-8561-B472523DFF65}" name="Column4758" totalsRowDxfId="11648" dataCellStyle="Normal"/>
    <tableColumn id="4761" xr3:uid="{D57C32BE-F286-EA42-B3B3-AEA2A7655E28}" name="Column4759" totalsRowDxfId="11647" dataCellStyle="Normal"/>
    <tableColumn id="4762" xr3:uid="{34D6EBC9-5880-614D-8F7C-0D823C953812}" name="Column4760" totalsRowDxfId="11646" dataCellStyle="Normal"/>
    <tableColumn id="4763" xr3:uid="{D36570D8-3CB7-DE4C-A32D-1FEB8852192F}" name="Column4761" totalsRowDxfId="11645" dataCellStyle="Normal"/>
    <tableColumn id="4764" xr3:uid="{0B8A9B26-FACD-A043-9211-31AD6EBB7C3F}" name="Column4762" totalsRowDxfId="11644" dataCellStyle="Normal"/>
    <tableColumn id="4765" xr3:uid="{0389AAC4-80C6-C745-A127-F5FE338921C7}" name="Column4763" totalsRowDxfId="11643" dataCellStyle="Normal"/>
    <tableColumn id="4766" xr3:uid="{BBF769A0-046A-9E41-A184-019D6FA2D21D}" name="Column4764" totalsRowDxfId="11642" dataCellStyle="Normal"/>
    <tableColumn id="4767" xr3:uid="{A726564A-A4D0-7149-8909-F8EE8895B053}" name="Column4765" totalsRowDxfId="11641" dataCellStyle="Normal"/>
    <tableColumn id="4768" xr3:uid="{6E8AFBC5-4178-4348-BD4B-292523688A16}" name="Column4766" totalsRowDxfId="11640" dataCellStyle="Normal"/>
    <tableColumn id="4769" xr3:uid="{A5E7C552-DE8C-424E-9E7B-2FB64ADB4AD1}" name="Column4767" totalsRowDxfId="11639" dataCellStyle="Normal"/>
    <tableColumn id="4770" xr3:uid="{973DDDB5-D790-C74B-A6E0-690077C2BD12}" name="Column4768" totalsRowDxfId="11638" dataCellStyle="Normal"/>
    <tableColumn id="4771" xr3:uid="{30E7682B-2A9E-2643-87A8-15C2A63552AF}" name="Column4769" totalsRowDxfId="11637" dataCellStyle="Normal"/>
    <tableColumn id="4772" xr3:uid="{26F8B2BB-1616-D24C-8234-BF088D3DA5EF}" name="Column4770" totalsRowDxfId="11636" dataCellStyle="Normal"/>
    <tableColumn id="4773" xr3:uid="{44BFAD22-19E6-C64F-899C-55E1A8953CB2}" name="Column4771" totalsRowDxfId="11635" dataCellStyle="Normal"/>
    <tableColumn id="4774" xr3:uid="{0389FF8C-B19B-5B43-908E-C3D77755F491}" name="Column4772" totalsRowDxfId="11634" dataCellStyle="Normal"/>
    <tableColumn id="4775" xr3:uid="{B5D804CA-5CD8-EF4F-8DE8-F7340E689A7C}" name="Column4773" totalsRowDxfId="11633" dataCellStyle="Normal"/>
    <tableColumn id="4776" xr3:uid="{1CABA59D-1BD8-C54A-B0EE-21700FF7CBD6}" name="Column4774" totalsRowDxfId="11632" dataCellStyle="Normal"/>
    <tableColumn id="4777" xr3:uid="{15EE7F8A-E63C-AD49-A8FB-3D49A15E7967}" name="Column4775" totalsRowDxfId="11631" dataCellStyle="Normal"/>
    <tableColumn id="4778" xr3:uid="{03CCFA80-9DBD-0F48-A09B-2C9D1D69BB9E}" name="Column4776" totalsRowDxfId="11630" dataCellStyle="Normal"/>
    <tableColumn id="4779" xr3:uid="{5F4C0B8B-82E5-3947-B63D-750ED7CA8083}" name="Column4777" totalsRowDxfId="11629" dataCellStyle="Normal"/>
    <tableColumn id="4780" xr3:uid="{43D1EA98-D375-A54C-8CAC-8DCC657513E6}" name="Column4778" totalsRowDxfId="11628" dataCellStyle="Normal"/>
    <tableColumn id="4781" xr3:uid="{04B8F35C-4D6B-4F44-9571-35A72098E1E1}" name="Column4779" totalsRowDxfId="11627" dataCellStyle="Normal"/>
    <tableColumn id="4782" xr3:uid="{76BD1685-7E46-6246-AA20-CBD437FC3925}" name="Column4780" totalsRowDxfId="11626" dataCellStyle="Normal"/>
    <tableColumn id="4783" xr3:uid="{6871CA33-8CE6-734F-82CA-34804989EBD8}" name="Column4781" totalsRowDxfId="11625" dataCellStyle="Normal"/>
    <tableColumn id="4784" xr3:uid="{02918423-0413-2C4E-A547-192A729790FA}" name="Column4782" totalsRowDxfId="11624" dataCellStyle="Normal"/>
    <tableColumn id="4785" xr3:uid="{696EC3F1-5039-5342-BB66-B260279E8B73}" name="Column4783" totalsRowDxfId="11623" dataCellStyle="Normal"/>
    <tableColumn id="4786" xr3:uid="{11965E7E-224F-E542-A796-5164A8BCCC78}" name="Column4784" totalsRowDxfId="11622" dataCellStyle="Normal"/>
    <tableColumn id="4787" xr3:uid="{C73019D8-0925-8A43-9D2A-DF33A93334C9}" name="Column4785" totalsRowDxfId="11621" dataCellStyle="Normal"/>
    <tableColumn id="4788" xr3:uid="{420A073D-EE47-A144-9AE9-D2387EA1B12E}" name="Column4786" totalsRowDxfId="11620" dataCellStyle="Normal"/>
    <tableColumn id="4789" xr3:uid="{3A12FBC0-4942-514F-90FF-26CB49C8D92D}" name="Column4787" totalsRowDxfId="11619" dataCellStyle="Normal"/>
    <tableColumn id="4790" xr3:uid="{BAFF6134-2FF8-4B4F-B13F-21D296051709}" name="Column4788" totalsRowDxfId="11618" dataCellStyle="Normal"/>
    <tableColumn id="4791" xr3:uid="{FB0549A8-8C96-7F46-845F-68B94DD3D2A1}" name="Column4789" totalsRowDxfId="11617" dataCellStyle="Normal"/>
    <tableColumn id="4792" xr3:uid="{12D67EDD-C6DF-3740-A4E3-CA47E8545CA9}" name="Column4790" totalsRowDxfId="11616" dataCellStyle="Normal"/>
    <tableColumn id="4793" xr3:uid="{F6F98565-92E2-4B4D-B7DE-287474A1074E}" name="Column4791" totalsRowDxfId="11615" dataCellStyle="Normal"/>
    <tableColumn id="4794" xr3:uid="{E78765B9-EA3D-FA42-B3FE-5A2EE8D15BEB}" name="Column4792" totalsRowDxfId="11614" dataCellStyle="Normal"/>
    <tableColumn id="4795" xr3:uid="{D23C7CA6-8B6D-BA45-84DB-825F47BE8897}" name="Column4793" totalsRowDxfId="11613" dataCellStyle="Normal"/>
    <tableColumn id="4796" xr3:uid="{15752A92-ABBF-F841-BB17-B28CCEDAFA8F}" name="Column4794" totalsRowDxfId="11612" dataCellStyle="Normal"/>
    <tableColumn id="4797" xr3:uid="{C63EB243-5E7D-D54F-A6E8-0A6BE9222D8D}" name="Column4795" totalsRowDxfId="11611" dataCellStyle="Normal"/>
    <tableColumn id="4798" xr3:uid="{EF61945C-54F5-044F-AC64-7AB5E60D03C5}" name="Column4796" totalsRowDxfId="11610" dataCellStyle="Normal"/>
    <tableColumn id="4799" xr3:uid="{3F49CE34-7F0C-1D43-B540-30A4DCF34827}" name="Column4797" totalsRowDxfId="11609" dataCellStyle="Normal"/>
    <tableColumn id="4800" xr3:uid="{DAC8167A-A311-2640-96CF-B65B207A4CB1}" name="Column4798" totalsRowDxfId="11608" dataCellStyle="Normal"/>
    <tableColumn id="4801" xr3:uid="{9FE840DA-DDD1-B44B-ABBF-9FFF01247DA5}" name="Column4799" totalsRowDxfId="11607" dataCellStyle="Normal"/>
    <tableColumn id="4802" xr3:uid="{B73A230C-9146-A54E-9EEB-AA25C229C404}" name="Column4800" totalsRowDxfId="11606" dataCellStyle="Normal"/>
    <tableColumn id="4803" xr3:uid="{9E03F78F-D94C-1F4B-A0B4-5CFF8A3AB264}" name="Column4801" totalsRowDxfId="11605" dataCellStyle="Normal"/>
    <tableColumn id="4804" xr3:uid="{D1D41BA8-EC16-AF43-918B-C0DDE9B27B2E}" name="Column4802" totalsRowDxfId="11604" dataCellStyle="Normal"/>
    <tableColumn id="4805" xr3:uid="{8E15E393-05F1-9E4A-92EF-88C6B1337E87}" name="Column4803" totalsRowDxfId="11603" dataCellStyle="Normal"/>
    <tableColumn id="4806" xr3:uid="{C5EC0104-BE74-BB4A-8408-C04CB23E4CAA}" name="Column4804" totalsRowDxfId="11602" dataCellStyle="Normal"/>
    <tableColumn id="4807" xr3:uid="{2BCF71E5-6C12-054D-82FF-389D26730AFB}" name="Column4805" totalsRowDxfId="11601" dataCellStyle="Normal"/>
    <tableColumn id="4808" xr3:uid="{439A3470-D0AA-A443-9DF7-CCF0B5D6DAE1}" name="Column4806" totalsRowDxfId="11600" dataCellStyle="Normal"/>
    <tableColumn id="4809" xr3:uid="{E45ED0DB-3BB6-9C40-865F-48DDE0C41299}" name="Column4807" totalsRowDxfId="11599" dataCellStyle="Normal"/>
    <tableColumn id="4810" xr3:uid="{2170EA02-FD59-A24F-8EF6-FA2E737774F3}" name="Column4808" totalsRowDxfId="11598" dataCellStyle="Normal"/>
    <tableColumn id="4811" xr3:uid="{6A2E8329-5275-E94B-9777-2ECE6BC07E44}" name="Column4809" totalsRowDxfId="11597" dataCellStyle="Normal"/>
    <tableColumn id="4812" xr3:uid="{7841E908-7CD7-5A4F-A315-7554F279CFDD}" name="Column4810" totalsRowDxfId="11596" dataCellStyle="Normal"/>
    <tableColumn id="4813" xr3:uid="{B132CB8C-3C8F-5A47-957C-08245DBDFB8B}" name="Column4811" totalsRowDxfId="11595" dataCellStyle="Normal"/>
    <tableColumn id="4814" xr3:uid="{12FAF3EE-C2E4-6144-BA33-BCCAAC249989}" name="Column4812" totalsRowDxfId="11594" dataCellStyle="Normal"/>
    <tableColumn id="4815" xr3:uid="{CCA3BC57-1F63-5F48-928F-431407657AA5}" name="Column4813" totalsRowDxfId="11593" dataCellStyle="Normal"/>
    <tableColumn id="4816" xr3:uid="{A18E74DB-1B45-7843-BFE9-9BFD4762B52A}" name="Column4814" totalsRowDxfId="11592" dataCellStyle="Normal"/>
    <tableColumn id="4817" xr3:uid="{9E4F869B-0D3C-2349-BD0C-6FFCC879151F}" name="Column4815" totalsRowDxfId="11591" dataCellStyle="Normal"/>
    <tableColumn id="4818" xr3:uid="{9BD8BA39-BDDE-664A-9A68-FDCD30516646}" name="Column4816" totalsRowDxfId="11590" dataCellStyle="Normal"/>
    <tableColumn id="4819" xr3:uid="{DA08330D-69ED-7B44-88E4-2565E9BDC303}" name="Column4817" totalsRowDxfId="11589" dataCellStyle="Normal"/>
    <tableColumn id="4820" xr3:uid="{701BC29D-2CF4-8B41-BCD6-77BC40CB1494}" name="Column4818" totalsRowDxfId="11588" dataCellStyle="Normal"/>
    <tableColumn id="4821" xr3:uid="{A2AB2FE9-5224-FB41-9A75-348362F026E6}" name="Column4819" totalsRowDxfId="11587" dataCellStyle="Normal"/>
    <tableColumn id="4822" xr3:uid="{CE29EAF4-002B-5D49-BA17-EDCCECEC86AE}" name="Column4820" totalsRowDxfId="11586" dataCellStyle="Normal"/>
    <tableColumn id="4823" xr3:uid="{DE2BFAA3-F1C3-6141-B9FE-34F5A969415D}" name="Column4821" totalsRowDxfId="11585" dataCellStyle="Normal"/>
    <tableColumn id="4824" xr3:uid="{C13EF694-267D-924C-9902-664E4BD73FD7}" name="Column4822" totalsRowDxfId="11584" dataCellStyle="Normal"/>
    <tableColumn id="4825" xr3:uid="{A7D99803-ED06-824B-AE20-772C65FC36FC}" name="Column4823" totalsRowDxfId="11583" dataCellStyle="Normal"/>
    <tableColumn id="4826" xr3:uid="{67B90661-8853-4C44-86D1-02FD2170DB3D}" name="Column4824" totalsRowDxfId="11582" dataCellStyle="Normal"/>
    <tableColumn id="4827" xr3:uid="{CDCD3D4B-1482-434A-A263-FBC17DFE0DE5}" name="Column4825" totalsRowDxfId="11581" dataCellStyle="Normal"/>
    <tableColumn id="4828" xr3:uid="{360CA3B2-1FE2-8245-8166-57A64492CAF1}" name="Column4826" totalsRowDxfId="11580" dataCellStyle="Normal"/>
    <tableColumn id="4829" xr3:uid="{2C96D0DA-BBEB-D446-A52A-37D19CFE3D65}" name="Column4827" totalsRowDxfId="11579" dataCellStyle="Normal"/>
    <tableColumn id="4830" xr3:uid="{A6D87440-D36D-AA4D-A4CD-B475713D67E8}" name="Column4828" totalsRowDxfId="11578" dataCellStyle="Normal"/>
    <tableColumn id="4831" xr3:uid="{6F5960D6-5240-274E-825A-F80503CB243E}" name="Column4829" totalsRowDxfId="11577" dataCellStyle="Normal"/>
    <tableColumn id="4832" xr3:uid="{F0BFE24B-BC4E-ED47-8A97-707613C0056A}" name="Column4830" totalsRowDxfId="11576" dataCellStyle="Normal"/>
    <tableColumn id="4833" xr3:uid="{7E9C88C0-DD74-F049-82E3-B8C8FB44492D}" name="Column4831" totalsRowDxfId="11575" dataCellStyle="Normal"/>
    <tableColumn id="4834" xr3:uid="{8E1534DF-9E8D-BC4D-94B9-26AF7A18CD69}" name="Column4832" totalsRowDxfId="11574" dataCellStyle="Normal"/>
    <tableColumn id="4835" xr3:uid="{DBC167B7-B908-8E4D-B779-83F467FB3D72}" name="Column4833" totalsRowDxfId="11573" dataCellStyle="Normal"/>
    <tableColumn id="4836" xr3:uid="{67CC1D5D-186F-B047-98C8-B0B887B22484}" name="Column4834" totalsRowDxfId="11572" dataCellStyle="Normal"/>
    <tableColumn id="4837" xr3:uid="{4C12EDB5-8C9A-7445-9A52-2953B8A6A361}" name="Column4835" totalsRowDxfId="11571" dataCellStyle="Normal"/>
    <tableColumn id="4838" xr3:uid="{31CCDF91-5836-194E-9BFB-534CD9AE14DF}" name="Column4836" totalsRowDxfId="11570" dataCellStyle="Normal"/>
    <tableColumn id="4839" xr3:uid="{83D357E5-DF58-2E4F-B6B8-808E24584F4C}" name="Column4837" totalsRowDxfId="11569" dataCellStyle="Normal"/>
    <tableColumn id="4840" xr3:uid="{4A375823-A8E9-D04F-9F5C-CA058ACB4070}" name="Column4838" totalsRowDxfId="11568" dataCellStyle="Normal"/>
    <tableColumn id="4841" xr3:uid="{039EC8C5-A067-804B-A271-C98EA923803C}" name="Column4839" totalsRowDxfId="11567" dataCellStyle="Normal"/>
    <tableColumn id="4842" xr3:uid="{961A50B6-93DE-7745-909C-810A54BF1F29}" name="Column4840" totalsRowDxfId="11566" dataCellStyle="Normal"/>
    <tableColumn id="4843" xr3:uid="{3FDF22B7-8EA9-F141-BC6D-27E6E8B06FD9}" name="Column4841" totalsRowDxfId="11565" dataCellStyle="Normal"/>
    <tableColumn id="4844" xr3:uid="{3A7288CC-B0AE-6148-9092-C9055FF61333}" name="Column4842" totalsRowDxfId="11564" dataCellStyle="Normal"/>
    <tableColumn id="4845" xr3:uid="{018F63AA-7242-5F4D-9C66-69B9ED1F9401}" name="Column4843" totalsRowDxfId="11563" dataCellStyle="Normal"/>
    <tableColumn id="4846" xr3:uid="{648B92C1-DF53-1849-B768-A78B5862BCB5}" name="Column4844" totalsRowDxfId="11562" dataCellStyle="Normal"/>
    <tableColumn id="4847" xr3:uid="{74D29C77-E6EE-0D4A-AE4E-66347F06AEE1}" name="Column4845" totalsRowDxfId="11561" dataCellStyle="Normal"/>
    <tableColumn id="4848" xr3:uid="{26AEBDE6-846B-4D4E-8790-DE273F235B9C}" name="Column4846" totalsRowDxfId="11560" dataCellStyle="Normal"/>
    <tableColumn id="4849" xr3:uid="{FEDB85AC-485E-C94C-897B-DB1DFBD4F296}" name="Column4847" totalsRowDxfId="11559" dataCellStyle="Normal"/>
    <tableColumn id="4850" xr3:uid="{C7E23DD0-5BC9-E745-9A19-6C5819B3BC23}" name="Column4848" totalsRowDxfId="11558" dataCellStyle="Normal"/>
    <tableColumn id="4851" xr3:uid="{37BE524E-2722-D741-884C-B1B8055B0C38}" name="Column4849" totalsRowDxfId="11557" dataCellStyle="Normal"/>
    <tableColumn id="4852" xr3:uid="{94A8FABF-B4AE-DD41-8B0C-9B4E0E6ABFED}" name="Column4850" totalsRowDxfId="11556" dataCellStyle="Normal"/>
    <tableColumn id="4853" xr3:uid="{5FEC3F0E-A9D8-074B-AC17-70F341509B52}" name="Column4851" totalsRowDxfId="11555" dataCellStyle="Normal"/>
    <tableColumn id="4854" xr3:uid="{F5A05104-16E3-404E-AB48-7D1478565882}" name="Column4852" totalsRowDxfId="11554" dataCellStyle="Normal"/>
    <tableColumn id="4855" xr3:uid="{B285FB4C-5574-6746-9039-E367D4AD5B74}" name="Column4853" totalsRowDxfId="11553" dataCellStyle="Normal"/>
    <tableColumn id="4856" xr3:uid="{33FE1569-081A-8F4C-8104-8D53754FB378}" name="Column4854" totalsRowDxfId="11552" dataCellStyle="Normal"/>
    <tableColumn id="4857" xr3:uid="{17DF5A86-2ECA-0C4A-AB29-4695F2039137}" name="Column4855" totalsRowDxfId="11551" dataCellStyle="Normal"/>
    <tableColumn id="4858" xr3:uid="{9386E698-771D-124E-BF5B-1D95D877B99C}" name="Column4856" totalsRowDxfId="11550" dataCellStyle="Normal"/>
    <tableColumn id="4859" xr3:uid="{B54181DB-C878-6440-A64E-09D82B7622E2}" name="Column4857" totalsRowDxfId="11549" dataCellStyle="Normal"/>
    <tableColumn id="4860" xr3:uid="{07FE6805-CC5D-E244-8420-D3BA6C65C0D7}" name="Column4858" totalsRowDxfId="11548" dataCellStyle="Normal"/>
    <tableColumn id="4861" xr3:uid="{471C97DE-C9CB-A94F-BC21-C54564DBAEE2}" name="Column4859" totalsRowDxfId="11547" dataCellStyle="Normal"/>
    <tableColumn id="4862" xr3:uid="{535FA1C5-2B95-B74E-9BC5-80415203C0CD}" name="Column4860" totalsRowDxfId="11546" dataCellStyle="Normal"/>
    <tableColumn id="4863" xr3:uid="{7F2AE349-54BF-454B-AC7B-36FD15DE8114}" name="Column4861" totalsRowDxfId="11545" dataCellStyle="Normal"/>
    <tableColumn id="4864" xr3:uid="{AD86CB88-1CFC-E44F-8955-560134B43BBA}" name="Column4862" totalsRowDxfId="11544" dataCellStyle="Normal"/>
    <tableColumn id="4865" xr3:uid="{B6590527-D1EB-0A4C-909E-29B09473D9D2}" name="Column4863" totalsRowDxfId="11543" dataCellStyle="Normal"/>
    <tableColumn id="4866" xr3:uid="{E2452EF7-AD21-5C4E-82C1-6CF055905B8C}" name="Column4864" totalsRowDxfId="11542" dataCellStyle="Normal"/>
    <tableColumn id="4867" xr3:uid="{0A883A5D-82D4-7D45-8200-7CD679AD2A1A}" name="Column4865" totalsRowDxfId="11541" dataCellStyle="Normal"/>
    <tableColumn id="4868" xr3:uid="{3929D430-E9D4-F74D-9F87-D6AF7E71FFA0}" name="Column4866" totalsRowDxfId="11540" dataCellStyle="Normal"/>
    <tableColumn id="4869" xr3:uid="{6DC1C6E1-9E7D-8F43-9FAC-DFA8F64A538A}" name="Column4867" totalsRowDxfId="11539" dataCellStyle="Normal"/>
    <tableColumn id="4870" xr3:uid="{F34411D0-2D7E-CF4E-ACFF-2E3C00AA545B}" name="Column4868" totalsRowDxfId="11538" dataCellStyle="Normal"/>
    <tableColumn id="4871" xr3:uid="{71064FB1-53D2-4245-9E9A-7C5A02C52AC2}" name="Column4869" totalsRowDxfId="11537" dataCellStyle="Normal"/>
    <tableColumn id="4872" xr3:uid="{C43A9609-83D8-B34E-A2CC-029653171C43}" name="Column4870" totalsRowDxfId="11536" dataCellStyle="Normal"/>
    <tableColumn id="4873" xr3:uid="{FE3D270D-89F9-CB44-B580-70F40BD2A7F7}" name="Column4871" totalsRowDxfId="11535" dataCellStyle="Normal"/>
    <tableColumn id="4874" xr3:uid="{4893807D-BE4C-E84B-8353-15A56048E3FB}" name="Column4872" totalsRowDxfId="11534" dataCellStyle="Normal"/>
    <tableColumn id="4875" xr3:uid="{27982E90-5B56-2545-9235-D0747B4061DB}" name="Column4873" totalsRowDxfId="11533" dataCellStyle="Normal"/>
    <tableColumn id="4876" xr3:uid="{87747800-10B4-CD48-A3E9-998BD94A14BB}" name="Column4874" totalsRowDxfId="11532" dataCellStyle="Normal"/>
    <tableColumn id="4877" xr3:uid="{78D69291-AA8C-2C4C-AF28-C08A213AFFBA}" name="Column4875" totalsRowDxfId="11531" dataCellStyle="Normal"/>
    <tableColumn id="4878" xr3:uid="{6D5C73F1-1A3E-9249-969E-9F3346696C85}" name="Column4876" totalsRowDxfId="11530" dataCellStyle="Normal"/>
    <tableColumn id="4879" xr3:uid="{2B5AB8A4-1B08-4A42-9D0B-EC40EC21B9E9}" name="Column4877" totalsRowDxfId="11529" dataCellStyle="Normal"/>
    <tableColumn id="4880" xr3:uid="{AA7663A3-FC52-B24C-B4F1-13671E635399}" name="Column4878" totalsRowDxfId="11528" dataCellStyle="Normal"/>
    <tableColumn id="4881" xr3:uid="{E883E92F-AF4C-2048-933A-D17396835C34}" name="Column4879" totalsRowDxfId="11527" dataCellStyle="Normal"/>
    <tableColumn id="4882" xr3:uid="{28D73730-D965-DA44-A6EB-000208C24AC9}" name="Column4880" totalsRowDxfId="11526" dataCellStyle="Normal"/>
    <tableColumn id="4883" xr3:uid="{F0E280ED-3364-F34C-9CE4-4F04C05A4E34}" name="Column4881" totalsRowDxfId="11525" dataCellStyle="Normal"/>
    <tableColumn id="4884" xr3:uid="{82E7071B-FDF0-2349-8C40-CA3F28EC52F0}" name="Column4882" totalsRowDxfId="11524" dataCellStyle="Normal"/>
    <tableColumn id="4885" xr3:uid="{576FAE0F-DF35-414A-AD82-8E56E8C23397}" name="Column4883" totalsRowDxfId="11523" dataCellStyle="Normal"/>
    <tableColumn id="4886" xr3:uid="{358D415C-0241-A44F-97BF-4071C03499D2}" name="Column4884" totalsRowDxfId="11522" dataCellStyle="Normal"/>
    <tableColumn id="4887" xr3:uid="{ABD0893A-7404-3043-BF82-7EEBF00A3E24}" name="Column4885" totalsRowDxfId="11521" dataCellStyle="Normal"/>
    <tableColumn id="4888" xr3:uid="{4944FE89-74FD-0F41-81C3-A2239D54BD41}" name="Column4886" totalsRowDxfId="11520" dataCellStyle="Normal"/>
    <tableColumn id="4889" xr3:uid="{64E6A976-8B2F-DA41-A384-1BC78BCEDD74}" name="Column4887" totalsRowDxfId="11519" dataCellStyle="Normal"/>
    <tableColumn id="4890" xr3:uid="{7C38FAB2-99C5-8E49-9CBB-1D32CBB030A0}" name="Column4888" totalsRowDxfId="11518" dataCellStyle="Normal"/>
    <tableColumn id="4891" xr3:uid="{F0265EBA-424A-FB47-81A8-1C0DAF400772}" name="Column4889" totalsRowDxfId="11517" dataCellStyle="Normal"/>
    <tableColumn id="4892" xr3:uid="{93B9AFE4-987B-2546-A47F-7BFD84A30B96}" name="Column4890" totalsRowDxfId="11516" dataCellStyle="Normal"/>
    <tableColumn id="4893" xr3:uid="{6E397BD3-1FB2-FA4E-A50E-E9041E684934}" name="Column4891" totalsRowDxfId="11515" dataCellStyle="Normal"/>
    <tableColumn id="4894" xr3:uid="{9074F85C-4177-EE4B-872F-C8C4E789BE54}" name="Column4892" totalsRowDxfId="11514" dataCellStyle="Normal"/>
    <tableColumn id="4895" xr3:uid="{5FD512C0-6B99-AB4E-8230-EDF1DF6B2245}" name="Column4893" totalsRowDxfId="11513" dataCellStyle="Normal"/>
    <tableColumn id="4896" xr3:uid="{643B2E31-1CA1-964E-88B1-9CEF55AAE1C7}" name="Column4894" totalsRowDxfId="11512" dataCellStyle="Normal"/>
    <tableColumn id="4897" xr3:uid="{D9243026-D144-F143-968F-2C4BE448796E}" name="Column4895" totalsRowDxfId="11511" dataCellStyle="Normal"/>
    <tableColumn id="4898" xr3:uid="{99DB3F31-FB3E-D849-9782-6CC560D1B643}" name="Column4896" totalsRowDxfId="11510" dataCellStyle="Normal"/>
    <tableColumn id="4899" xr3:uid="{BBA67A82-7F56-B040-9CCD-893D511CC8EE}" name="Column4897" totalsRowDxfId="11509" dataCellStyle="Normal"/>
    <tableColumn id="4900" xr3:uid="{B22B40D0-0AFB-1E48-AEE9-7753EE54E850}" name="Column4898" totalsRowDxfId="11508" dataCellStyle="Normal"/>
    <tableColumn id="4901" xr3:uid="{B622911E-5B83-4C49-B40E-02EB2E3A8F8F}" name="Column4899" totalsRowDxfId="11507" dataCellStyle="Normal"/>
    <tableColumn id="4902" xr3:uid="{1BF2955B-89B0-224B-91D7-5957607D846B}" name="Column4900" totalsRowDxfId="11506" dataCellStyle="Normal"/>
    <tableColumn id="4903" xr3:uid="{8C449776-4596-F84D-9FE1-01678FA9DF7C}" name="Column4901" totalsRowDxfId="11505" dataCellStyle="Normal"/>
    <tableColumn id="4904" xr3:uid="{42A34631-0D1C-7040-B513-603EE8D86A2E}" name="Column4902" totalsRowDxfId="11504" dataCellStyle="Normal"/>
    <tableColumn id="4905" xr3:uid="{6C439927-F260-FD41-A18A-4B63A9CDEAFC}" name="Column4903" totalsRowDxfId="11503" dataCellStyle="Normal"/>
    <tableColumn id="4906" xr3:uid="{7536E8CC-1306-6548-ADB9-C7D7474EC189}" name="Column4904" totalsRowDxfId="11502" dataCellStyle="Normal"/>
    <tableColumn id="4907" xr3:uid="{3E028D09-5300-8D4C-8931-DD41016087D1}" name="Column4905" totalsRowDxfId="11501" dataCellStyle="Normal"/>
    <tableColumn id="4908" xr3:uid="{1B12F24C-0FB2-8E4F-939E-EB72E13EAD76}" name="Column4906" totalsRowDxfId="11500" dataCellStyle="Normal"/>
    <tableColumn id="4909" xr3:uid="{7D9E8468-7AAC-224B-94F6-36DFAEF7C9A4}" name="Column4907" totalsRowDxfId="11499" dataCellStyle="Normal"/>
    <tableColumn id="4910" xr3:uid="{6273155E-9CF8-F148-AA10-A8F19FF6475F}" name="Column4908" totalsRowDxfId="11498" dataCellStyle="Normal"/>
    <tableColumn id="4911" xr3:uid="{2EFACE3B-2FE2-874D-9368-F3278A9D8007}" name="Column4909" totalsRowDxfId="11497" dataCellStyle="Normal"/>
    <tableColumn id="4912" xr3:uid="{15716C13-5A31-4B4B-B0E3-74C285399848}" name="Column4910" totalsRowDxfId="11496" dataCellStyle="Normal"/>
    <tableColumn id="4913" xr3:uid="{3D5D1C8B-D7A6-DE4D-99B2-2BBBA0F51E2F}" name="Column4911" totalsRowDxfId="11495" dataCellStyle="Normal"/>
    <tableColumn id="4914" xr3:uid="{032DE796-AB6D-8F41-96AF-EBE9359BA8AF}" name="Column4912" totalsRowDxfId="11494" dataCellStyle="Normal"/>
    <tableColumn id="4915" xr3:uid="{3E2D05CF-32FB-2842-8E6C-BD34D95FD5F2}" name="Column4913" totalsRowDxfId="11493" dataCellStyle="Normal"/>
    <tableColumn id="4916" xr3:uid="{F7DD1253-1EF6-E640-93B2-44F720DE43D8}" name="Column4914" totalsRowDxfId="11492" dataCellStyle="Normal"/>
    <tableColumn id="4917" xr3:uid="{69C3EA1B-1CA3-0840-9DDF-2EB9829C62F4}" name="Column4915" totalsRowDxfId="11491" dataCellStyle="Normal"/>
    <tableColumn id="4918" xr3:uid="{F27D273A-0DDB-0640-9592-97644661D040}" name="Column4916" totalsRowDxfId="11490" dataCellStyle="Normal"/>
    <tableColumn id="4919" xr3:uid="{FAA39D09-DAFB-6D48-B4B2-5E726A8D4A62}" name="Column4917" totalsRowDxfId="11489" dataCellStyle="Normal"/>
    <tableColumn id="4920" xr3:uid="{CCC34DE6-E638-4F48-820A-66C97CFA2997}" name="Column4918" totalsRowDxfId="11488" dataCellStyle="Normal"/>
    <tableColumn id="4921" xr3:uid="{CC6A0F19-245B-2B43-8790-32E59D110C4D}" name="Column4919" totalsRowDxfId="11487" dataCellStyle="Normal"/>
    <tableColumn id="4922" xr3:uid="{89BC58DD-F472-B44D-A1AE-78F7F09CEA44}" name="Column4920" totalsRowDxfId="11486" dataCellStyle="Normal"/>
    <tableColumn id="4923" xr3:uid="{3A81C713-550C-1149-89BC-02784777B32B}" name="Column4921" totalsRowDxfId="11485" dataCellStyle="Normal"/>
    <tableColumn id="4924" xr3:uid="{229E4A4F-AEED-A547-8823-2BE6D9E9E79C}" name="Column4922" totalsRowDxfId="11484" dataCellStyle="Normal"/>
    <tableColumn id="4925" xr3:uid="{ED05181A-7EC1-5A4A-B24F-4C3409899963}" name="Column4923" totalsRowDxfId="11483" dataCellStyle="Normal"/>
    <tableColumn id="4926" xr3:uid="{66CF32E4-290B-814E-9E0B-83EBB049AE8D}" name="Column4924" totalsRowDxfId="11482" dataCellStyle="Normal"/>
    <tableColumn id="4927" xr3:uid="{D813D76C-6EF1-E94F-A533-3321D7D57962}" name="Column4925" totalsRowDxfId="11481" dataCellStyle="Normal"/>
    <tableColumn id="4928" xr3:uid="{0096591C-55EE-5D47-BC3A-5AF6F00352AB}" name="Column4926" totalsRowDxfId="11480" dataCellStyle="Normal"/>
    <tableColumn id="4929" xr3:uid="{272DC2D1-7C36-D145-89AB-8D4A0C08DA58}" name="Column4927" totalsRowDxfId="11479" dataCellStyle="Normal"/>
    <tableColumn id="4930" xr3:uid="{9DF55643-B3DE-AE41-BD1B-B50B67CC1CF3}" name="Column4928" totalsRowDxfId="11478" dataCellStyle="Normal"/>
    <tableColumn id="4931" xr3:uid="{11E523E8-41C7-2942-8CD4-CC040405B940}" name="Column4929" totalsRowDxfId="11477" dataCellStyle="Normal"/>
    <tableColumn id="4932" xr3:uid="{A3E47E5C-E9D6-724F-851A-5A4CA4C7804D}" name="Column4930" totalsRowDxfId="11476" dataCellStyle="Normal"/>
    <tableColumn id="4933" xr3:uid="{23748841-BFF0-D441-B5BC-DF1400B22D2B}" name="Column4931" totalsRowDxfId="11475" dataCellStyle="Normal"/>
    <tableColumn id="4934" xr3:uid="{CC9397EE-FC0F-E049-B588-6E8B22F6C072}" name="Column4932" totalsRowDxfId="11474" dataCellStyle="Normal"/>
    <tableColumn id="4935" xr3:uid="{CA8AD1F1-1159-B443-A3DA-C5293A83CF5E}" name="Column4933" totalsRowDxfId="11473" dataCellStyle="Normal"/>
    <tableColumn id="4936" xr3:uid="{F2C56194-A03F-EB43-961E-72DD4293FF2A}" name="Column4934" totalsRowDxfId="11472" dataCellStyle="Normal"/>
    <tableColumn id="4937" xr3:uid="{92745FCA-7588-E648-9B78-C9244C1DD318}" name="Column4935" totalsRowDxfId="11471" dataCellStyle="Normal"/>
    <tableColumn id="4938" xr3:uid="{10CA9EAF-B5FE-B842-912F-12EB636BD9A8}" name="Column4936" totalsRowDxfId="11470" dataCellStyle="Normal"/>
    <tableColumn id="4939" xr3:uid="{573D3E6B-32D3-4144-A941-FBF5722C2135}" name="Column4937" totalsRowDxfId="11469" dataCellStyle="Normal"/>
    <tableColumn id="4940" xr3:uid="{4E3E7982-3044-2D4F-A643-4DC85503809C}" name="Column4938" totalsRowDxfId="11468" dataCellStyle="Normal"/>
    <tableColumn id="4941" xr3:uid="{4A9C1011-0679-1640-AAEA-6632A5830E5B}" name="Column4939" totalsRowDxfId="11467" dataCellStyle="Normal"/>
    <tableColumn id="4942" xr3:uid="{A9579356-A809-964B-8609-CFA43527D27F}" name="Column4940" totalsRowDxfId="11466" dataCellStyle="Normal"/>
    <tableColumn id="4943" xr3:uid="{DD7B1ACF-2B70-E849-ACE4-68568D4F1550}" name="Column4941" totalsRowDxfId="11465" dataCellStyle="Normal"/>
    <tableColumn id="4944" xr3:uid="{8CAB46E6-ACB4-964F-B613-41BA9D00A78C}" name="Column4942" totalsRowDxfId="11464" dataCellStyle="Normal"/>
    <tableColumn id="4945" xr3:uid="{7A443B9E-237B-2541-AD7F-67F38096E4FF}" name="Column4943" totalsRowDxfId="11463" dataCellStyle="Normal"/>
    <tableColumn id="4946" xr3:uid="{B72E324B-7CBE-6841-BBA6-515536CB0FC4}" name="Column4944" totalsRowDxfId="11462" dataCellStyle="Normal"/>
    <tableColumn id="4947" xr3:uid="{4DEED319-F929-234E-AC0E-F51F3DD6CFA2}" name="Column4945" totalsRowDxfId="11461" dataCellStyle="Normal"/>
    <tableColumn id="4948" xr3:uid="{5D5B8A5F-324F-694B-B4BE-380F5558E60B}" name="Column4946" totalsRowDxfId="11460" dataCellStyle="Normal"/>
    <tableColumn id="4949" xr3:uid="{D8F8D152-4459-0648-8999-D092449DA601}" name="Column4947" totalsRowDxfId="11459" dataCellStyle="Normal"/>
    <tableColumn id="4950" xr3:uid="{16A8102E-6558-A943-B594-D95E76E2180E}" name="Column4948" totalsRowDxfId="11458" dataCellStyle="Normal"/>
    <tableColumn id="4951" xr3:uid="{B4C1CDCD-996D-D244-875E-EBC4E505CAC0}" name="Column4949" totalsRowDxfId="11457" dataCellStyle="Normal"/>
    <tableColumn id="4952" xr3:uid="{D1C12060-694B-564E-9A50-21601A598C25}" name="Column4950" totalsRowDxfId="11456" dataCellStyle="Normal"/>
    <tableColumn id="4953" xr3:uid="{65D638A9-9434-774E-A9E9-7E2233EE07CC}" name="Column4951" totalsRowDxfId="11455" dataCellStyle="Normal"/>
    <tableColumn id="4954" xr3:uid="{C7C71570-55C4-1C4C-BBD9-B1FAB131C1F8}" name="Column4952" totalsRowDxfId="11454" dataCellStyle="Normal"/>
    <tableColumn id="4955" xr3:uid="{5BBFD587-6108-6245-8D74-BE47160B8E22}" name="Column4953" totalsRowDxfId="11453" dataCellStyle="Normal"/>
    <tableColumn id="4956" xr3:uid="{CC16E4FA-265C-6542-B011-959A2D071BB0}" name="Column4954" totalsRowDxfId="11452" dataCellStyle="Normal"/>
    <tableColumn id="4957" xr3:uid="{F8880FED-DF8B-1544-B449-A1090EE2A93A}" name="Column4955" totalsRowDxfId="11451" dataCellStyle="Normal"/>
    <tableColumn id="4958" xr3:uid="{A14CD0DB-514B-CE48-B00A-A757D5F7799F}" name="Column4956" totalsRowDxfId="11450" dataCellStyle="Normal"/>
    <tableColumn id="4959" xr3:uid="{D7473A32-C4F4-AB4B-832A-AEF02CA91A68}" name="Column4957" totalsRowDxfId="11449" dataCellStyle="Normal"/>
    <tableColumn id="4960" xr3:uid="{4DD3032E-341D-ED45-BF49-B052D6D85517}" name="Column4958" totalsRowDxfId="11448" dataCellStyle="Normal"/>
    <tableColumn id="4961" xr3:uid="{536B41B5-80A5-DE44-8EBD-6A32D9DC04BC}" name="Column4959" totalsRowDxfId="11447" dataCellStyle="Normal"/>
    <tableColumn id="4962" xr3:uid="{676D5101-572C-0344-9C69-5449F3F8D9E8}" name="Column4960" totalsRowDxfId="11446" dataCellStyle="Normal"/>
    <tableColumn id="4963" xr3:uid="{ED739DAD-C58E-7A4F-8BCB-791C4D42122D}" name="Column4961" totalsRowDxfId="11445" dataCellStyle="Normal"/>
    <tableColumn id="4964" xr3:uid="{0093627B-4C3C-D944-983C-3E1158A13088}" name="Column4962" totalsRowDxfId="11444" dataCellStyle="Normal"/>
    <tableColumn id="4965" xr3:uid="{BECA850C-FC04-044D-8EDF-00B03882483A}" name="Column4963" totalsRowDxfId="11443" dataCellStyle="Normal"/>
    <tableColumn id="4966" xr3:uid="{08257BCD-F529-CC4F-BACB-1ECB201BF9BE}" name="Column4964" totalsRowDxfId="11442" dataCellStyle="Normal"/>
    <tableColumn id="4967" xr3:uid="{60DD60E5-E676-C547-B2BE-B69CB87B1E39}" name="Column4965" totalsRowDxfId="11441" dataCellStyle="Normal"/>
    <tableColumn id="4968" xr3:uid="{FEE807D2-FC26-5045-891A-0A6B82FE1B83}" name="Column4966" totalsRowDxfId="11440" dataCellStyle="Normal"/>
    <tableColumn id="4969" xr3:uid="{FCD3E940-8E1C-114A-AA0A-7EF81150DF60}" name="Column4967" totalsRowDxfId="11439" dataCellStyle="Normal"/>
    <tableColumn id="4970" xr3:uid="{AEF5DFB9-F9D9-934F-A882-26C0890E42BE}" name="Column4968" totalsRowDxfId="11438" dataCellStyle="Normal"/>
    <tableColumn id="4971" xr3:uid="{D603F90D-E341-3E45-9890-18E513A51926}" name="Column4969" totalsRowDxfId="11437" dataCellStyle="Normal"/>
    <tableColumn id="4972" xr3:uid="{B4C19473-C66C-854A-B94E-648E735D9F20}" name="Column4970" totalsRowDxfId="11436" dataCellStyle="Normal"/>
    <tableColumn id="4973" xr3:uid="{B40BF7EA-6BC4-AD40-98C2-814CF0E4DA28}" name="Column4971" totalsRowDxfId="11435" dataCellStyle="Normal"/>
    <tableColumn id="4974" xr3:uid="{636BD12A-8AFB-CD49-8DA8-C9BF3F58D68C}" name="Column4972" totalsRowDxfId="11434" dataCellStyle="Normal"/>
    <tableColumn id="4975" xr3:uid="{9439887B-1A8D-BD49-8FDE-0095A65CF74F}" name="Column4973" totalsRowDxfId="11433" dataCellStyle="Normal"/>
    <tableColumn id="4976" xr3:uid="{6BAFC1C4-0BA6-3D4C-8E4C-C65FAC6F2634}" name="Column4974" totalsRowDxfId="11432" dataCellStyle="Normal"/>
    <tableColumn id="4977" xr3:uid="{0D56C664-90B3-4545-B9DE-2BC968C391F3}" name="Column4975" totalsRowDxfId="11431" dataCellStyle="Normal"/>
    <tableColumn id="4978" xr3:uid="{5F3277CA-6048-8B42-99F3-6E28ACD0E821}" name="Column4976" totalsRowDxfId="11430" dataCellStyle="Normal"/>
    <tableColumn id="4979" xr3:uid="{AA54EF5A-09D9-6D4A-9AF5-1F6583FA5A32}" name="Column4977" totalsRowDxfId="11429" dataCellStyle="Normal"/>
    <tableColumn id="4980" xr3:uid="{D0031F80-1F7B-154C-85A9-F7576BFAE2EC}" name="Column4978" totalsRowDxfId="11428" dataCellStyle="Normal"/>
    <tableColumn id="4981" xr3:uid="{C9321248-8A06-7D4E-BBED-F8B2F2CD8574}" name="Column4979" totalsRowDxfId="11427" dataCellStyle="Normal"/>
    <tableColumn id="4982" xr3:uid="{57CBD8BB-FA1F-1144-B928-53568FA797C3}" name="Column4980" totalsRowDxfId="11426" dataCellStyle="Normal"/>
    <tableColumn id="4983" xr3:uid="{8CDC671A-F966-FF41-982D-00871E850952}" name="Column4981" totalsRowDxfId="11425" dataCellStyle="Normal"/>
    <tableColumn id="4984" xr3:uid="{B44C8891-6996-6B41-93DB-22B70AD2E89E}" name="Column4982" totalsRowDxfId="11424" dataCellStyle="Normal"/>
    <tableColumn id="4985" xr3:uid="{705CF126-3267-8341-802F-BE8579D54F17}" name="Column4983" totalsRowDxfId="11423" dataCellStyle="Normal"/>
    <tableColumn id="4986" xr3:uid="{9C5DE9D1-64FB-BA48-A1E9-7E4A2F5D7962}" name="Column4984" totalsRowDxfId="11422" dataCellStyle="Normal"/>
    <tableColumn id="4987" xr3:uid="{174EC4E2-D48E-2543-82C8-8BEDB186A526}" name="Column4985" totalsRowDxfId="11421" dataCellStyle="Normal"/>
    <tableColumn id="4988" xr3:uid="{44175CF9-D974-5047-9806-20B63BD43093}" name="Column4986" totalsRowDxfId="11420" dataCellStyle="Normal"/>
    <tableColumn id="4989" xr3:uid="{15BB871D-F00C-B24F-B86D-41A76C7CE7E9}" name="Column4987" totalsRowDxfId="11419" dataCellStyle="Normal"/>
    <tableColumn id="4990" xr3:uid="{266EDC7E-4462-EA4E-9917-AE83925F98A4}" name="Column4988" totalsRowDxfId="11418" dataCellStyle="Normal"/>
    <tableColumn id="4991" xr3:uid="{14329AA5-0501-6A44-9DCA-EB3BAD5983E9}" name="Column4989" totalsRowDxfId="11417" dataCellStyle="Normal"/>
    <tableColumn id="4992" xr3:uid="{5434A8B1-0A62-764F-99C7-F98A1DF82728}" name="Column4990" totalsRowDxfId="11416" dataCellStyle="Normal"/>
    <tableColumn id="4993" xr3:uid="{42382B7F-5A04-A042-92F4-0BB717082D83}" name="Column4991" totalsRowDxfId="11415" dataCellStyle="Normal"/>
    <tableColumn id="4994" xr3:uid="{F7142F0E-C2E6-524C-AC2D-DDE083AFB810}" name="Column4992" totalsRowDxfId="11414" dataCellStyle="Normal"/>
    <tableColumn id="4995" xr3:uid="{116557C4-1AA1-D441-A75B-EBB03B3BBB6F}" name="Column4993" totalsRowDxfId="11413" dataCellStyle="Normal"/>
    <tableColumn id="4996" xr3:uid="{19661F95-5FD9-9649-9298-834BF1B6A4A2}" name="Column4994" totalsRowDxfId="11412" dataCellStyle="Normal"/>
    <tableColumn id="4997" xr3:uid="{4CD20D73-173B-3D4D-8E90-EEFD86727E7B}" name="Column4995" totalsRowDxfId="11411" dataCellStyle="Normal"/>
    <tableColumn id="4998" xr3:uid="{24EEA008-F55C-1048-95A9-2F97DE1ACDAC}" name="Column4996" totalsRowDxfId="11410" dataCellStyle="Normal"/>
    <tableColumn id="4999" xr3:uid="{3DEBBC9B-19AA-554D-8544-8D377C8350EF}" name="Column4997" totalsRowDxfId="11409" dataCellStyle="Normal"/>
    <tableColumn id="5000" xr3:uid="{8CC78392-177B-FA42-B5D2-8A12E8472EB6}" name="Column4998" totalsRowDxfId="11408" dataCellStyle="Normal"/>
    <tableColumn id="5001" xr3:uid="{634EAD04-2A5D-F540-93FF-C3AD91EE49EF}" name="Column4999" totalsRowDxfId="11407" dataCellStyle="Normal"/>
    <tableColumn id="5002" xr3:uid="{57858C5D-E304-444D-8537-F796A2172E9D}" name="Column5000" totalsRowDxfId="11406" dataCellStyle="Normal"/>
    <tableColumn id="5003" xr3:uid="{F3AFF6AF-02C4-3F4E-B5C0-A18A074B2E15}" name="Column5001" totalsRowDxfId="11405" dataCellStyle="Normal"/>
    <tableColumn id="5004" xr3:uid="{EEC381E2-674F-794C-8627-AEE3FD8D3BA4}" name="Column5002" totalsRowDxfId="11404" dataCellStyle="Normal"/>
    <tableColumn id="5005" xr3:uid="{325D632E-2ADE-4540-8B97-6AFF0F255B15}" name="Column5003" totalsRowDxfId="11403" dataCellStyle="Normal"/>
    <tableColumn id="5006" xr3:uid="{783F45D6-EDD0-0146-B5AA-CB1F8CAA589E}" name="Column5004" totalsRowDxfId="11402" dataCellStyle="Normal"/>
    <tableColumn id="5007" xr3:uid="{AF277288-2103-2D4F-ABB5-675F9F5BE625}" name="Column5005" totalsRowDxfId="11401" dataCellStyle="Normal"/>
    <tableColumn id="5008" xr3:uid="{0B339544-D859-1247-9B45-C6CF36D33AD0}" name="Column5006" totalsRowDxfId="11400" dataCellStyle="Normal"/>
    <tableColumn id="5009" xr3:uid="{D71F4DBD-3FF5-844C-B725-86A34CB0FA17}" name="Column5007" totalsRowDxfId="11399" dataCellStyle="Normal"/>
    <tableColumn id="5010" xr3:uid="{6548040B-9B99-2D45-80DB-8B36FB19A4CA}" name="Column5008" totalsRowDxfId="11398" dataCellStyle="Normal"/>
    <tableColumn id="5011" xr3:uid="{65E82AF3-3167-244D-84ED-FDB83E79A4F9}" name="Column5009" totalsRowDxfId="11397" dataCellStyle="Normal"/>
    <tableColumn id="5012" xr3:uid="{5BE012B3-6560-F14C-B7A9-1DFAA3FACD55}" name="Column5010" totalsRowDxfId="11396" dataCellStyle="Normal"/>
    <tableColumn id="5013" xr3:uid="{4F931777-D73C-434B-8DE6-6EDB13ED7692}" name="Column5011" totalsRowDxfId="11395" dataCellStyle="Normal"/>
    <tableColumn id="5014" xr3:uid="{A5DA8E20-270F-9E45-8522-12A1D92B81E6}" name="Column5012" totalsRowDxfId="11394" dataCellStyle="Normal"/>
    <tableColumn id="5015" xr3:uid="{7833527A-14BF-DB44-BE61-D9725B864E2B}" name="Column5013" totalsRowDxfId="11393" dataCellStyle="Normal"/>
    <tableColumn id="5016" xr3:uid="{AE3EDBD5-952B-274C-B9EF-67F8068BAEFE}" name="Column5014" totalsRowDxfId="11392" dataCellStyle="Normal"/>
    <tableColumn id="5017" xr3:uid="{B787EB06-134C-AB47-B09A-FCE1B8684126}" name="Column5015" totalsRowDxfId="11391" dataCellStyle="Normal"/>
    <tableColumn id="5018" xr3:uid="{526BEC85-6E03-2044-889E-79BFBD2C7ABC}" name="Column5016" totalsRowDxfId="11390" dataCellStyle="Normal"/>
    <tableColumn id="5019" xr3:uid="{3D64F295-104C-1147-95E4-F16F6606AAF6}" name="Column5017" totalsRowDxfId="11389" dataCellStyle="Normal"/>
    <tableColumn id="5020" xr3:uid="{216F2E6F-9598-AA47-BA1D-9597F1D6822C}" name="Column5018" totalsRowDxfId="11388" dataCellStyle="Normal"/>
    <tableColumn id="5021" xr3:uid="{C2608C22-0904-654C-92C8-026351687C05}" name="Column5019" totalsRowDxfId="11387" dataCellStyle="Normal"/>
    <tableColumn id="5022" xr3:uid="{5A26F508-A667-0A47-B1E6-97347DCBDE2D}" name="Column5020" totalsRowDxfId="11386" dataCellStyle="Normal"/>
    <tableColumn id="5023" xr3:uid="{2B635D0A-24D9-6F44-A533-69AB8742B6C5}" name="Column5021" totalsRowDxfId="11385" dataCellStyle="Normal"/>
    <tableColumn id="5024" xr3:uid="{BB206D49-8D52-0E49-8B71-5FD5B566FD37}" name="Column5022" totalsRowDxfId="11384" dataCellStyle="Normal"/>
    <tableColumn id="5025" xr3:uid="{D2D7EBAB-6B0B-5A4A-B383-9F53E5DE7D5D}" name="Column5023" totalsRowDxfId="11383" dataCellStyle="Normal"/>
    <tableColumn id="5026" xr3:uid="{860B0526-C190-5B4D-9342-9093F2F137CE}" name="Column5024" totalsRowDxfId="11382" dataCellStyle="Normal"/>
    <tableColumn id="5027" xr3:uid="{762327FE-9048-1C4A-BADD-D035EAB15BDD}" name="Column5025" totalsRowDxfId="11381" dataCellStyle="Normal"/>
    <tableColumn id="5028" xr3:uid="{3BD72681-8F0B-E947-BE92-4C4594B918FB}" name="Column5026" totalsRowDxfId="11380" dataCellStyle="Normal"/>
    <tableColumn id="5029" xr3:uid="{2D1EB44C-0D5B-5B41-BACF-0424310A9C73}" name="Column5027" totalsRowDxfId="11379" dataCellStyle="Normal"/>
    <tableColumn id="5030" xr3:uid="{12824436-CD08-7C42-B143-BEECB0DBD7B8}" name="Column5028" totalsRowDxfId="11378" dataCellStyle="Normal"/>
    <tableColumn id="5031" xr3:uid="{4A08B9BC-C8B2-534B-83FA-65DF0FE3854A}" name="Column5029" totalsRowDxfId="11377" dataCellStyle="Normal"/>
    <tableColumn id="5032" xr3:uid="{3FE56B52-7EC2-CB43-A8BB-2A00EBC4E9D1}" name="Column5030" totalsRowDxfId="11376" dataCellStyle="Normal"/>
    <tableColumn id="5033" xr3:uid="{596F2B66-42F4-A248-A2E3-6273159E075E}" name="Column5031" totalsRowDxfId="11375" dataCellStyle="Normal"/>
    <tableColumn id="5034" xr3:uid="{D7F3FCAB-DAED-B046-9D66-F01BD5B01FAD}" name="Column5032" totalsRowDxfId="11374" dataCellStyle="Normal"/>
    <tableColumn id="5035" xr3:uid="{BA6FBF72-2A08-294C-B489-5EFEDDF84FCA}" name="Column5033" totalsRowDxfId="11373" dataCellStyle="Normal"/>
    <tableColumn id="5036" xr3:uid="{61C17C0A-F7F1-AC46-96E5-98B0E35AB0DB}" name="Column5034" totalsRowDxfId="11372" dataCellStyle="Normal"/>
    <tableColumn id="5037" xr3:uid="{87776873-C5EA-9A4E-A440-2E8211CB7D34}" name="Column5035" totalsRowDxfId="11371" dataCellStyle="Normal"/>
    <tableColumn id="5038" xr3:uid="{9D2E4385-B8ED-8249-AE23-060F75E93279}" name="Column5036" totalsRowDxfId="11370" dataCellStyle="Normal"/>
    <tableColumn id="5039" xr3:uid="{A86DB3B8-64BA-9D47-AA3B-563258B0A324}" name="Column5037" totalsRowDxfId="11369" dataCellStyle="Normal"/>
    <tableColumn id="5040" xr3:uid="{F4CABED0-45E0-4243-B71F-09590A1B2E02}" name="Column5038" totalsRowDxfId="11368" dataCellStyle="Normal"/>
    <tableColumn id="5041" xr3:uid="{85E8F6CC-54DF-9D41-8B0C-40680AC76563}" name="Column5039" totalsRowDxfId="11367" dataCellStyle="Normal"/>
    <tableColumn id="5042" xr3:uid="{7FFCB586-8CBA-754D-8A10-DCCD8821DA22}" name="Column5040" totalsRowDxfId="11366" dataCellStyle="Normal"/>
    <tableColumn id="5043" xr3:uid="{6933B6D2-F1AC-7244-BCEC-A7F17A7950DB}" name="Column5041" totalsRowDxfId="11365" dataCellStyle="Normal"/>
    <tableColumn id="5044" xr3:uid="{C5195B57-1EB4-8C45-A24A-57CDDEDE74DB}" name="Column5042" totalsRowDxfId="11364" dataCellStyle="Normal"/>
    <tableColumn id="5045" xr3:uid="{2F537295-4533-A04F-85DC-4643BBA0A0DC}" name="Column5043" totalsRowDxfId="11363" dataCellStyle="Normal"/>
    <tableColumn id="5046" xr3:uid="{F86CAA4B-906A-684B-BD94-4566286BB51A}" name="Column5044" totalsRowDxfId="11362" dataCellStyle="Normal"/>
    <tableColumn id="5047" xr3:uid="{A72FFD2E-4FAD-BA4F-B97D-1A9163D58EAB}" name="Column5045" totalsRowDxfId="11361" dataCellStyle="Normal"/>
    <tableColumn id="5048" xr3:uid="{6703B3BE-8ADA-5944-A3D8-A89C2A7E21C5}" name="Column5046" totalsRowDxfId="11360" dataCellStyle="Normal"/>
    <tableColumn id="5049" xr3:uid="{AF726CA7-F0FD-5A43-B999-EB1865C29A53}" name="Column5047" totalsRowDxfId="11359" dataCellStyle="Normal"/>
    <tableColumn id="5050" xr3:uid="{928B2366-4A34-3849-9243-ADAC844B54E2}" name="Column5048" totalsRowDxfId="11358" dataCellStyle="Normal"/>
    <tableColumn id="5051" xr3:uid="{63266F72-D7D6-EA4C-8902-CDDA05F002C0}" name="Column5049" totalsRowDxfId="11357" dataCellStyle="Normal"/>
    <tableColumn id="5052" xr3:uid="{639154BB-6021-0845-8FFA-D08C716BD9C9}" name="Column5050" totalsRowDxfId="11356" dataCellStyle="Normal"/>
    <tableColumn id="5053" xr3:uid="{03DC7D73-7282-6447-98EE-7F7B2E7A9051}" name="Column5051" totalsRowDxfId="11355" dataCellStyle="Normal"/>
    <tableColumn id="5054" xr3:uid="{2D2EED4A-5BF2-F942-9928-39F4D0DE9E33}" name="Column5052" totalsRowDxfId="11354" dataCellStyle="Normal"/>
    <tableColumn id="5055" xr3:uid="{920538D7-06E6-B74A-AD7D-B4DD3D717C14}" name="Column5053" totalsRowDxfId="11353" dataCellStyle="Normal"/>
    <tableColumn id="5056" xr3:uid="{BC64F0E8-9417-D748-8D01-2207CAB7C279}" name="Column5054" totalsRowDxfId="11352" dataCellStyle="Normal"/>
    <tableColumn id="5057" xr3:uid="{A689B3FF-5B74-0947-ACD3-8678C25BE151}" name="Column5055" totalsRowDxfId="11351" dataCellStyle="Normal"/>
    <tableColumn id="5058" xr3:uid="{B7159F23-AFE2-EC4B-8AA2-A319BF64D18B}" name="Column5056" totalsRowDxfId="11350" dataCellStyle="Normal"/>
    <tableColumn id="5059" xr3:uid="{279D08BC-7DDE-6741-A41D-E16D468C1FC2}" name="Column5057" totalsRowDxfId="11349" dataCellStyle="Normal"/>
    <tableColumn id="5060" xr3:uid="{820BF4F2-8D94-D24E-A191-F101D9421F24}" name="Column5058" totalsRowDxfId="11348" dataCellStyle="Normal"/>
    <tableColumn id="5061" xr3:uid="{041C4609-8B89-C942-B2A5-B5F78BCE27DF}" name="Column5059" totalsRowDxfId="11347" dataCellStyle="Normal"/>
    <tableColumn id="5062" xr3:uid="{182DA3FA-53BD-5849-AD2D-A363B5F7CA11}" name="Column5060" totalsRowDxfId="11346" dataCellStyle="Normal"/>
    <tableColumn id="5063" xr3:uid="{FBC9EE88-2443-6944-AAC7-279569383459}" name="Column5061" totalsRowDxfId="11345" dataCellStyle="Normal"/>
    <tableColumn id="5064" xr3:uid="{36315FD7-AE26-F748-996C-5132E9CD5337}" name="Column5062" totalsRowDxfId="11344" dataCellStyle="Normal"/>
    <tableColumn id="5065" xr3:uid="{27065E01-EF42-034B-B7B6-A1478B283C5F}" name="Column5063" totalsRowDxfId="11343" dataCellStyle="Normal"/>
    <tableColumn id="5066" xr3:uid="{9707271D-D23E-2945-A73B-0C7753541785}" name="Column5064" totalsRowDxfId="11342" dataCellStyle="Normal"/>
    <tableColumn id="5067" xr3:uid="{4E85DFE9-5641-1C4B-96F0-C1CB0A35FE37}" name="Column5065" totalsRowDxfId="11341" dataCellStyle="Normal"/>
    <tableColumn id="5068" xr3:uid="{D0023F0E-8E30-2248-A7C7-E53029369902}" name="Column5066" totalsRowDxfId="11340" dataCellStyle="Normal"/>
    <tableColumn id="5069" xr3:uid="{1C9C0124-ED22-B344-9DE2-B3950E143001}" name="Column5067" totalsRowDxfId="11339" dataCellStyle="Normal"/>
    <tableColumn id="5070" xr3:uid="{84C0CFF0-F7FC-1A47-8314-94966C2390C1}" name="Column5068" totalsRowDxfId="11338" dataCellStyle="Normal"/>
    <tableColumn id="5071" xr3:uid="{53055ECA-B07E-0246-9085-765983F38EC1}" name="Column5069" totalsRowDxfId="11337" dataCellStyle="Normal"/>
    <tableColumn id="5072" xr3:uid="{3E14724D-68E6-594E-ADFD-BBD28B5907CB}" name="Column5070" totalsRowDxfId="11336" dataCellStyle="Normal"/>
    <tableColumn id="5073" xr3:uid="{DC527622-4DAD-0B46-B1E4-BB8CFD4BB0B4}" name="Column5071" totalsRowDxfId="11335" dataCellStyle="Normal"/>
    <tableColumn id="5074" xr3:uid="{34145321-CB00-3547-9DEE-DC9B683029FC}" name="Column5072" totalsRowDxfId="11334" dataCellStyle="Normal"/>
    <tableColumn id="5075" xr3:uid="{AA8DA200-9F84-2645-895C-31629B345FA4}" name="Column5073" totalsRowDxfId="11333" dataCellStyle="Normal"/>
    <tableColumn id="5076" xr3:uid="{AE9A2EBE-BDDC-F146-9A8D-4D065797595F}" name="Column5074" totalsRowDxfId="11332" dataCellStyle="Normal"/>
    <tableColumn id="5077" xr3:uid="{FBD3E1C7-6905-3D45-9493-A98BFF9B02F9}" name="Column5075" totalsRowDxfId="11331" dataCellStyle="Normal"/>
    <tableColumn id="5078" xr3:uid="{9E1F123E-B11D-2F4C-9E9D-7D108C555335}" name="Column5076" totalsRowDxfId="11330" dataCellStyle="Normal"/>
    <tableColumn id="5079" xr3:uid="{EEF04C4D-C62C-4944-9802-80E32A507751}" name="Column5077" totalsRowDxfId="11329" dataCellStyle="Normal"/>
    <tableColumn id="5080" xr3:uid="{7DE84A7C-156E-1D45-B9F4-133843B9AEF3}" name="Column5078" totalsRowDxfId="11328" dataCellStyle="Normal"/>
    <tableColumn id="5081" xr3:uid="{A55CDDFE-4DFF-3B4D-8B07-E7D089E15218}" name="Column5079" totalsRowDxfId="11327" dataCellStyle="Normal"/>
    <tableColumn id="5082" xr3:uid="{BB0B5704-A371-2647-8E7D-B4A8723DC524}" name="Column5080" totalsRowDxfId="11326" dataCellStyle="Normal"/>
    <tableColumn id="5083" xr3:uid="{974DCC89-6C24-5C48-921F-23D3F0BE18B0}" name="Column5081" totalsRowDxfId="11325" dataCellStyle="Normal"/>
    <tableColumn id="5084" xr3:uid="{985C42A0-A18F-EB40-AD19-0BD52715467B}" name="Column5082" totalsRowDxfId="11324" dataCellStyle="Normal"/>
    <tableColumn id="5085" xr3:uid="{B4E490F8-21D6-7F43-96C1-78C7F274153A}" name="Column5083" totalsRowDxfId="11323" dataCellStyle="Normal"/>
    <tableColumn id="5086" xr3:uid="{ECEEEE0A-870A-5649-BB5A-A2E765B63808}" name="Column5084" totalsRowDxfId="11322" dataCellStyle="Normal"/>
    <tableColumn id="5087" xr3:uid="{1B5C4633-F65B-DC40-B6CD-3F2C5E2DD67A}" name="Column5085" totalsRowDxfId="11321" dataCellStyle="Normal"/>
    <tableColumn id="5088" xr3:uid="{C06E12BE-7E35-F044-B244-BBF8ED91CA0D}" name="Column5086" totalsRowDxfId="11320" dataCellStyle="Normal"/>
    <tableColumn id="5089" xr3:uid="{0C680071-CE6C-3547-8120-707757DE3F3F}" name="Column5087" totalsRowDxfId="11319" dataCellStyle="Normal"/>
    <tableColumn id="5090" xr3:uid="{0940A8C9-273F-A94A-B1D2-B0EA0B911492}" name="Column5088" totalsRowDxfId="11318" dataCellStyle="Normal"/>
    <tableColumn id="5091" xr3:uid="{8128FF54-4349-D649-8A7B-ADC9CBB8C3D5}" name="Column5089" totalsRowDxfId="11317" dataCellStyle="Normal"/>
    <tableColumn id="5092" xr3:uid="{F9AE9E57-D9CF-2843-9179-23B59A2BAA4B}" name="Column5090" totalsRowDxfId="11316" dataCellStyle="Normal"/>
    <tableColumn id="5093" xr3:uid="{D66B52A2-6DA5-B249-9D13-85B1F3AAA239}" name="Column5091" totalsRowDxfId="11315" dataCellStyle="Normal"/>
    <tableColumn id="5094" xr3:uid="{D35B1818-CE30-1B4B-B0B5-747598DF69FC}" name="Column5092" totalsRowDxfId="11314" dataCellStyle="Normal"/>
    <tableColumn id="5095" xr3:uid="{3F104E82-5083-2F4B-B1AA-2448B19F5622}" name="Column5093" totalsRowDxfId="11313" dataCellStyle="Normal"/>
    <tableColumn id="5096" xr3:uid="{80E42B08-D283-E549-B410-82D83F02C3A1}" name="Column5094" totalsRowDxfId="11312" dataCellStyle="Normal"/>
    <tableColumn id="5097" xr3:uid="{CB563655-B64B-9C4F-8749-EF4FB38C43C7}" name="Column5095" totalsRowDxfId="11311" dataCellStyle="Normal"/>
    <tableColumn id="5098" xr3:uid="{A157FAA5-9B8D-3642-84AE-B3C5521D197B}" name="Column5096" totalsRowDxfId="11310" dataCellStyle="Normal"/>
    <tableColumn id="5099" xr3:uid="{8D17A902-BC04-4248-BFE1-226FBDD35EB3}" name="Column5097" totalsRowDxfId="11309" dataCellStyle="Normal"/>
    <tableColumn id="5100" xr3:uid="{0963A7DC-06C4-A244-9672-89561EDBC1BD}" name="Column5098" totalsRowDxfId="11308" dataCellStyle="Normal"/>
    <tableColumn id="5101" xr3:uid="{CD7B76A6-FAB5-D146-A2D8-94FE280CA36D}" name="Column5099" totalsRowDxfId="11307" dataCellStyle="Normal"/>
    <tableColumn id="5102" xr3:uid="{F33938B3-1586-6140-A2B3-883139D627A2}" name="Column5100" totalsRowDxfId="11306" dataCellStyle="Normal"/>
    <tableColumn id="5103" xr3:uid="{1984E0F3-F0CE-8B4B-B591-FC506EA8A512}" name="Column5101" totalsRowDxfId="11305" dataCellStyle="Normal"/>
    <tableColumn id="5104" xr3:uid="{6A78D99E-5FD9-B347-BA7B-DCD87F64A4AC}" name="Column5102" totalsRowDxfId="11304" dataCellStyle="Normal"/>
    <tableColumn id="5105" xr3:uid="{0E1DB575-C711-7B4D-A5D4-386DCA5DDFEA}" name="Column5103" totalsRowDxfId="11303" dataCellStyle="Normal"/>
    <tableColumn id="5106" xr3:uid="{C8F804CD-69CF-0E46-8AEA-C3F8CCEDA64D}" name="Column5104" totalsRowDxfId="11302" dataCellStyle="Normal"/>
    <tableColumn id="5107" xr3:uid="{196E46F5-A3CB-B945-8D8B-5A8B3DBB2438}" name="Column5105" totalsRowDxfId="11301" dataCellStyle="Normal"/>
    <tableColumn id="5108" xr3:uid="{14199407-B0CC-0447-BF15-DB2092F2A4FE}" name="Column5106" totalsRowDxfId="11300" dataCellStyle="Normal"/>
    <tableColumn id="5109" xr3:uid="{B231E18E-D225-4245-AD15-2FED23AF428E}" name="Column5107" totalsRowDxfId="11299" dataCellStyle="Normal"/>
    <tableColumn id="5110" xr3:uid="{141F5A6D-7F83-3F4B-B744-51ECCC400271}" name="Column5108" totalsRowDxfId="11298" dataCellStyle="Normal"/>
    <tableColumn id="5111" xr3:uid="{164D94E4-EA09-DB4F-BFA0-047E5CA9617D}" name="Column5109" totalsRowDxfId="11297" dataCellStyle="Normal"/>
    <tableColumn id="5112" xr3:uid="{3F8894D7-B3D8-6D43-BF6D-B0892CD146E8}" name="Column5110" totalsRowDxfId="11296" dataCellStyle="Normal"/>
    <tableColumn id="5113" xr3:uid="{33E33278-7141-FA42-9DCA-D24F86F26393}" name="Column5111" totalsRowDxfId="11295" dataCellStyle="Normal"/>
    <tableColumn id="5114" xr3:uid="{6CC64040-517E-254D-AFB4-15B05B25B2ED}" name="Column5112" totalsRowDxfId="11294" dataCellStyle="Normal"/>
    <tableColumn id="5115" xr3:uid="{4974B53B-7010-DA4D-ACB8-5DD567518B9E}" name="Column5113" totalsRowDxfId="11293" dataCellStyle="Normal"/>
    <tableColumn id="5116" xr3:uid="{ADB8DFC4-4C7A-0F44-BF3D-07562EE883E8}" name="Column5114" totalsRowDxfId="11292" dataCellStyle="Normal"/>
    <tableColumn id="5117" xr3:uid="{1C35489E-071A-4148-ACB0-2D41F47C438F}" name="Column5115" totalsRowDxfId="11291" dataCellStyle="Normal"/>
    <tableColumn id="5118" xr3:uid="{7BFAE0C7-92C2-8E49-A720-6A3FCB89F8F2}" name="Column5116" totalsRowDxfId="11290" dataCellStyle="Normal"/>
    <tableColumn id="5119" xr3:uid="{502932C6-5253-B848-801E-AA94707CE4B5}" name="Column5117" totalsRowDxfId="11289" dataCellStyle="Normal"/>
    <tableColumn id="5120" xr3:uid="{87C16043-432E-D849-A849-AADDF87FF76A}" name="Column5118" totalsRowDxfId="11288" dataCellStyle="Normal"/>
    <tableColumn id="5121" xr3:uid="{28344D9D-CE1B-1547-8891-7EFC6E3A971A}" name="Column5119" totalsRowDxfId="11287" dataCellStyle="Normal"/>
    <tableColumn id="5122" xr3:uid="{A0D55B35-3426-5C42-8AA1-477248CA725C}" name="Column5120" totalsRowDxfId="11286" dataCellStyle="Normal"/>
    <tableColumn id="5123" xr3:uid="{C5527F87-5D01-FE48-B25A-180859E94A01}" name="Column5121" totalsRowDxfId="11285" dataCellStyle="Normal"/>
    <tableColumn id="5124" xr3:uid="{A41DECAE-AB23-FD49-AFFF-A0D1681C8CA0}" name="Column5122" totalsRowDxfId="11284" dataCellStyle="Normal"/>
    <tableColumn id="5125" xr3:uid="{6CCF709D-C373-5D4B-83D8-BAC29C07978F}" name="Column5123" totalsRowDxfId="11283" dataCellStyle="Normal"/>
    <tableColumn id="5126" xr3:uid="{4A78D214-2336-1147-9547-F5C7627B355C}" name="Column5124" totalsRowDxfId="11282" dataCellStyle="Normal"/>
    <tableColumn id="5127" xr3:uid="{FE5062FC-834C-734F-A604-6C2C5CA03AB8}" name="Column5125" totalsRowDxfId="11281" dataCellStyle="Normal"/>
    <tableColumn id="5128" xr3:uid="{8ADC29B4-A5E1-2E42-B114-450FC355E92C}" name="Column5126" totalsRowDxfId="11280" dataCellStyle="Normal"/>
    <tableColumn id="5129" xr3:uid="{468FE60A-8833-C748-8602-E72F10845CBE}" name="Column5127" totalsRowDxfId="11279" dataCellStyle="Normal"/>
    <tableColumn id="5130" xr3:uid="{52BFCE27-A51D-A042-8942-47E868DC07C8}" name="Column5128" totalsRowDxfId="11278" dataCellStyle="Normal"/>
    <tableColumn id="5131" xr3:uid="{96348C45-20D9-3B4F-9A27-6AF0694191A8}" name="Column5129" totalsRowDxfId="11277" dataCellStyle="Normal"/>
    <tableColumn id="5132" xr3:uid="{D8AC69A8-3678-5944-912F-A40FEAB0119D}" name="Column5130" totalsRowDxfId="11276" dataCellStyle="Normal"/>
    <tableColumn id="5133" xr3:uid="{BE0FF99F-AB67-5D41-8B0E-ACE26BFDB7C4}" name="Column5131" totalsRowDxfId="11275" dataCellStyle="Normal"/>
    <tableColumn id="5134" xr3:uid="{6659C629-3E53-7C40-B0C0-E337BF9B3854}" name="Column5132" totalsRowDxfId="11274" dataCellStyle="Normal"/>
    <tableColumn id="5135" xr3:uid="{2F1F44BF-7C27-7B49-8879-A4BB2E335571}" name="Column5133" totalsRowDxfId="11273" dataCellStyle="Normal"/>
    <tableColumn id="5136" xr3:uid="{7839B16D-E26E-A445-812B-A6EDB917B04D}" name="Column5134" totalsRowDxfId="11272" dataCellStyle="Normal"/>
    <tableColumn id="5137" xr3:uid="{59E49465-9EC0-7042-BFA0-25535E74A5D0}" name="Column5135" totalsRowDxfId="11271" dataCellStyle="Normal"/>
    <tableColumn id="5138" xr3:uid="{6CC4EDDA-2ABB-1446-86AD-B732DE4749C9}" name="Column5136" totalsRowDxfId="11270" dataCellStyle="Normal"/>
    <tableColumn id="5139" xr3:uid="{618E7169-908B-0445-A2C2-24C94FCB162B}" name="Column5137" totalsRowDxfId="11269" dataCellStyle="Normal"/>
    <tableColumn id="5140" xr3:uid="{B2702D77-B704-C644-8EF1-199DE6765008}" name="Column5138" totalsRowDxfId="11268" dataCellStyle="Normal"/>
    <tableColumn id="5141" xr3:uid="{47B7618A-E39E-5F46-9B62-8DDD25249831}" name="Column5139" totalsRowDxfId="11267" dataCellStyle="Normal"/>
    <tableColumn id="5142" xr3:uid="{8A05941C-C173-D94C-9822-2AE1688A9247}" name="Column5140" totalsRowDxfId="11266" dataCellStyle="Normal"/>
    <tableColumn id="5143" xr3:uid="{42FB9DA5-9BBD-264B-8A76-DCBF5EBD6E7A}" name="Column5141" totalsRowDxfId="11265" dataCellStyle="Normal"/>
    <tableColumn id="5144" xr3:uid="{87AD0FA1-8BDE-AE4E-BFDC-F2D0E316F331}" name="Column5142" totalsRowDxfId="11264" dataCellStyle="Normal"/>
    <tableColumn id="5145" xr3:uid="{9A9CD20C-A633-E145-AC8C-263FC4A1B562}" name="Column5143" totalsRowDxfId="11263" dataCellStyle="Normal"/>
    <tableColumn id="5146" xr3:uid="{DAA33F8E-47BD-A147-860A-252E8DA38FE7}" name="Column5144" totalsRowDxfId="11262" dataCellStyle="Normal"/>
    <tableColumn id="5147" xr3:uid="{9593D359-F312-3840-A088-F9D8C82B4100}" name="Column5145" totalsRowDxfId="11261" dataCellStyle="Normal"/>
    <tableColumn id="5148" xr3:uid="{AB1411C8-CDF3-D048-A7AE-1E6CD16CD9E7}" name="Column5146" totalsRowDxfId="11260" dataCellStyle="Normal"/>
    <tableColumn id="5149" xr3:uid="{9A96E1C7-0B41-3F49-AB0A-11FE3820AAA1}" name="Column5147" totalsRowDxfId="11259" dataCellStyle="Normal"/>
    <tableColumn id="5150" xr3:uid="{6235A925-2059-4E44-9461-8987E037132F}" name="Column5148" totalsRowDxfId="11258" dataCellStyle="Normal"/>
    <tableColumn id="5151" xr3:uid="{3B180C50-5361-FF43-9D45-32264593CE2E}" name="Column5149" totalsRowDxfId="11257" dataCellStyle="Normal"/>
    <tableColumn id="5152" xr3:uid="{CE47F23B-82A6-FB40-99B1-A3F4C0E8BE1E}" name="Column5150" totalsRowDxfId="11256" dataCellStyle="Normal"/>
    <tableColumn id="5153" xr3:uid="{0A00288E-130B-5846-AFBF-B7F1B2357731}" name="Column5151" totalsRowDxfId="11255" dataCellStyle="Normal"/>
    <tableColumn id="5154" xr3:uid="{562A6F28-908A-CB48-B34B-E88749E81620}" name="Column5152" totalsRowDxfId="11254" dataCellStyle="Normal"/>
    <tableColumn id="5155" xr3:uid="{9ED120C8-DE09-EB4A-B05B-7723E713A8C9}" name="Column5153" totalsRowDxfId="11253" dataCellStyle="Normal"/>
    <tableColumn id="5156" xr3:uid="{622A62CC-4EAA-3846-8F87-20C612202B0B}" name="Column5154" totalsRowDxfId="11252" dataCellStyle="Normal"/>
    <tableColumn id="5157" xr3:uid="{1A5103CA-09C5-8A46-9F75-41F4E8D02874}" name="Column5155" totalsRowDxfId="11251" dataCellStyle="Normal"/>
    <tableColumn id="5158" xr3:uid="{B09DFFDD-9C3B-C148-92A9-A777E5ACAB96}" name="Column5156" totalsRowDxfId="11250" dataCellStyle="Normal"/>
    <tableColumn id="5159" xr3:uid="{55905747-2F42-3B43-A6B7-2FB445ABED70}" name="Column5157" totalsRowDxfId="11249" dataCellStyle="Normal"/>
    <tableColumn id="5160" xr3:uid="{90212829-E3C7-D544-81BE-245507180B5E}" name="Column5158" totalsRowDxfId="11248" dataCellStyle="Normal"/>
    <tableColumn id="5161" xr3:uid="{CEE4702E-6BCE-F84F-9074-8F60EE1CF465}" name="Column5159" totalsRowDxfId="11247" dataCellStyle="Normal"/>
    <tableColumn id="5162" xr3:uid="{FDA7398A-A646-9245-B200-75F12BAB9228}" name="Column5160" totalsRowDxfId="11246" dataCellStyle="Normal"/>
    <tableColumn id="5163" xr3:uid="{D5FC20C2-6505-0140-80F6-CA95E6CA2F07}" name="Column5161" totalsRowDxfId="11245" dataCellStyle="Normal"/>
    <tableColumn id="5164" xr3:uid="{B3E59448-C95B-8B4C-9CD4-76D993418CB3}" name="Column5162" totalsRowDxfId="11244" dataCellStyle="Normal"/>
    <tableColumn id="5165" xr3:uid="{11FC5E94-7E7E-424A-ACCB-982848D5A7AA}" name="Column5163" totalsRowDxfId="11243" dataCellStyle="Normal"/>
    <tableColumn id="5166" xr3:uid="{6C2D5293-18F0-BA4C-AFBD-640362562B9C}" name="Column5164" totalsRowDxfId="11242" dataCellStyle="Normal"/>
    <tableColumn id="5167" xr3:uid="{0B16908B-4C7F-E041-8E0D-ED69CFA08A2A}" name="Column5165" totalsRowDxfId="11241" dataCellStyle="Normal"/>
    <tableColumn id="5168" xr3:uid="{F7B2CF57-E095-A84E-8287-CD53528336B2}" name="Column5166" totalsRowDxfId="11240" dataCellStyle="Normal"/>
    <tableColumn id="5169" xr3:uid="{DB36E4BC-B6BA-2343-A2F6-D091A09737E2}" name="Column5167" totalsRowDxfId="11239" dataCellStyle="Normal"/>
    <tableColumn id="5170" xr3:uid="{F2D3F8AE-075F-E04B-AA0D-E260E9D55290}" name="Column5168" totalsRowDxfId="11238" dataCellStyle="Normal"/>
    <tableColumn id="5171" xr3:uid="{9F17532B-3146-F048-B0FC-27BFEAED2D6E}" name="Column5169" totalsRowDxfId="11237" dataCellStyle="Normal"/>
    <tableColumn id="5172" xr3:uid="{EAC6D7C0-EE8D-8D41-BEAC-20BA2A4FE4D8}" name="Column5170" totalsRowDxfId="11236" dataCellStyle="Normal"/>
    <tableColumn id="5173" xr3:uid="{97364774-A09D-4F4F-8FCE-0474184659C9}" name="Column5171" totalsRowDxfId="11235" dataCellStyle="Normal"/>
    <tableColumn id="5174" xr3:uid="{06347576-2860-4E4F-A37D-44B2C6733BD0}" name="Column5172" totalsRowDxfId="11234" dataCellStyle="Normal"/>
    <tableColumn id="5175" xr3:uid="{52035A2A-A3CD-2B4D-908F-75F5EAB4BECC}" name="Column5173" totalsRowDxfId="11233" dataCellStyle="Normal"/>
    <tableColumn id="5176" xr3:uid="{9DA8248D-9007-C24F-864E-D732B306667F}" name="Column5174" totalsRowDxfId="11232" dataCellStyle="Normal"/>
    <tableColumn id="5177" xr3:uid="{CD92B1A5-887C-4942-9739-C5A8318C8D12}" name="Column5175" totalsRowDxfId="11231" dataCellStyle="Normal"/>
    <tableColumn id="5178" xr3:uid="{0A339DE7-C327-D947-A4E2-974C406A0D10}" name="Column5176" totalsRowDxfId="11230" dataCellStyle="Normal"/>
    <tableColumn id="5179" xr3:uid="{48BFBB95-1FD4-FF47-A625-0C95623A0E27}" name="Column5177" totalsRowDxfId="11229" dataCellStyle="Normal"/>
    <tableColumn id="5180" xr3:uid="{5431B073-4537-934A-AF60-7A7C69E528CE}" name="Column5178" totalsRowDxfId="11228" dataCellStyle="Normal"/>
    <tableColumn id="5181" xr3:uid="{D6AE99FD-69A0-C841-905B-71B002D1BB45}" name="Column5179" totalsRowDxfId="11227" dataCellStyle="Normal"/>
    <tableColumn id="5182" xr3:uid="{3245D124-94A7-9546-8E2F-E4BD3CB6FC42}" name="Column5180" totalsRowDxfId="11226" dataCellStyle="Normal"/>
    <tableColumn id="5183" xr3:uid="{81ADA09E-5B40-B14F-819A-28369B1A541C}" name="Column5181" totalsRowDxfId="11225" dataCellStyle="Normal"/>
    <tableColumn id="5184" xr3:uid="{92D19ECB-7D5D-6B45-B523-416572CBF2A0}" name="Column5182" totalsRowDxfId="11224" dataCellStyle="Normal"/>
    <tableColumn id="5185" xr3:uid="{89D282F5-9EDE-314C-B78B-1F412CC1F89D}" name="Column5183" totalsRowDxfId="11223" dataCellStyle="Normal"/>
    <tableColumn id="5186" xr3:uid="{1C2E73C2-DB59-3547-8FE5-CCD893A3EC11}" name="Column5184" totalsRowDxfId="11222" dataCellStyle="Normal"/>
    <tableColumn id="5187" xr3:uid="{7D9331D1-EA59-B745-AE57-BDFD6A191A98}" name="Column5185" totalsRowDxfId="11221" dataCellStyle="Normal"/>
    <tableColumn id="5188" xr3:uid="{5B47014F-57A4-6541-AD3E-D4F44EBAEB21}" name="Column5186" totalsRowDxfId="11220" dataCellStyle="Normal"/>
    <tableColumn id="5189" xr3:uid="{9B78A9D1-9D4A-E94E-ACE1-45ABDF1DCA74}" name="Column5187" totalsRowDxfId="11219" dataCellStyle="Normal"/>
    <tableColumn id="5190" xr3:uid="{BB5E1EE0-47F0-444A-B9E4-55CD11CC9217}" name="Column5188" totalsRowDxfId="11218" dataCellStyle="Normal"/>
    <tableColumn id="5191" xr3:uid="{5CC82388-0F17-EB42-B42B-6E5B692E4106}" name="Column5189" totalsRowDxfId="11217" dataCellStyle="Normal"/>
    <tableColumn id="5192" xr3:uid="{3BA1B537-C24A-AF4F-9F3D-F3D8F4396BAC}" name="Column5190" totalsRowDxfId="11216" dataCellStyle="Normal"/>
    <tableColumn id="5193" xr3:uid="{31C5292D-109E-C449-9C78-0C0E0E091DC3}" name="Column5191" totalsRowDxfId="11215" dataCellStyle="Normal"/>
    <tableColumn id="5194" xr3:uid="{546BC27C-8874-2A4C-9733-87685FFAB1A5}" name="Column5192" totalsRowDxfId="11214" dataCellStyle="Normal"/>
    <tableColumn id="5195" xr3:uid="{4FB040D6-FACA-4448-99B2-4065FED086F2}" name="Column5193" totalsRowDxfId="11213" dataCellStyle="Normal"/>
    <tableColumn id="5196" xr3:uid="{6B6B8F30-A387-F744-9072-F2A93BCBEDDA}" name="Column5194" totalsRowDxfId="11212" dataCellStyle="Normal"/>
    <tableColumn id="5197" xr3:uid="{ED87A159-B2B9-0146-B5B4-D02D02900664}" name="Column5195" totalsRowDxfId="11211" dataCellStyle="Normal"/>
    <tableColumn id="5198" xr3:uid="{99718859-9CEA-8146-B070-1612888388CD}" name="Column5196" totalsRowDxfId="11210" dataCellStyle="Normal"/>
    <tableColumn id="5199" xr3:uid="{185B75C4-6336-CF46-B495-38C4A392CDA8}" name="Column5197" totalsRowDxfId="11209" dataCellStyle="Normal"/>
    <tableColumn id="5200" xr3:uid="{1CDFEA42-F828-B54B-9F5A-194E31D141A1}" name="Column5198" totalsRowDxfId="11208" dataCellStyle="Normal"/>
    <tableColumn id="5201" xr3:uid="{08CAB6EA-7C30-6547-9522-6685F464BB43}" name="Column5199" totalsRowDxfId="11207" dataCellStyle="Normal"/>
    <tableColumn id="5202" xr3:uid="{52F21D25-3290-8143-9C40-4FFE22FBA6C6}" name="Column5200" totalsRowDxfId="11206" dataCellStyle="Normal"/>
    <tableColumn id="5203" xr3:uid="{904F2D27-EBE0-AD46-9F43-15127D8C8891}" name="Column5201" totalsRowDxfId="11205" dataCellStyle="Normal"/>
    <tableColumn id="5204" xr3:uid="{5FD27B63-8C6D-1A4A-8F51-6C47DDD25E05}" name="Column5202" totalsRowDxfId="11204" dataCellStyle="Normal"/>
    <tableColumn id="5205" xr3:uid="{9ACC647D-FBCB-D743-A542-33228D4B6D29}" name="Column5203" totalsRowDxfId="11203" dataCellStyle="Normal"/>
    <tableColumn id="5206" xr3:uid="{FFF603BF-1FC4-B448-A147-9647B8D69619}" name="Column5204" totalsRowDxfId="11202" dataCellStyle="Normal"/>
    <tableColumn id="5207" xr3:uid="{F604BF13-80EE-B14F-8040-0ED56638894E}" name="Column5205" totalsRowDxfId="11201" dataCellStyle="Normal"/>
    <tableColumn id="5208" xr3:uid="{C1D9505B-C103-3241-AE21-447EAE919220}" name="Column5206" totalsRowDxfId="11200" dataCellStyle="Normal"/>
    <tableColumn id="5209" xr3:uid="{F9424410-BC42-774A-BDF9-CAB2B85486A8}" name="Column5207" totalsRowDxfId="11199" dataCellStyle="Normal"/>
    <tableColumn id="5210" xr3:uid="{3B321666-27E9-624F-828D-1D2F8CBD8329}" name="Column5208" totalsRowDxfId="11198" dataCellStyle="Normal"/>
    <tableColumn id="5211" xr3:uid="{75E6FC88-4B0D-0B40-883B-F12218110EB8}" name="Column5209" totalsRowDxfId="11197" dataCellStyle="Normal"/>
    <tableColumn id="5212" xr3:uid="{7C71AC41-0179-924F-9751-341784B9658E}" name="Column5210" totalsRowDxfId="11196" dataCellStyle="Normal"/>
    <tableColumn id="5213" xr3:uid="{5CB589FE-95F0-7944-A32C-08B610ABF873}" name="Column5211" totalsRowDxfId="11195" dataCellStyle="Normal"/>
    <tableColumn id="5214" xr3:uid="{59918BBD-A8E3-D14D-ACC5-CDC9B420A21D}" name="Column5212" totalsRowDxfId="11194" dataCellStyle="Normal"/>
    <tableColumn id="5215" xr3:uid="{B19D598A-1664-C946-8A85-E1FC65384071}" name="Column5213" totalsRowDxfId="11193" dataCellStyle="Normal"/>
    <tableColumn id="5216" xr3:uid="{48245EB3-7A1B-2A43-A22D-2ABF59DB8599}" name="Column5214" totalsRowDxfId="11192" dataCellStyle="Normal"/>
    <tableColumn id="5217" xr3:uid="{77ADA10E-5149-4E41-935E-C294E66B8BAE}" name="Column5215" totalsRowDxfId="11191" dataCellStyle="Normal"/>
    <tableColumn id="5218" xr3:uid="{95157F97-8AAA-3547-BDC9-459D622EAA55}" name="Column5216" totalsRowDxfId="11190" dataCellStyle="Normal"/>
    <tableColumn id="5219" xr3:uid="{A70607B8-56FF-1040-B576-FE72525A4DA7}" name="Column5217" totalsRowDxfId="11189" dataCellStyle="Normal"/>
    <tableColumn id="5220" xr3:uid="{75999E24-CF85-394B-AC96-53F11E770FD2}" name="Column5218" totalsRowDxfId="11188" dataCellStyle="Normal"/>
    <tableColumn id="5221" xr3:uid="{64B52226-CE4D-0544-A5DB-1DBAAF37915E}" name="Column5219" totalsRowDxfId="11187" dataCellStyle="Normal"/>
    <tableColumn id="5222" xr3:uid="{E2A3B93B-9763-EC47-A9B6-5C494F46D487}" name="Column5220" totalsRowDxfId="11186" dataCellStyle="Normal"/>
    <tableColumn id="5223" xr3:uid="{3D134839-8ECA-B94C-AC23-327571A81338}" name="Column5221" totalsRowDxfId="11185" dataCellStyle="Normal"/>
    <tableColumn id="5224" xr3:uid="{4E946A4E-8B85-FC41-8666-1FBA78CF70C1}" name="Column5222" totalsRowDxfId="11184" dataCellStyle="Normal"/>
    <tableColumn id="5225" xr3:uid="{91D4CC89-08D7-5047-9D7B-2A73DB42477A}" name="Column5223" totalsRowDxfId="11183" dataCellStyle="Normal"/>
    <tableColumn id="5226" xr3:uid="{1DD7193D-ED5F-594E-AF61-EB269E2E61A6}" name="Column5224" totalsRowDxfId="11182" dataCellStyle="Normal"/>
    <tableColumn id="5227" xr3:uid="{62D799A7-42A3-1D49-8A15-F4A4BFE73E3C}" name="Column5225" totalsRowDxfId="11181" dataCellStyle="Normal"/>
    <tableColumn id="5228" xr3:uid="{8BC592DF-F50F-8F4F-96B5-5AC1284073C6}" name="Column5226" totalsRowDxfId="11180" dataCellStyle="Normal"/>
    <tableColumn id="5229" xr3:uid="{9A308473-E59B-6F4B-B71A-D57B094963A8}" name="Column5227" totalsRowDxfId="11179" dataCellStyle="Normal"/>
    <tableColumn id="5230" xr3:uid="{A123224A-6E4B-8643-9381-1CC5D3A23AAA}" name="Column5228" totalsRowDxfId="11178" dataCellStyle="Normal"/>
    <tableColumn id="5231" xr3:uid="{053793BB-DC44-5D4D-BF98-67309468ECE9}" name="Column5229" totalsRowDxfId="11177" dataCellStyle="Normal"/>
    <tableColumn id="5232" xr3:uid="{F613364C-E872-B842-855D-25F53DD5CD00}" name="Column5230" totalsRowDxfId="11176" dataCellStyle="Normal"/>
    <tableColumn id="5233" xr3:uid="{99D845A4-076D-7E40-8A00-04E93B295C30}" name="Column5231" totalsRowDxfId="11175" dataCellStyle="Normal"/>
    <tableColumn id="5234" xr3:uid="{D7249E7E-BCDA-9B45-9F36-83D4AAB13FA1}" name="Column5232" totalsRowDxfId="11174" dataCellStyle="Normal"/>
    <tableColumn id="5235" xr3:uid="{DAC4F622-5352-0140-81A1-2DE1FF099E92}" name="Column5233" totalsRowDxfId="11173" dataCellStyle="Normal"/>
    <tableColumn id="5236" xr3:uid="{E3C979A6-233D-D449-B1D6-86977A64E0F4}" name="Column5234" totalsRowDxfId="11172" dataCellStyle="Normal"/>
    <tableColumn id="5237" xr3:uid="{847C42AD-D3F6-3B49-A7D2-0F5DB87EB41F}" name="Column5235" totalsRowDxfId="11171" dataCellStyle="Normal"/>
    <tableColumn id="5238" xr3:uid="{4743F71E-7D46-AE4C-B9B6-16994EAECDCC}" name="Column5236" totalsRowDxfId="11170" dataCellStyle="Normal"/>
    <tableColumn id="5239" xr3:uid="{3115F0D8-53F3-B943-AE9D-6CA1B3DDCE4B}" name="Column5237" totalsRowDxfId="11169" dataCellStyle="Normal"/>
    <tableColumn id="5240" xr3:uid="{BE1C95D9-EB19-D74E-A248-DD2A6F7DB0E1}" name="Column5238" totalsRowDxfId="11168" dataCellStyle="Normal"/>
    <tableColumn id="5241" xr3:uid="{3F817DA3-55EF-4E4B-9F50-EBDB1FBC15C2}" name="Column5239" totalsRowDxfId="11167" dataCellStyle="Normal"/>
    <tableColumn id="5242" xr3:uid="{CCBCBC78-B64E-FE43-BA71-8E19647577DA}" name="Column5240" totalsRowDxfId="11166" dataCellStyle="Normal"/>
    <tableColumn id="5243" xr3:uid="{65BB143A-47CD-9945-A61F-E2C93DAA1E1E}" name="Column5241" totalsRowDxfId="11165" dataCellStyle="Normal"/>
    <tableColumn id="5244" xr3:uid="{BB1FEA2F-F6CB-3D41-9187-A72CB122F900}" name="Column5242" totalsRowDxfId="11164" dataCellStyle="Normal"/>
    <tableColumn id="5245" xr3:uid="{BDE0F1AB-C62F-154A-97B3-33AC9C794076}" name="Column5243" totalsRowDxfId="11163" dataCellStyle="Normal"/>
    <tableColumn id="5246" xr3:uid="{03AB8618-BF77-1C44-98FD-AC9C201D7FEC}" name="Column5244" totalsRowDxfId="11162" dataCellStyle="Normal"/>
    <tableColumn id="5247" xr3:uid="{E5BE6AB1-B1C6-A347-A6A6-C5A2E0C988C5}" name="Column5245" totalsRowDxfId="11161" dataCellStyle="Normal"/>
    <tableColumn id="5248" xr3:uid="{9DC80012-6730-884E-B826-9FB8E48BA4D3}" name="Column5246" totalsRowDxfId="11160" dataCellStyle="Normal"/>
    <tableColumn id="5249" xr3:uid="{4FCED048-5C79-5243-9F8C-0BD82FDF78E6}" name="Column5247" totalsRowDxfId="11159" dataCellStyle="Normal"/>
    <tableColumn id="5250" xr3:uid="{9AC27B73-A032-604B-B3C0-0F2A54D9EA39}" name="Column5248" totalsRowDxfId="11158" dataCellStyle="Normal"/>
    <tableColumn id="5251" xr3:uid="{95A043FF-9837-C443-B741-7FCFCEE59102}" name="Column5249" totalsRowDxfId="11157" dataCellStyle="Normal"/>
    <tableColumn id="5252" xr3:uid="{53E76CA2-A58D-3040-9044-425D798994CC}" name="Column5250" totalsRowDxfId="11156" dataCellStyle="Normal"/>
    <tableColumn id="5253" xr3:uid="{D92F7342-FE32-FD4D-B33D-E6B89827ABE1}" name="Column5251" totalsRowDxfId="11155" dataCellStyle="Normal"/>
    <tableColumn id="5254" xr3:uid="{E251F532-05AC-414B-9B8E-DA86C96971A8}" name="Column5252" totalsRowDxfId="11154" dataCellStyle="Normal"/>
    <tableColumn id="5255" xr3:uid="{90D4A43D-0296-2940-89E9-29A97C8ED3F4}" name="Column5253" totalsRowDxfId="11153" dataCellStyle="Normal"/>
    <tableColumn id="5256" xr3:uid="{98BCE3BB-8D1E-084B-A606-F921C5C81B8D}" name="Column5254" totalsRowDxfId="11152" dataCellStyle="Normal"/>
    <tableColumn id="5257" xr3:uid="{6E646285-62E3-4C49-BBA3-E6ABEA890C40}" name="Column5255" totalsRowDxfId="11151" dataCellStyle="Normal"/>
    <tableColumn id="5258" xr3:uid="{FE533910-213A-B94D-8CFB-BCFF9222C725}" name="Column5256" totalsRowDxfId="11150" dataCellStyle="Normal"/>
    <tableColumn id="5259" xr3:uid="{0360CF8D-64DA-784B-A501-F21361D1BA19}" name="Column5257" totalsRowDxfId="11149" dataCellStyle="Normal"/>
    <tableColumn id="5260" xr3:uid="{EAAA2643-D6FE-E444-B555-20538D3300A1}" name="Column5258" totalsRowDxfId="11148" dataCellStyle="Normal"/>
    <tableColumn id="5261" xr3:uid="{E6811AB0-1A1E-A44C-AC93-0E056CAA8C4B}" name="Column5259" totalsRowDxfId="11147" dataCellStyle="Normal"/>
    <tableColumn id="5262" xr3:uid="{D47FB63D-398A-2C46-803C-C08DACAFE3C2}" name="Column5260" totalsRowDxfId="11146" dataCellStyle="Normal"/>
    <tableColumn id="5263" xr3:uid="{4856F6CB-C14C-FF4E-9F7C-B433330C213D}" name="Column5261" totalsRowDxfId="11145" dataCellStyle="Normal"/>
    <tableColumn id="5264" xr3:uid="{7FD86468-0800-8845-8B0E-D57364349D2F}" name="Column5262" totalsRowDxfId="11144" dataCellStyle="Normal"/>
    <tableColumn id="5265" xr3:uid="{388C4484-3000-044C-9A1B-4B3E79EE8981}" name="Column5263" totalsRowDxfId="11143" dataCellStyle="Normal"/>
    <tableColumn id="5266" xr3:uid="{D7056854-150C-114B-87CB-14F723F7E4CD}" name="Column5264" totalsRowDxfId="11142" dataCellStyle="Normal"/>
    <tableColumn id="5267" xr3:uid="{59BF28DB-E696-AC4E-85D1-DC52762E3C10}" name="Column5265" totalsRowDxfId="11141" dataCellStyle="Normal"/>
    <tableColumn id="5268" xr3:uid="{D41E5A33-43CD-0D45-9D2B-510FE851BB8D}" name="Column5266" totalsRowDxfId="11140" dataCellStyle="Normal"/>
    <tableColumn id="5269" xr3:uid="{9A676633-35C2-5843-B585-4D522C6A0D89}" name="Column5267" totalsRowDxfId="11139" dataCellStyle="Normal"/>
    <tableColumn id="5270" xr3:uid="{3308DDBC-B3BC-2741-A075-D21A646FCF9A}" name="Column5268" totalsRowDxfId="11138" dataCellStyle="Normal"/>
    <tableColumn id="5271" xr3:uid="{D0C69D16-14EC-AB47-BB13-6E000451630B}" name="Column5269" totalsRowDxfId="11137" dataCellStyle="Normal"/>
    <tableColumn id="5272" xr3:uid="{9138B7D7-9207-0843-BE4D-503471F1F3C3}" name="Column5270" totalsRowDxfId="11136" dataCellStyle="Normal"/>
    <tableColumn id="5273" xr3:uid="{C284D5C6-3502-BB42-8165-0AA2FFDD7C0D}" name="Column5271" totalsRowDxfId="11135" dataCellStyle="Normal"/>
    <tableColumn id="5274" xr3:uid="{DBFCC9C5-6E60-4C47-AA20-D9774339557E}" name="Column5272" totalsRowDxfId="11134" dataCellStyle="Normal"/>
    <tableColumn id="5275" xr3:uid="{3211EDC6-2306-3748-B79F-FFCF1D656FE0}" name="Column5273" totalsRowDxfId="11133" dataCellStyle="Normal"/>
    <tableColumn id="5276" xr3:uid="{223F3EFB-4A45-194D-B3C4-C3F0CFE46CAE}" name="Column5274" totalsRowDxfId="11132" dataCellStyle="Normal"/>
    <tableColumn id="5277" xr3:uid="{EB63BFC8-61D0-C741-9493-DDE6CD3EDA84}" name="Column5275" totalsRowDxfId="11131" dataCellStyle="Normal"/>
    <tableColumn id="5278" xr3:uid="{D3B4A2A2-9384-C94E-AC33-BC6250C1A4A3}" name="Column5276" totalsRowDxfId="11130" dataCellStyle="Normal"/>
    <tableColumn id="5279" xr3:uid="{EFE66492-9156-6D4D-8789-E4020EB7CB1F}" name="Column5277" totalsRowDxfId="11129" dataCellStyle="Normal"/>
    <tableColumn id="5280" xr3:uid="{E41CF8B1-7568-8348-8CBF-879378A9438A}" name="Column5278" totalsRowDxfId="11128" dataCellStyle="Normal"/>
    <tableColumn id="5281" xr3:uid="{A5920B19-B141-F34D-94B0-067E42295F92}" name="Column5279" totalsRowDxfId="11127" dataCellStyle="Normal"/>
    <tableColumn id="5282" xr3:uid="{4CAF3DB7-17CB-9748-8AD9-32EF93333AFB}" name="Column5280" totalsRowDxfId="11126" dataCellStyle="Normal"/>
    <tableColumn id="5283" xr3:uid="{BC660490-A10D-424E-AECA-E3F5075CA478}" name="Column5281" totalsRowDxfId="11125" dataCellStyle="Normal"/>
    <tableColumn id="5284" xr3:uid="{7B63EEAD-68B2-F44A-A8B6-5783E219B240}" name="Column5282" totalsRowDxfId="11124" dataCellStyle="Normal"/>
    <tableColumn id="5285" xr3:uid="{C2226F91-34DE-AC4D-A902-4CF9584C7CCB}" name="Column5283" totalsRowDxfId="11123" dataCellStyle="Normal"/>
    <tableColumn id="5286" xr3:uid="{5716B521-BF56-3D47-A754-A4758A082136}" name="Column5284" totalsRowDxfId="11122" dataCellStyle="Normal"/>
    <tableColumn id="5287" xr3:uid="{CCBE117B-6F29-DB4F-A345-652690F53F9B}" name="Column5285" totalsRowDxfId="11121" dataCellStyle="Normal"/>
    <tableColumn id="5288" xr3:uid="{DB3A418C-2F17-7A44-983D-5D45F97039A9}" name="Column5286" totalsRowDxfId="11120" dataCellStyle="Normal"/>
    <tableColumn id="5289" xr3:uid="{16122C52-4552-2041-8F25-69A6212AF7AC}" name="Column5287" totalsRowDxfId="11119" dataCellStyle="Normal"/>
    <tableColumn id="5290" xr3:uid="{0BEA04D9-211D-0D41-933E-CC443B0A1944}" name="Column5288" totalsRowDxfId="11118" dataCellStyle="Normal"/>
    <tableColumn id="5291" xr3:uid="{63965F4A-FAE9-EA4B-A7EC-5F201DF5801A}" name="Column5289" totalsRowDxfId="11117" dataCellStyle="Normal"/>
    <tableColumn id="5292" xr3:uid="{9C61011B-B5B9-EA43-B93A-7D0CFFDF5C08}" name="Column5290" totalsRowDxfId="11116" dataCellStyle="Normal"/>
    <tableColumn id="5293" xr3:uid="{4E662B24-99D2-9E43-A244-9E1DFDD3F7B1}" name="Column5291" totalsRowDxfId="11115" dataCellStyle="Normal"/>
    <tableColumn id="5294" xr3:uid="{84FD8366-6BB0-8F44-9A07-93BCB91C2FA0}" name="Column5292" totalsRowDxfId="11114" dataCellStyle="Normal"/>
    <tableColumn id="5295" xr3:uid="{5280C165-B586-0847-B56F-055147B1555B}" name="Column5293" totalsRowDxfId="11113" dataCellStyle="Normal"/>
    <tableColumn id="5296" xr3:uid="{81FEA2A4-BEFE-A842-AEBE-A4EE48960576}" name="Column5294" totalsRowDxfId="11112" dataCellStyle="Normal"/>
    <tableColumn id="5297" xr3:uid="{96BE4250-3797-3E4B-9BDA-FAAD4DCBC76A}" name="Column5295" totalsRowDxfId="11111" dataCellStyle="Normal"/>
    <tableColumn id="5298" xr3:uid="{5E7065F8-5159-2C49-B690-219FFE7B4B3D}" name="Column5296" totalsRowDxfId="11110" dataCellStyle="Normal"/>
    <tableColumn id="5299" xr3:uid="{37F4573A-7B9F-AF45-AA73-CCA2DF100A90}" name="Column5297" totalsRowDxfId="11109" dataCellStyle="Normal"/>
    <tableColumn id="5300" xr3:uid="{3F8093C5-2A64-594D-AD2B-F4B571885577}" name="Column5298" totalsRowDxfId="11108" dataCellStyle="Normal"/>
    <tableColumn id="5301" xr3:uid="{53922E65-0DB6-7F47-B2A9-E8C53C065E02}" name="Column5299" totalsRowDxfId="11107" dataCellStyle="Normal"/>
    <tableColumn id="5302" xr3:uid="{82E49196-C91E-E042-BF6A-F9D71881D123}" name="Column5300" totalsRowDxfId="11106" dataCellStyle="Normal"/>
    <tableColumn id="5303" xr3:uid="{3F9770F7-DE9B-0644-AFC6-E9C6C0163F9B}" name="Column5301" totalsRowDxfId="11105" dataCellStyle="Normal"/>
    <tableColumn id="5304" xr3:uid="{7DB35B80-F8F8-1C4F-8DD7-59DCA879E6C2}" name="Column5302" totalsRowDxfId="11104" dataCellStyle="Normal"/>
    <tableColumn id="5305" xr3:uid="{687C7415-2467-FD4E-B823-4AC88B9D73B7}" name="Column5303" totalsRowDxfId="11103" dataCellStyle="Normal"/>
    <tableColumn id="5306" xr3:uid="{3650CFE0-51A9-FE4F-9622-AC663FED33D4}" name="Column5304" totalsRowDxfId="11102" dataCellStyle="Normal"/>
    <tableColumn id="5307" xr3:uid="{AC93D990-4E4D-DC49-85A2-ACDD5846C973}" name="Column5305" totalsRowDxfId="11101" dataCellStyle="Normal"/>
    <tableColumn id="5308" xr3:uid="{C11B6000-369E-F74D-A1B1-E1BE3B613743}" name="Column5306" totalsRowDxfId="11100" dataCellStyle="Normal"/>
    <tableColumn id="5309" xr3:uid="{ABEB2A31-84F7-E44D-8903-0680399BB6D1}" name="Column5307" totalsRowDxfId="11099" dataCellStyle="Normal"/>
    <tableColumn id="5310" xr3:uid="{6A346D3E-D8A6-4742-BF19-2C6BCD1FB8EF}" name="Column5308" totalsRowDxfId="11098" dataCellStyle="Normal"/>
    <tableColumn id="5311" xr3:uid="{763BBA9A-6796-9046-A13C-E1F410D970FA}" name="Column5309" totalsRowDxfId="11097" dataCellStyle="Normal"/>
    <tableColumn id="5312" xr3:uid="{F3E0CDE3-6E38-9046-8B37-3460CB779B03}" name="Column5310" totalsRowDxfId="11096" dataCellStyle="Normal"/>
    <tableColumn id="5313" xr3:uid="{DB819B97-DCA5-1A4A-84F1-AA8960218704}" name="Column5311" totalsRowDxfId="11095" dataCellStyle="Normal"/>
    <tableColumn id="5314" xr3:uid="{8CCF9478-C6A9-C640-800F-857264A73E7A}" name="Column5312" totalsRowDxfId="11094" dataCellStyle="Normal"/>
    <tableColumn id="5315" xr3:uid="{CAD86FE4-D94A-5D4A-8569-6B9E4E5C0CAD}" name="Column5313" totalsRowDxfId="11093" dataCellStyle="Normal"/>
    <tableColumn id="5316" xr3:uid="{24944325-993D-0246-A5EF-2F4C49B265B8}" name="Column5314" totalsRowDxfId="11092" dataCellStyle="Normal"/>
    <tableColumn id="5317" xr3:uid="{77489B76-DFF9-6345-97DE-3B06F700E521}" name="Column5315" totalsRowDxfId="11091" dataCellStyle="Normal"/>
    <tableColumn id="5318" xr3:uid="{323B5BF6-5D88-744C-8E85-197BD507462B}" name="Column5316" totalsRowDxfId="11090" dataCellStyle="Normal"/>
    <tableColumn id="5319" xr3:uid="{0FDED342-3F37-B149-BF91-323D5C361A88}" name="Column5317" totalsRowDxfId="11089" dataCellStyle="Normal"/>
    <tableColumn id="5320" xr3:uid="{24713808-A6E8-3546-B7CF-933A8ADAF580}" name="Column5318" totalsRowDxfId="11088" dataCellStyle="Normal"/>
    <tableColumn id="5321" xr3:uid="{13C99E88-25AA-7F4C-9A22-C72B20E9CAA7}" name="Column5319" totalsRowDxfId="11087" dataCellStyle="Normal"/>
    <tableColumn id="5322" xr3:uid="{FA664B3F-C927-C343-8966-53F83E69BB35}" name="Column5320" totalsRowDxfId="11086" dataCellStyle="Normal"/>
    <tableColumn id="5323" xr3:uid="{F75152FD-A1BE-4D4A-9AFD-9E11F7FB95E3}" name="Column5321" totalsRowDxfId="11085" dataCellStyle="Normal"/>
    <tableColumn id="5324" xr3:uid="{69CFE924-3B31-334E-A989-4B6B08BF4825}" name="Column5322" totalsRowDxfId="11084" dataCellStyle="Normal"/>
    <tableColumn id="5325" xr3:uid="{B05468C6-4215-094A-877C-E9216A04D355}" name="Column5323" totalsRowDxfId="11083" dataCellStyle="Normal"/>
    <tableColumn id="5326" xr3:uid="{FE95A5D5-C276-224D-A517-814CD8C17F06}" name="Column5324" totalsRowDxfId="11082" dataCellStyle="Normal"/>
    <tableColumn id="5327" xr3:uid="{F651247B-8DFF-1241-973B-0183C54AFE56}" name="Column5325" totalsRowDxfId="11081" dataCellStyle="Normal"/>
    <tableColumn id="5328" xr3:uid="{3407A175-B577-6F41-BD2F-A9317C7DB079}" name="Column5326" totalsRowDxfId="11080" dataCellStyle="Normal"/>
    <tableColumn id="5329" xr3:uid="{4D9607A1-4D13-C644-93CA-FF3697536138}" name="Column5327" totalsRowDxfId="11079" dataCellStyle="Normal"/>
    <tableColumn id="5330" xr3:uid="{D5EA6AC9-0350-7A44-85F2-4DD0AD23AB48}" name="Column5328" totalsRowDxfId="11078" dataCellStyle="Normal"/>
    <tableColumn id="5331" xr3:uid="{4D2049DA-E7A1-B242-AEE7-EC6D00F841F0}" name="Column5329" totalsRowDxfId="11077" dataCellStyle="Normal"/>
    <tableColumn id="5332" xr3:uid="{6BCB3FC9-621C-A144-A4DA-496EC1A037F7}" name="Column5330" totalsRowDxfId="11076" dataCellStyle="Normal"/>
    <tableColumn id="5333" xr3:uid="{E6AB2E7A-D0E7-084B-8917-CFEFC168CFEC}" name="Column5331" totalsRowDxfId="11075" dataCellStyle="Normal"/>
    <tableColumn id="5334" xr3:uid="{B3627A58-404A-A74D-80D2-C79491317DE6}" name="Column5332" totalsRowDxfId="11074" dataCellStyle="Normal"/>
    <tableColumn id="5335" xr3:uid="{6D4D3F3F-0532-7A48-967C-7A19D1A0250E}" name="Column5333" totalsRowDxfId="11073" dataCellStyle="Normal"/>
    <tableColumn id="5336" xr3:uid="{D38201E9-0D5C-0A41-B755-4569ABD0C3BE}" name="Column5334" totalsRowDxfId="11072" dataCellStyle="Normal"/>
    <tableColumn id="5337" xr3:uid="{F771C301-491D-9649-B146-FD738097EECC}" name="Column5335" totalsRowDxfId="11071" dataCellStyle="Normal"/>
    <tableColumn id="5338" xr3:uid="{703B9594-2006-0A4E-A206-DC4BF4AF1CD9}" name="Column5336" totalsRowDxfId="11070" dataCellStyle="Normal"/>
    <tableColumn id="5339" xr3:uid="{97BD4914-D5D0-9A4B-9701-69A279C471B5}" name="Column5337" totalsRowDxfId="11069" dataCellStyle="Normal"/>
    <tableColumn id="5340" xr3:uid="{F040FEB1-2A85-6D4B-8BB5-73311058CA79}" name="Column5338" totalsRowDxfId="11068" dataCellStyle="Normal"/>
    <tableColumn id="5341" xr3:uid="{B5B4D9A2-47A4-E443-B1BD-6FF5965080A9}" name="Column5339" totalsRowDxfId="11067" dataCellStyle="Normal"/>
    <tableColumn id="5342" xr3:uid="{72F076B0-D154-464B-A544-8F13ED4A1B64}" name="Column5340" totalsRowDxfId="11066" dataCellStyle="Normal"/>
    <tableColumn id="5343" xr3:uid="{2955C8DC-8968-5343-B63A-D283EC0BC902}" name="Column5341" totalsRowDxfId="11065" dataCellStyle="Normal"/>
    <tableColumn id="5344" xr3:uid="{1E941816-0DEB-CF4B-B85F-23CC213847B2}" name="Column5342" totalsRowDxfId="11064" dataCellStyle="Normal"/>
    <tableColumn id="5345" xr3:uid="{8A71E779-D669-4948-B666-31C06453820F}" name="Column5343" totalsRowDxfId="11063" dataCellStyle="Normal"/>
    <tableColumn id="5346" xr3:uid="{95503AC5-69D9-5640-8274-4BA835BD15C9}" name="Column5344" totalsRowDxfId="11062" dataCellStyle="Normal"/>
    <tableColumn id="5347" xr3:uid="{C415F83E-CFAC-8148-8E81-D534659FC8B0}" name="Column5345" totalsRowDxfId="11061" dataCellStyle="Normal"/>
    <tableColumn id="5348" xr3:uid="{4C52E8EA-EE69-7447-9292-BF7EC70F23A9}" name="Column5346" totalsRowDxfId="11060" dataCellStyle="Normal"/>
    <tableColumn id="5349" xr3:uid="{84EA8887-6D31-2448-B6AE-63CD848CA171}" name="Column5347" totalsRowDxfId="11059" dataCellStyle="Normal"/>
    <tableColumn id="5350" xr3:uid="{1D1396DE-7CBF-3C44-91A8-E9A85401DE79}" name="Column5348" totalsRowDxfId="11058" dataCellStyle="Normal"/>
    <tableColumn id="5351" xr3:uid="{56BEB1DC-340C-D944-9DE1-988CD9605E1A}" name="Column5349" totalsRowDxfId="11057" dataCellStyle="Normal"/>
    <tableColumn id="5352" xr3:uid="{F1EE69F3-D89F-DC4D-B368-A24E24A4E0C2}" name="Column5350" totalsRowDxfId="11056" dataCellStyle="Normal"/>
    <tableColumn id="5353" xr3:uid="{6C7C42E7-A629-EA40-AFD2-070684A30B73}" name="Column5351" totalsRowDxfId="11055" dataCellStyle="Normal"/>
    <tableColumn id="5354" xr3:uid="{09D0889A-9470-BD4E-A3A7-1FCB9F8972D5}" name="Column5352" totalsRowDxfId="11054" dataCellStyle="Normal"/>
    <tableColumn id="5355" xr3:uid="{DA993AB5-FFAD-964B-AE4F-1785A140468D}" name="Column5353" totalsRowDxfId="11053" dataCellStyle="Normal"/>
    <tableColumn id="5356" xr3:uid="{96083A5F-683C-EF4B-8489-FDFD5A936E8D}" name="Column5354" totalsRowDxfId="11052" dataCellStyle="Normal"/>
    <tableColumn id="5357" xr3:uid="{70369160-F0C7-8340-82DB-0E3A3D00DFBC}" name="Column5355" totalsRowDxfId="11051" dataCellStyle="Normal"/>
    <tableColumn id="5358" xr3:uid="{F8CB4E60-E918-BF4E-B60E-CDA91F39B166}" name="Column5356" totalsRowDxfId="11050" dataCellStyle="Normal"/>
    <tableColumn id="5359" xr3:uid="{0BFED54D-EB5A-D341-9870-0D4B71E5A097}" name="Column5357" totalsRowDxfId="11049" dataCellStyle="Normal"/>
    <tableColumn id="5360" xr3:uid="{D485998A-D4DB-5D44-B716-59E11319F128}" name="Column5358" totalsRowDxfId="11048" dataCellStyle="Normal"/>
    <tableColumn id="5361" xr3:uid="{730FCA4D-F79C-1842-8E2E-510ED537A4A1}" name="Column5359" totalsRowDxfId="11047" dataCellStyle="Normal"/>
    <tableColumn id="5362" xr3:uid="{3E53820F-2784-A340-9378-355889A31B18}" name="Column5360" totalsRowDxfId="11046" dataCellStyle="Normal"/>
    <tableColumn id="5363" xr3:uid="{8676BAD8-AC1A-D54C-95D6-32CF548DA77C}" name="Column5361" totalsRowDxfId="11045" dataCellStyle="Normal"/>
    <tableColumn id="5364" xr3:uid="{B9F2966E-2BAF-C644-8499-36D1C89FDF31}" name="Column5362" totalsRowDxfId="11044" dataCellStyle="Normal"/>
    <tableColumn id="5365" xr3:uid="{CBD8FEAB-1EB8-7340-AA26-C908E9B9EF7D}" name="Column5363" totalsRowDxfId="11043" dataCellStyle="Normal"/>
    <tableColumn id="5366" xr3:uid="{A2C86C8B-5B7E-A44E-B3FE-D0F97DCE2962}" name="Column5364" totalsRowDxfId="11042" dataCellStyle="Normal"/>
    <tableColumn id="5367" xr3:uid="{9B8D46B5-9F2A-EB43-9617-B8AA67973BD9}" name="Column5365" totalsRowDxfId="11041" dataCellStyle="Normal"/>
    <tableColumn id="5368" xr3:uid="{82E129B8-D7F0-A44F-99E6-AD170073262F}" name="Column5366" totalsRowDxfId="11040" dataCellStyle="Normal"/>
    <tableColumn id="5369" xr3:uid="{1C98FBB8-E339-7A4A-B939-F0ADF25DF4E8}" name="Column5367" totalsRowDxfId="11039" dataCellStyle="Normal"/>
    <tableColumn id="5370" xr3:uid="{78FB2E73-477F-7D4E-8617-281CABDBFC1A}" name="Column5368" totalsRowDxfId="11038" dataCellStyle="Normal"/>
    <tableColumn id="5371" xr3:uid="{3C55E55A-390E-6240-8834-17C66EBE7308}" name="Column5369" totalsRowDxfId="11037" dataCellStyle="Normal"/>
    <tableColumn id="5372" xr3:uid="{791DBB6F-434D-B445-B1D7-43E630020064}" name="Column5370" totalsRowDxfId="11036" dataCellStyle="Normal"/>
    <tableColumn id="5373" xr3:uid="{74888E80-EF53-AD43-A71E-04EAD134A66D}" name="Column5371" totalsRowDxfId="11035" dataCellStyle="Normal"/>
    <tableColumn id="5374" xr3:uid="{6568C2BD-4DDE-824B-900C-681B2279040E}" name="Column5372" totalsRowDxfId="11034" dataCellStyle="Normal"/>
    <tableColumn id="5375" xr3:uid="{557E4146-E788-614D-AE71-21512CFDE74A}" name="Column5373" totalsRowDxfId="11033" dataCellStyle="Normal"/>
    <tableColumn id="5376" xr3:uid="{EFE8A292-F035-C142-9D68-3C59758888BC}" name="Column5374" totalsRowDxfId="11032" dataCellStyle="Normal"/>
    <tableColumn id="5377" xr3:uid="{E284F2E1-1E87-5B42-97E6-DFE14118544D}" name="Column5375" totalsRowDxfId="11031" dataCellStyle="Normal"/>
    <tableColumn id="5378" xr3:uid="{CCA62903-0B90-D446-B693-47D627283DA3}" name="Column5376" totalsRowDxfId="11030" dataCellStyle="Normal"/>
    <tableColumn id="5379" xr3:uid="{193D006A-7774-E34D-8696-91B4C0D97F05}" name="Column5377" totalsRowDxfId="11029" dataCellStyle="Normal"/>
    <tableColumn id="5380" xr3:uid="{EFCA111D-14EA-A146-9577-E74062B3A3C4}" name="Column5378" totalsRowDxfId="11028" dataCellStyle="Normal"/>
    <tableColumn id="5381" xr3:uid="{FE86A8F6-99B7-0A48-88FF-53DC872933EE}" name="Column5379" totalsRowDxfId="11027" dataCellStyle="Normal"/>
    <tableColumn id="5382" xr3:uid="{6CCA8837-6057-E845-A3D9-087A98A3947C}" name="Column5380" totalsRowDxfId="11026" dataCellStyle="Normal"/>
    <tableColumn id="5383" xr3:uid="{ADA7155B-7274-074C-A356-6895D1FC5E55}" name="Column5381" totalsRowDxfId="11025" dataCellStyle="Normal"/>
    <tableColumn id="5384" xr3:uid="{6904AFD2-3054-9B49-8D8E-B2DDBB8CAD9C}" name="Column5382" totalsRowDxfId="11024" dataCellStyle="Normal"/>
    <tableColumn id="5385" xr3:uid="{33235817-D3C5-E741-9F54-2DE09FC4FE76}" name="Column5383" totalsRowDxfId="11023" dataCellStyle="Normal"/>
    <tableColumn id="5386" xr3:uid="{2C4358CF-4ADF-1449-B363-CAC6F81C4974}" name="Column5384" totalsRowDxfId="11022" dataCellStyle="Normal"/>
    <tableColumn id="5387" xr3:uid="{C91A2A36-97C0-A841-BC3F-103BE801F5F1}" name="Column5385" totalsRowDxfId="11021" dataCellStyle="Normal"/>
    <tableColumn id="5388" xr3:uid="{AC36675D-86BF-9C4F-81D5-2273759D1B15}" name="Column5386" totalsRowDxfId="11020" dataCellStyle="Normal"/>
    <tableColumn id="5389" xr3:uid="{4AA3C448-D145-5942-A8F8-9CB26011A0E7}" name="Column5387" totalsRowDxfId="11019" dataCellStyle="Normal"/>
    <tableColumn id="5390" xr3:uid="{48714938-3954-5C4F-A155-38FB8512C201}" name="Column5388" totalsRowDxfId="11018" dataCellStyle="Normal"/>
    <tableColumn id="5391" xr3:uid="{95B60CB5-D58B-204D-924A-BB2CA6BF1267}" name="Column5389" totalsRowDxfId="11017" dataCellStyle="Normal"/>
    <tableColumn id="5392" xr3:uid="{E176A557-D876-B845-BCEB-EE36035E45BF}" name="Column5390" totalsRowDxfId="11016" dataCellStyle="Normal"/>
    <tableColumn id="5393" xr3:uid="{80E4D894-8EED-D24D-B9BD-0EB9D5A59599}" name="Column5391" totalsRowDxfId="11015" dataCellStyle="Normal"/>
    <tableColumn id="5394" xr3:uid="{7DD392F7-F9C1-F149-8220-969CDD7C580C}" name="Column5392" totalsRowDxfId="11014" dataCellStyle="Normal"/>
    <tableColumn id="5395" xr3:uid="{E95AB79B-A91A-E84C-B2DF-A5B9292E8CEA}" name="Column5393" totalsRowDxfId="11013" dataCellStyle="Normal"/>
    <tableColumn id="5396" xr3:uid="{2BF2B719-9093-4C48-B6E2-FB9752DB132A}" name="Column5394" totalsRowDxfId="11012" dataCellStyle="Normal"/>
    <tableColumn id="5397" xr3:uid="{A34D21AA-2054-6A41-82C7-5AF85E3ECAE7}" name="Column5395" totalsRowDxfId="11011" dataCellStyle="Normal"/>
    <tableColumn id="5398" xr3:uid="{62A7C3ED-1985-FC4E-A79F-90AB8EBF68A1}" name="Column5396" totalsRowDxfId="11010" dataCellStyle="Normal"/>
    <tableColumn id="5399" xr3:uid="{E74D782A-409B-4F4F-BE2F-7BA730C6D31A}" name="Column5397" totalsRowDxfId="11009" dataCellStyle="Normal"/>
    <tableColumn id="5400" xr3:uid="{88A5CB28-1BED-4043-90A1-BBE55622D2F4}" name="Column5398" totalsRowDxfId="11008" dataCellStyle="Normal"/>
    <tableColumn id="5401" xr3:uid="{8C41B8A9-F5B6-8E41-9F5C-ED11FA24F8E2}" name="Column5399" totalsRowDxfId="11007" dataCellStyle="Normal"/>
    <tableColumn id="5402" xr3:uid="{7074546A-F91F-8944-8653-C1F32B0B8145}" name="Column5400" totalsRowDxfId="11006" dataCellStyle="Normal"/>
    <tableColumn id="5403" xr3:uid="{439A4172-EC5F-C44F-9E5F-41E8FE6ECDE2}" name="Column5401" totalsRowDxfId="11005" dataCellStyle="Normal"/>
    <tableColumn id="5404" xr3:uid="{C5462158-DA22-AB41-9D31-519766B9FAE1}" name="Column5402" totalsRowDxfId="11004" dataCellStyle="Normal"/>
    <tableColumn id="5405" xr3:uid="{B83F3387-4AD5-904D-B765-96AD3BA6D946}" name="Column5403" totalsRowDxfId="11003" dataCellStyle="Normal"/>
    <tableColumn id="5406" xr3:uid="{F509B419-AAD4-A641-93E3-AFF8463EB032}" name="Column5404" totalsRowDxfId="11002" dataCellStyle="Normal"/>
    <tableColumn id="5407" xr3:uid="{7EBBC738-B67E-EA40-9CF8-0F1ADB1AED1B}" name="Column5405" totalsRowDxfId="11001" dataCellStyle="Normal"/>
    <tableColumn id="5408" xr3:uid="{CFBF29AD-1EC1-0E4E-90BC-9BA9F6636D17}" name="Column5406" totalsRowDxfId="11000" dataCellStyle="Normal"/>
    <tableColumn id="5409" xr3:uid="{E5D04C80-CD24-8347-B47C-5B41438F387F}" name="Column5407" totalsRowDxfId="10999" dataCellStyle="Normal"/>
    <tableColumn id="5410" xr3:uid="{FDF8B969-CD43-6E49-8622-FBD71D57A612}" name="Column5408" totalsRowDxfId="10998" dataCellStyle="Normal"/>
    <tableColumn id="5411" xr3:uid="{70C72CC4-21A7-EE43-8077-9C7AFED505F8}" name="Column5409" totalsRowDxfId="10997" dataCellStyle="Normal"/>
    <tableColumn id="5412" xr3:uid="{91D5320B-0D80-F342-9775-C79FF47EA779}" name="Column5410" totalsRowDxfId="10996" dataCellStyle="Normal"/>
    <tableColumn id="5413" xr3:uid="{FDA3B7B5-33CF-544F-8C4A-FC560472897B}" name="Column5411" totalsRowDxfId="10995" dataCellStyle="Normal"/>
    <tableColumn id="5414" xr3:uid="{11D2BFE7-1E5A-2E47-851A-AECA31EE5A3E}" name="Column5412" totalsRowDxfId="10994" dataCellStyle="Normal"/>
    <tableColumn id="5415" xr3:uid="{A96526BB-B08E-2B42-92DA-8F8398173615}" name="Column5413" totalsRowDxfId="10993" dataCellStyle="Normal"/>
    <tableColumn id="5416" xr3:uid="{8C6A12CA-D495-884A-BA49-37BFA827002D}" name="Column5414" totalsRowDxfId="10992" dataCellStyle="Normal"/>
    <tableColumn id="5417" xr3:uid="{E21AB98F-4C2D-3C40-8A82-0D2346B41866}" name="Column5415" totalsRowDxfId="10991" dataCellStyle="Normal"/>
    <tableColumn id="5418" xr3:uid="{DFDEAEEB-E728-F846-9DD2-3177B8D36542}" name="Column5416" totalsRowDxfId="10990" dataCellStyle="Normal"/>
    <tableColumn id="5419" xr3:uid="{B331F63D-C2BB-EC49-8776-C2E2FB1162ED}" name="Column5417" totalsRowDxfId="10989" dataCellStyle="Normal"/>
    <tableColumn id="5420" xr3:uid="{8084C4F0-F25E-C94A-BCBA-0F9B80CFB730}" name="Column5418" totalsRowDxfId="10988" dataCellStyle="Normal"/>
    <tableColumn id="5421" xr3:uid="{A7CEA18F-BD32-9B41-874F-73F904BCB880}" name="Column5419" totalsRowDxfId="10987" dataCellStyle="Normal"/>
    <tableColumn id="5422" xr3:uid="{315F33CD-ED41-0F49-AE0E-A4430B688FFE}" name="Column5420" totalsRowDxfId="10986" dataCellStyle="Normal"/>
    <tableColumn id="5423" xr3:uid="{BFB87B09-E2FC-6D4B-91BB-14DC8D92E09F}" name="Column5421" totalsRowDxfId="10985" dataCellStyle="Normal"/>
    <tableColumn id="5424" xr3:uid="{223FC88E-D408-BE47-BEF1-B70E3346F910}" name="Column5422" totalsRowDxfId="10984" dataCellStyle="Normal"/>
    <tableColumn id="5425" xr3:uid="{0E4B3818-32EC-9F44-871B-57EABD04EE5C}" name="Column5423" totalsRowDxfId="10983" dataCellStyle="Normal"/>
    <tableColumn id="5426" xr3:uid="{154DB7C2-2C6C-834A-AAA1-ABDF5F393789}" name="Column5424" totalsRowDxfId="10982" dataCellStyle="Normal"/>
    <tableColumn id="5427" xr3:uid="{D441500C-3EEF-7048-8B31-602D8D72C330}" name="Column5425" totalsRowDxfId="10981" dataCellStyle="Normal"/>
    <tableColumn id="5428" xr3:uid="{A0040ABF-3BA8-EF4C-BA41-9DD41D2111A7}" name="Column5426" totalsRowDxfId="10980" dataCellStyle="Normal"/>
    <tableColumn id="5429" xr3:uid="{FAAF9787-1318-DD41-93C7-8E8640B4365A}" name="Column5427" totalsRowDxfId="10979" dataCellStyle="Normal"/>
    <tableColumn id="5430" xr3:uid="{A2B767C3-286E-DE4F-9548-190DEA03F6A8}" name="Column5428" totalsRowDxfId="10978" dataCellStyle="Normal"/>
    <tableColumn id="5431" xr3:uid="{F598229E-1BAD-9C46-9CCF-8BBA21C48757}" name="Column5429" totalsRowDxfId="10977" dataCellStyle="Normal"/>
    <tableColumn id="5432" xr3:uid="{52CB8424-C402-A44B-A57C-468CE0A3376D}" name="Column5430" totalsRowDxfId="10976" dataCellStyle="Normal"/>
    <tableColumn id="5433" xr3:uid="{BB2892AF-0150-A041-AAE1-0AF5B0122056}" name="Column5431" totalsRowDxfId="10975" dataCellStyle="Normal"/>
    <tableColumn id="5434" xr3:uid="{7470C3E9-3510-B544-B0E5-E5CA41AD76E0}" name="Column5432" totalsRowDxfId="10974" dataCellStyle="Normal"/>
    <tableColumn id="5435" xr3:uid="{47163673-D04A-ED45-BD47-E40AE3AE117F}" name="Column5433" totalsRowDxfId="10973" dataCellStyle="Normal"/>
    <tableColumn id="5436" xr3:uid="{7F3F25B8-86C8-D743-8306-C965536279A2}" name="Column5434" totalsRowDxfId="10972" dataCellStyle="Normal"/>
    <tableColumn id="5437" xr3:uid="{DC97E01C-76D0-EC43-8874-DAB10EA894AF}" name="Column5435" totalsRowDxfId="10971" dataCellStyle="Normal"/>
    <tableColumn id="5438" xr3:uid="{77D43F7A-952E-2242-AF85-8E2598B6A9A7}" name="Column5436" totalsRowDxfId="10970" dataCellStyle="Normal"/>
    <tableColumn id="5439" xr3:uid="{E3F79E70-B099-ED4F-987A-602BE1B48262}" name="Column5437" totalsRowDxfId="10969" dataCellStyle="Normal"/>
    <tableColumn id="5440" xr3:uid="{15C28730-1074-194A-9735-EC9DB2925418}" name="Column5438" totalsRowDxfId="10968" dataCellStyle="Normal"/>
    <tableColumn id="5441" xr3:uid="{E5D9334E-6490-804F-A7F1-B77016BF8E05}" name="Column5439" totalsRowDxfId="10967" dataCellStyle="Normal"/>
    <tableColumn id="5442" xr3:uid="{D16A595B-9F4C-B94C-AAAF-3F36F5874BFF}" name="Column5440" totalsRowDxfId="10966" dataCellStyle="Normal"/>
    <tableColumn id="5443" xr3:uid="{D8E81188-C20A-E24E-AC09-AB28FFECC6BD}" name="Column5441" totalsRowDxfId="10965" dataCellStyle="Normal"/>
    <tableColumn id="5444" xr3:uid="{49AF8D99-4419-2844-989B-89CFC1ABCB8C}" name="Column5442" totalsRowDxfId="10964" dataCellStyle="Normal"/>
    <tableColumn id="5445" xr3:uid="{72B76EF8-0BF4-254A-87C7-8B3852823EDB}" name="Column5443" totalsRowDxfId="10963" dataCellStyle="Normal"/>
    <tableColumn id="5446" xr3:uid="{AE19367F-0817-B04A-BCA0-F027E937CE16}" name="Column5444" totalsRowDxfId="10962" dataCellStyle="Normal"/>
    <tableColumn id="5447" xr3:uid="{8DE08FFD-4811-F241-BA05-59D2EFC38F12}" name="Column5445" totalsRowDxfId="10961" dataCellStyle="Normal"/>
    <tableColumn id="5448" xr3:uid="{E62FCFEF-5695-1741-A053-C234CD13B1C1}" name="Column5446" totalsRowDxfId="10960" dataCellStyle="Normal"/>
    <tableColumn id="5449" xr3:uid="{3B8FD0F4-46ED-5B49-A3E9-8357DE68283B}" name="Column5447" totalsRowDxfId="10959" dataCellStyle="Normal"/>
    <tableColumn id="5450" xr3:uid="{1B1DF272-8F2B-994F-84F1-1B2A4C41AF75}" name="Column5448" totalsRowDxfId="10958" dataCellStyle="Normal"/>
    <tableColumn id="5451" xr3:uid="{9CE3DF34-F826-3E4A-AED0-E3FEF8D5C733}" name="Column5449" totalsRowDxfId="10957" dataCellStyle="Normal"/>
    <tableColumn id="5452" xr3:uid="{05A41600-FFF4-6247-AB4A-16961EB0D7C6}" name="Column5450" totalsRowDxfId="10956" dataCellStyle="Normal"/>
    <tableColumn id="5453" xr3:uid="{0CE5C454-F1DD-AC47-A699-839E66B1F975}" name="Column5451" totalsRowDxfId="10955" dataCellStyle="Normal"/>
    <tableColumn id="5454" xr3:uid="{3662E3ED-EF52-2747-A8EC-4B91B0312F32}" name="Column5452" totalsRowDxfId="10954" dataCellStyle="Normal"/>
    <tableColumn id="5455" xr3:uid="{192806ED-07D4-DF45-B477-10DD63752961}" name="Column5453" totalsRowDxfId="10953" dataCellStyle="Normal"/>
    <tableColumn id="5456" xr3:uid="{95F825F0-A359-BA49-8A69-EF5CFD002B4C}" name="Column5454" totalsRowDxfId="10952" dataCellStyle="Normal"/>
    <tableColumn id="5457" xr3:uid="{6595EA0E-4F83-E64B-B65C-BC1243B82786}" name="Column5455" totalsRowDxfId="10951" dataCellStyle="Normal"/>
    <tableColumn id="5458" xr3:uid="{3050D4DE-AB53-3945-915F-EDDB1F04703D}" name="Column5456" totalsRowDxfId="10950" dataCellStyle="Normal"/>
    <tableColumn id="5459" xr3:uid="{F3A7079D-E2AE-6246-9481-9CF05EAC5A38}" name="Column5457" totalsRowDxfId="10949" dataCellStyle="Normal"/>
    <tableColumn id="5460" xr3:uid="{B49807FB-47CA-8148-BC3D-D4FEFB3471A3}" name="Column5458" totalsRowDxfId="10948" dataCellStyle="Normal"/>
    <tableColumn id="5461" xr3:uid="{F4D8108E-5033-3344-973C-31EA3AA0F57C}" name="Column5459" totalsRowDxfId="10947" dataCellStyle="Normal"/>
    <tableColumn id="5462" xr3:uid="{92FA83D9-CABA-6549-99CF-7D12682F3F47}" name="Column5460" totalsRowDxfId="10946" dataCellStyle="Normal"/>
    <tableColumn id="5463" xr3:uid="{139AA1D7-0CE8-E64E-A653-F39C9DB470B9}" name="Column5461" totalsRowDxfId="10945" dataCellStyle="Normal"/>
    <tableColumn id="5464" xr3:uid="{CB5BFF0D-D8F0-B74A-B263-635DD1A6E83C}" name="Column5462" totalsRowDxfId="10944" dataCellStyle="Normal"/>
    <tableColumn id="5465" xr3:uid="{14D4DD5B-6F3D-E54C-9727-34BD2D297613}" name="Column5463" totalsRowDxfId="10943" dataCellStyle="Normal"/>
    <tableColumn id="5466" xr3:uid="{6D6A18B4-97F7-494D-B1F5-CE60A2DAF867}" name="Column5464" totalsRowDxfId="10942" dataCellStyle="Normal"/>
    <tableColumn id="5467" xr3:uid="{59E09A8B-CF74-EF4B-BD3D-420B070D6F08}" name="Column5465" totalsRowDxfId="10941" dataCellStyle="Normal"/>
    <tableColumn id="5468" xr3:uid="{F0505414-2A21-5D4F-A6EC-84B03FCD7D48}" name="Column5466" totalsRowDxfId="10940" dataCellStyle="Normal"/>
    <tableColumn id="5469" xr3:uid="{AA763519-CB30-5843-B19B-FCAFB0DB84D9}" name="Column5467" totalsRowDxfId="10939" dataCellStyle="Normal"/>
    <tableColumn id="5470" xr3:uid="{E528DE71-79B6-1142-9E4C-13F26118CDE0}" name="Column5468" totalsRowDxfId="10938" dataCellStyle="Normal"/>
    <tableColumn id="5471" xr3:uid="{5F532BDF-2757-A848-B47E-64BFC03F832B}" name="Column5469" totalsRowDxfId="10937" dataCellStyle="Normal"/>
    <tableColumn id="5472" xr3:uid="{49E667EA-7A1F-824F-BD9F-37EB5B1B8733}" name="Column5470" totalsRowDxfId="10936" dataCellStyle="Normal"/>
    <tableColumn id="5473" xr3:uid="{AE7A43D3-6891-E945-B05C-E6D35E4FF0E9}" name="Column5471" totalsRowDxfId="10935" dataCellStyle="Normal"/>
    <tableColumn id="5474" xr3:uid="{27025235-AEB3-FB4C-8254-28C7786C7D0C}" name="Column5472" totalsRowDxfId="10934" dataCellStyle="Normal"/>
    <tableColumn id="5475" xr3:uid="{6C5B2507-42F1-4E4B-A406-4C01C5E63E15}" name="Column5473" totalsRowDxfId="10933" dataCellStyle="Normal"/>
    <tableColumn id="5476" xr3:uid="{B3D872AC-3AAB-D341-B87C-E6B99F3BA59D}" name="Column5474" totalsRowDxfId="10932" dataCellStyle="Normal"/>
    <tableColumn id="5477" xr3:uid="{BB7EC09E-29BC-9E46-80F8-7C8DBFFBBFD4}" name="Column5475" totalsRowDxfId="10931" dataCellStyle="Normal"/>
    <tableColumn id="5478" xr3:uid="{F429B79A-C0BC-9D47-B224-0A2765F424C3}" name="Column5476" totalsRowDxfId="10930" dataCellStyle="Normal"/>
    <tableColumn id="5479" xr3:uid="{3EB24906-D7C7-2B48-9B85-B745305D0CAF}" name="Column5477" totalsRowDxfId="10929" dataCellStyle="Normal"/>
    <tableColumn id="5480" xr3:uid="{2D679060-6220-9148-A142-AD5347002990}" name="Column5478" totalsRowDxfId="10928" dataCellStyle="Normal"/>
    <tableColumn id="5481" xr3:uid="{849DCEC5-31E7-9E4A-868F-4F29837A699F}" name="Column5479" totalsRowDxfId="10927" dataCellStyle="Normal"/>
    <tableColumn id="5482" xr3:uid="{B6070A45-B0D2-9D43-848B-DCAA57D7E07A}" name="Column5480" totalsRowDxfId="10926" dataCellStyle="Normal"/>
    <tableColumn id="5483" xr3:uid="{D29C60F8-A465-434D-AF5E-813C5A5C1C2F}" name="Column5481" totalsRowDxfId="10925" dataCellStyle="Normal"/>
    <tableColumn id="5484" xr3:uid="{A43F8D73-FD09-E94E-881D-5F90185B0D9A}" name="Column5482" totalsRowDxfId="10924" dataCellStyle="Normal"/>
    <tableColumn id="5485" xr3:uid="{9E42C8EB-B221-4849-BC0B-338668C405ED}" name="Column5483" totalsRowDxfId="10923" dataCellStyle="Normal"/>
    <tableColumn id="5486" xr3:uid="{2AA594FB-5F54-6341-9EF6-4C2D2B67AB4C}" name="Column5484" totalsRowDxfId="10922" dataCellStyle="Normal"/>
    <tableColumn id="5487" xr3:uid="{F0F18BF0-8EDF-2147-BA74-B0C2414C968D}" name="Column5485" totalsRowDxfId="10921" dataCellStyle="Normal"/>
    <tableColumn id="5488" xr3:uid="{114A6464-ABB7-1344-BAD5-A9F9FE12A089}" name="Column5486" totalsRowDxfId="10920" dataCellStyle="Normal"/>
    <tableColumn id="5489" xr3:uid="{1E6A9C89-7F53-2A46-AD92-D65CFB405B28}" name="Column5487" totalsRowDxfId="10919" dataCellStyle="Normal"/>
    <tableColumn id="5490" xr3:uid="{47BB88E4-2B8E-AB4F-B877-7267D9B3FC6D}" name="Column5488" totalsRowDxfId="10918" dataCellStyle="Normal"/>
    <tableColumn id="5491" xr3:uid="{1DA9FC05-58A9-5242-997A-6F29FE3793EB}" name="Column5489" totalsRowDxfId="10917" dataCellStyle="Normal"/>
    <tableColumn id="5492" xr3:uid="{F02FF7D0-FCB3-914D-9147-11B2F29BEA71}" name="Column5490" totalsRowDxfId="10916" dataCellStyle="Normal"/>
    <tableColumn id="5493" xr3:uid="{B9A57BED-7163-5B4E-A4AA-155F1591EA68}" name="Column5491" totalsRowDxfId="10915" dataCellStyle="Normal"/>
    <tableColumn id="5494" xr3:uid="{7EB85B65-53B1-0F45-B996-06F2C580E8CA}" name="Column5492" totalsRowDxfId="10914" dataCellStyle="Normal"/>
    <tableColumn id="5495" xr3:uid="{A4B494A2-49AE-9148-B967-9EBA902259FA}" name="Column5493" totalsRowDxfId="10913" dataCellStyle="Normal"/>
    <tableColumn id="5496" xr3:uid="{F8A05263-0874-DF4F-B7CD-88A45B27008E}" name="Column5494" totalsRowDxfId="10912" dataCellStyle="Normal"/>
    <tableColumn id="5497" xr3:uid="{9C37E8B0-B649-AC4F-B424-8A9450ECF300}" name="Column5495" totalsRowDxfId="10911" dataCellStyle="Normal"/>
    <tableColumn id="5498" xr3:uid="{51617F2F-E96A-3D4E-9923-0B550C313A5B}" name="Column5496" totalsRowDxfId="10910" dataCellStyle="Normal"/>
    <tableColumn id="5499" xr3:uid="{1718D9A7-802C-E146-9DFB-D806598B1059}" name="Column5497" totalsRowDxfId="10909" dataCellStyle="Normal"/>
    <tableColumn id="5500" xr3:uid="{9249CD31-BB93-564D-9024-FA25C96422AE}" name="Column5498" totalsRowDxfId="10908" dataCellStyle="Normal"/>
    <tableColumn id="5501" xr3:uid="{E4C4D595-BB49-5D49-AD33-4923AD66514B}" name="Column5499" totalsRowDxfId="10907" dataCellStyle="Normal"/>
    <tableColumn id="5502" xr3:uid="{9A8730B7-85FB-FF43-8EED-D967F44B5843}" name="Column5500" totalsRowDxfId="10906" dataCellStyle="Normal"/>
    <tableColumn id="5503" xr3:uid="{49BCD864-E618-0C45-8B6F-D198D80BB6E4}" name="Column5501" totalsRowDxfId="10905" dataCellStyle="Normal"/>
    <tableColumn id="5504" xr3:uid="{0361522B-9086-084D-8A65-54990D3692F5}" name="Column5502" totalsRowDxfId="10904" dataCellStyle="Normal"/>
    <tableColumn id="5505" xr3:uid="{172B01F3-15C8-7948-8EED-10ADF8172F8F}" name="Column5503" totalsRowDxfId="10903" dataCellStyle="Normal"/>
    <tableColumn id="5506" xr3:uid="{D9F1107E-2409-D74E-BBBE-43F5F3C0D7B6}" name="Column5504" totalsRowDxfId="10902" dataCellStyle="Normal"/>
    <tableColumn id="5507" xr3:uid="{27AF7E0D-4320-EB4B-B5FA-CFECA34421BF}" name="Column5505" totalsRowDxfId="10901" dataCellStyle="Normal"/>
    <tableColumn id="5508" xr3:uid="{FF94D2E3-2B4F-6742-AC0A-23FBE063AB24}" name="Column5506" totalsRowDxfId="10900" dataCellStyle="Normal"/>
    <tableColumn id="5509" xr3:uid="{45B7C39C-C49E-2F4D-8632-522EF6260B94}" name="Column5507" totalsRowDxfId="10899" dataCellStyle="Normal"/>
    <tableColumn id="5510" xr3:uid="{F882EF4F-B77D-A74A-B4A5-6652EFE073CD}" name="Column5508" totalsRowDxfId="10898" dataCellStyle="Normal"/>
    <tableColumn id="5511" xr3:uid="{A5A428C8-4BCF-CE41-939B-4ACA537B0190}" name="Column5509" totalsRowDxfId="10897" dataCellStyle="Normal"/>
    <tableColumn id="5512" xr3:uid="{A39E7DFF-6B40-5F44-90BC-A19259A29CDA}" name="Column5510" totalsRowDxfId="10896" dataCellStyle="Normal"/>
    <tableColumn id="5513" xr3:uid="{CD820756-7506-F949-89CA-0699E4A1BA92}" name="Column5511" totalsRowDxfId="10895" dataCellStyle="Normal"/>
    <tableColumn id="5514" xr3:uid="{65F132EB-9BB5-E341-975C-26189E23D9F0}" name="Column5512" totalsRowDxfId="10894" dataCellStyle="Normal"/>
    <tableColumn id="5515" xr3:uid="{07BFB4F2-97ED-1A40-878E-7C4B91CD9546}" name="Column5513" totalsRowDxfId="10893" dataCellStyle="Normal"/>
    <tableColumn id="5516" xr3:uid="{531F0918-7A34-E34E-B500-ADD6B95F2AA4}" name="Column5514" totalsRowDxfId="10892" dataCellStyle="Normal"/>
    <tableColumn id="5517" xr3:uid="{C0B8B070-936D-0047-9F17-C6ABFE0045B9}" name="Column5515" totalsRowDxfId="10891" dataCellStyle="Normal"/>
    <tableColumn id="5518" xr3:uid="{FE31F202-58AC-0745-A235-C648B82CEB54}" name="Column5516" totalsRowDxfId="10890" dataCellStyle="Normal"/>
    <tableColumn id="5519" xr3:uid="{BD0A9594-1340-3645-A482-67C5B0D1F002}" name="Column5517" totalsRowDxfId="10889" dataCellStyle="Normal"/>
    <tableColumn id="5520" xr3:uid="{8573D9A7-48EE-FF4F-AB4C-FCDC700236C2}" name="Column5518" totalsRowDxfId="10888" dataCellStyle="Normal"/>
    <tableColumn id="5521" xr3:uid="{BD8F6F3A-EEB7-234D-8183-4099FE339B88}" name="Column5519" totalsRowDxfId="10887" dataCellStyle="Normal"/>
    <tableColumn id="5522" xr3:uid="{0B9FF51E-E80A-944D-9634-00D90D499EAE}" name="Column5520" totalsRowDxfId="10886" dataCellStyle="Normal"/>
    <tableColumn id="5523" xr3:uid="{6C2E3F2A-C875-E94E-AA38-58CC33B51D33}" name="Column5521" totalsRowDxfId="10885" dataCellStyle="Normal"/>
    <tableColumn id="5524" xr3:uid="{D05E743E-E564-9647-AF63-2EADA1155F90}" name="Column5522" totalsRowDxfId="10884" dataCellStyle="Normal"/>
    <tableColumn id="5525" xr3:uid="{4F2E5AEF-C7F0-FA44-BED5-6EF02E4ECE65}" name="Column5523" totalsRowDxfId="10883" dataCellStyle="Normal"/>
    <tableColumn id="5526" xr3:uid="{C32C0248-C2F1-2642-AEE8-D726840AAC54}" name="Column5524" totalsRowDxfId="10882" dataCellStyle="Normal"/>
    <tableColumn id="5527" xr3:uid="{F72D1C57-E608-804E-AE25-0A49BABE3DEC}" name="Column5525" totalsRowDxfId="10881" dataCellStyle="Normal"/>
    <tableColumn id="5528" xr3:uid="{7DFAA9BD-3E2D-FC46-AA72-70C1AD4FE683}" name="Column5526" totalsRowDxfId="10880" dataCellStyle="Normal"/>
    <tableColumn id="5529" xr3:uid="{3C5AC237-AD67-CD4C-A4EB-3A316FD9D7B1}" name="Column5527" totalsRowDxfId="10879" dataCellStyle="Normal"/>
    <tableColumn id="5530" xr3:uid="{02E2BC9C-4053-DA4B-8711-CC68F77250A7}" name="Column5528" totalsRowDxfId="10878" dataCellStyle="Normal"/>
    <tableColumn id="5531" xr3:uid="{94E17B05-B4B3-7344-B6B8-3253B10C5B27}" name="Column5529" totalsRowDxfId="10877" dataCellStyle="Normal"/>
    <tableColumn id="5532" xr3:uid="{A88F3AC5-EF17-1B41-BBAB-CD70C74ECAED}" name="Column5530" totalsRowDxfId="10876" dataCellStyle="Normal"/>
    <tableColumn id="5533" xr3:uid="{9747A4A3-D6D7-754A-9860-66C44358D479}" name="Column5531" totalsRowDxfId="10875" dataCellStyle="Normal"/>
    <tableColumn id="5534" xr3:uid="{DEF15809-F912-104C-A8E4-3BD4616C9F39}" name="Column5532" totalsRowDxfId="10874" dataCellStyle="Normal"/>
    <tableColumn id="5535" xr3:uid="{BD5504AC-1E60-0B46-AFF9-1B2170569FA6}" name="Column5533" totalsRowDxfId="10873" dataCellStyle="Normal"/>
    <tableColumn id="5536" xr3:uid="{25AA8165-4D0D-814D-87FC-85AAAC6418D1}" name="Column5534" totalsRowDxfId="10872" dataCellStyle="Normal"/>
    <tableColumn id="5537" xr3:uid="{0F0FA7DF-991D-5C45-8C8C-92B0BACAB0D5}" name="Column5535" totalsRowDxfId="10871" dataCellStyle="Normal"/>
    <tableColumn id="5538" xr3:uid="{C2CFA589-417A-064B-87CE-06FC7EC57D50}" name="Column5536" totalsRowDxfId="10870" dataCellStyle="Normal"/>
    <tableColumn id="5539" xr3:uid="{CA1A5E56-E8E7-BD4E-B43E-8550B333DC0E}" name="Column5537" totalsRowDxfId="10869" dataCellStyle="Normal"/>
    <tableColumn id="5540" xr3:uid="{3921F6EA-FDA7-EE4F-83FA-8927FD8FB592}" name="Column5538" totalsRowDxfId="10868" dataCellStyle="Normal"/>
    <tableColumn id="5541" xr3:uid="{B36CD73B-2AF5-AA4A-9378-436FD071263F}" name="Column5539" totalsRowDxfId="10867" dataCellStyle="Normal"/>
    <tableColumn id="5542" xr3:uid="{94DE3050-751B-2845-9D4E-77895BA3B0DB}" name="Column5540" totalsRowDxfId="10866" dataCellStyle="Normal"/>
    <tableColumn id="5543" xr3:uid="{622C7E46-295B-EC45-A191-B38BC5F123CA}" name="Column5541" totalsRowDxfId="10865" dataCellStyle="Normal"/>
    <tableColumn id="5544" xr3:uid="{8F97CDCC-E948-B44B-A3D8-F0EE94715085}" name="Column5542" totalsRowDxfId="10864" dataCellStyle="Normal"/>
    <tableColumn id="5545" xr3:uid="{B0477FFF-1ADA-574C-BD48-4B9F7C7C96CB}" name="Column5543" totalsRowDxfId="10863" dataCellStyle="Normal"/>
    <tableColumn id="5546" xr3:uid="{65E3C1F5-30FA-9E43-9D41-26BA45CD63DF}" name="Column5544" totalsRowDxfId="10862" dataCellStyle="Normal"/>
    <tableColumn id="5547" xr3:uid="{DE422ED4-041F-F74F-A3EA-61DD4147A519}" name="Column5545" totalsRowDxfId="10861" dataCellStyle="Normal"/>
    <tableColumn id="5548" xr3:uid="{2F36E298-134F-2042-A018-B004B153BD4E}" name="Column5546" totalsRowDxfId="10860" dataCellStyle="Normal"/>
    <tableColumn id="5549" xr3:uid="{5550B657-B8DE-CB4F-B5F4-7B3ECE2EBD7F}" name="Column5547" totalsRowDxfId="10859" dataCellStyle="Normal"/>
    <tableColumn id="5550" xr3:uid="{6401DE94-500C-8D42-8BBF-CA60C1FFBD42}" name="Column5548" totalsRowDxfId="10858" dataCellStyle="Normal"/>
    <tableColumn id="5551" xr3:uid="{9298D7CA-E17D-FC4C-AB59-B2D9AD212F40}" name="Column5549" totalsRowDxfId="10857" dataCellStyle="Normal"/>
    <tableColumn id="5552" xr3:uid="{2A319E29-C3D9-7545-8A97-0ADFEC2B99F0}" name="Column5550" totalsRowDxfId="10856" dataCellStyle="Normal"/>
    <tableColumn id="5553" xr3:uid="{6B6DA545-89CC-F447-AD86-FDB5122EDD95}" name="Column5551" totalsRowDxfId="10855" dataCellStyle="Normal"/>
    <tableColumn id="5554" xr3:uid="{03F97FB5-ED5C-8E4D-BE27-521E1BCB3B10}" name="Column5552" totalsRowDxfId="10854" dataCellStyle="Normal"/>
    <tableColumn id="5555" xr3:uid="{C32D0492-57DA-EC45-8D20-B5F22A0134DF}" name="Column5553" totalsRowDxfId="10853" dataCellStyle="Normal"/>
    <tableColumn id="5556" xr3:uid="{6E81BC1E-792C-184C-8A8B-015327C23D5A}" name="Column5554" totalsRowDxfId="10852" dataCellStyle="Normal"/>
    <tableColumn id="5557" xr3:uid="{9E5CE91B-BAE5-0443-AB3C-3AD78FC304B1}" name="Column5555" totalsRowDxfId="10851" dataCellStyle="Normal"/>
    <tableColumn id="5558" xr3:uid="{9B6D0A51-BB72-B649-835C-CD060AB57661}" name="Column5556" totalsRowDxfId="10850" dataCellStyle="Normal"/>
    <tableColumn id="5559" xr3:uid="{05B229C4-2DD1-6445-B515-1FF99BD16A27}" name="Column5557" totalsRowDxfId="10849" dataCellStyle="Normal"/>
    <tableColumn id="5560" xr3:uid="{E9FD5CCD-48B2-D746-9D5A-F1B839C9E38D}" name="Column5558" totalsRowDxfId="10848" dataCellStyle="Normal"/>
    <tableColumn id="5561" xr3:uid="{BF5EBC4F-7C22-B640-999D-D253FABF066A}" name="Column5559" totalsRowDxfId="10847" dataCellStyle="Normal"/>
    <tableColumn id="5562" xr3:uid="{37CFAF89-C807-4948-80E5-6EDA6E0A4C67}" name="Column5560" totalsRowDxfId="10846" dataCellStyle="Normal"/>
    <tableColumn id="5563" xr3:uid="{4F6EF84D-5446-FD46-ABF5-6A5FD9D6F90F}" name="Column5561" totalsRowDxfId="10845" dataCellStyle="Normal"/>
    <tableColumn id="5564" xr3:uid="{6F46AA5C-CB73-2F42-84CC-D44C42756F30}" name="Column5562" totalsRowDxfId="10844" dataCellStyle="Normal"/>
    <tableColumn id="5565" xr3:uid="{8B17E4DF-596D-0A4E-9E40-A61C08184C39}" name="Column5563" totalsRowDxfId="10843" dataCellStyle="Normal"/>
    <tableColumn id="5566" xr3:uid="{B9236430-9B01-5E48-8244-9BD202B6FB6A}" name="Column5564" totalsRowDxfId="10842" dataCellStyle="Normal"/>
    <tableColumn id="5567" xr3:uid="{09E67BA9-32FF-D042-88F9-2C293CF5500F}" name="Column5565" totalsRowDxfId="10841" dataCellStyle="Normal"/>
    <tableColumn id="5568" xr3:uid="{0C46BFAD-18FE-C54A-BECE-AE558EAC6DBD}" name="Column5566" totalsRowDxfId="10840" dataCellStyle="Normal"/>
    <tableColumn id="5569" xr3:uid="{853CFFFB-AA3A-3440-8D5F-2DCB70E2B149}" name="Column5567" totalsRowDxfId="10839" dataCellStyle="Normal"/>
    <tableColumn id="5570" xr3:uid="{3607A570-2847-5C4B-AA11-626A425D866C}" name="Column5568" totalsRowDxfId="10838" dataCellStyle="Normal"/>
    <tableColumn id="5571" xr3:uid="{A5FFC348-A1F5-1B4F-9A3D-AAA361AA73EA}" name="Column5569" totalsRowDxfId="10837" dataCellStyle="Normal"/>
    <tableColumn id="5572" xr3:uid="{5A9CB9EC-DE7B-964C-BB37-5BF83570BD45}" name="Column5570" totalsRowDxfId="10836" dataCellStyle="Normal"/>
    <tableColumn id="5573" xr3:uid="{F04451DA-861A-D04D-9A00-73BF40F37BB1}" name="Column5571" totalsRowDxfId="10835" dataCellStyle="Normal"/>
    <tableColumn id="5574" xr3:uid="{795F3FC6-C4F6-C74A-BA3F-76A340AC876D}" name="Column5572" totalsRowDxfId="10834" dataCellStyle="Normal"/>
    <tableColumn id="5575" xr3:uid="{61996ED8-32A4-0D43-8973-C9AB47A64DA9}" name="Column5573" totalsRowDxfId="10833" dataCellStyle="Normal"/>
    <tableColumn id="5576" xr3:uid="{812B9C82-2FC1-5344-8880-21A29A2E1210}" name="Column5574" totalsRowDxfId="10832" dataCellStyle="Normal"/>
    <tableColumn id="5577" xr3:uid="{B73DAC47-EEB6-D74D-833A-1ED45980CA47}" name="Column5575" totalsRowDxfId="10831" dataCellStyle="Normal"/>
    <tableColumn id="5578" xr3:uid="{E79734FB-1610-3148-9579-FCAADE87C3AB}" name="Column5576" totalsRowDxfId="10830" dataCellStyle="Normal"/>
    <tableColumn id="5579" xr3:uid="{2EC4373F-4BAF-1B49-97AD-0F3EDEB87C39}" name="Column5577" totalsRowDxfId="10829" dataCellStyle="Normal"/>
    <tableColumn id="5580" xr3:uid="{FE0CF880-4FEB-7D47-8041-AA8200CEEBE3}" name="Column5578" totalsRowDxfId="10828" dataCellStyle="Normal"/>
    <tableColumn id="5581" xr3:uid="{A6E87B8D-9505-1345-AF7F-C6A86DC098DF}" name="Column5579" totalsRowDxfId="10827" dataCellStyle="Normal"/>
    <tableColumn id="5582" xr3:uid="{E334C428-9753-4F46-8276-79032B7328DF}" name="Column5580" totalsRowDxfId="10826" dataCellStyle="Normal"/>
    <tableColumn id="5583" xr3:uid="{F7E72CD6-8B2C-C64E-98F0-861C475F8BD7}" name="Column5581" totalsRowDxfId="10825" dataCellStyle="Normal"/>
    <tableColumn id="5584" xr3:uid="{E5694A4A-3D38-654E-9F5C-5D87F1693A94}" name="Column5582" totalsRowDxfId="10824" dataCellStyle="Normal"/>
    <tableColumn id="5585" xr3:uid="{F6D3A387-0B7B-2D4E-A2A6-7A8260E14F5B}" name="Column5583" totalsRowDxfId="10823" dataCellStyle="Normal"/>
    <tableColumn id="5586" xr3:uid="{F474CBFE-9648-DE4C-B1E8-7DBDD6CE0B12}" name="Column5584" totalsRowDxfId="10822" dataCellStyle="Normal"/>
    <tableColumn id="5587" xr3:uid="{D33463BF-B6F2-DD43-89DB-0DB16407BDE3}" name="Column5585" totalsRowDxfId="10821" dataCellStyle="Normal"/>
    <tableColumn id="5588" xr3:uid="{3E86FE0E-B295-234A-918D-2C97E7ECE3EA}" name="Column5586" totalsRowDxfId="10820" dataCellStyle="Normal"/>
    <tableColumn id="5589" xr3:uid="{A4C0B92A-CE4F-DB4C-BD03-AF9AADDB88C4}" name="Column5587" totalsRowDxfId="10819" dataCellStyle="Normal"/>
    <tableColumn id="5590" xr3:uid="{5F5BB9BE-77A6-8C46-AB30-E5E75191B0E0}" name="Column5588" totalsRowDxfId="10818" dataCellStyle="Normal"/>
    <tableColumn id="5591" xr3:uid="{FE9C961C-BE20-C04B-BB3E-C9FF2CF1D142}" name="Column5589" totalsRowDxfId="10817" dataCellStyle="Normal"/>
    <tableColumn id="5592" xr3:uid="{B8386DA2-4CE8-9C42-BFD5-D31F8DB53DAB}" name="Column5590" totalsRowDxfId="10816" dataCellStyle="Normal"/>
    <tableColumn id="5593" xr3:uid="{72B63045-B77A-AB4A-989E-436562A7EE72}" name="Column5591" totalsRowDxfId="10815" dataCellStyle="Normal"/>
    <tableColumn id="5594" xr3:uid="{1B8639C8-2F7C-0849-BD80-AC7A61682366}" name="Column5592" totalsRowDxfId="10814" dataCellStyle="Normal"/>
    <tableColumn id="5595" xr3:uid="{B4226927-73CE-0B4D-8200-413C2F77D39B}" name="Column5593" totalsRowDxfId="10813" dataCellStyle="Normal"/>
    <tableColumn id="5596" xr3:uid="{0BCE6AB4-2501-2D4B-A5EA-611B46BFEB7A}" name="Column5594" totalsRowDxfId="10812" dataCellStyle="Normal"/>
    <tableColumn id="5597" xr3:uid="{E9D51B66-1D42-334A-8EB1-10A90B5E993F}" name="Column5595" totalsRowDxfId="10811" dataCellStyle="Normal"/>
    <tableColumn id="5598" xr3:uid="{87AB4EC4-B0EE-184A-B92D-00F9D2744356}" name="Column5596" totalsRowDxfId="10810" dataCellStyle="Normal"/>
    <tableColumn id="5599" xr3:uid="{306B6DE5-A297-5A44-943D-00F82FFFFC46}" name="Column5597" totalsRowDxfId="10809" dataCellStyle="Normal"/>
    <tableColumn id="5600" xr3:uid="{290B9188-83AC-CF45-B3F5-DA066B4A047E}" name="Column5598" totalsRowDxfId="10808" dataCellStyle="Normal"/>
    <tableColumn id="5601" xr3:uid="{7B8FDB1A-6C3F-B141-B809-1698416776D1}" name="Column5599" totalsRowDxfId="10807" dataCellStyle="Normal"/>
    <tableColumn id="5602" xr3:uid="{E3B80123-20A7-954A-8705-361000FE1C9E}" name="Column5600" totalsRowDxfId="10806" dataCellStyle="Normal"/>
    <tableColumn id="5603" xr3:uid="{F6706CC8-CD49-7A45-A346-F063B6DD09E9}" name="Column5601" totalsRowDxfId="10805" dataCellStyle="Normal"/>
    <tableColumn id="5604" xr3:uid="{935924BF-A92B-D64A-ACE9-3B60A3E4CF8A}" name="Column5602" totalsRowDxfId="10804" dataCellStyle="Normal"/>
    <tableColumn id="5605" xr3:uid="{7B4BCF82-C9B0-B147-8DF5-7CEED1343EDB}" name="Column5603" totalsRowDxfId="10803" dataCellStyle="Normal"/>
    <tableColumn id="5606" xr3:uid="{45A7AAB3-DD3B-D044-A123-3985E8E2FC56}" name="Column5604" totalsRowDxfId="10802" dataCellStyle="Normal"/>
    <tableColumn id="5607" xr3:uid="{AF382385-BBFA-A940-80EC-44C8CEE071E8}" name="Column5605" totalsRowDxfId="10801" dataCellStyle="Normal"/>
    <tableColumn id="5608" xr3:uid="{8CE68FBF-EB07-624F-B0D4-07150704939D}" name="Column5606" totalsRowDxfId="10800" dataCellStyle="Normal"/>
    <tableColumn id="5609" xr3:uid="{15F7A84E-92AA-3A4C-B2DD-DB9DEB3F0C5C}" name="Column5607" totalsRowDxfId="10799" dataCellStyle="Normal"/>
    <tableColumn id="5610" xr3:uid="{E7F2E4F8-A9D6-B346-8988-ED12C9565951}" name="Column5608" totalsRowDxfId="10798" dataCellStyle="Normal"/>
    <tableColumn id="5611" xr3:uid="{B0DFBE30-23A3-9340-B291-4A330A9DE699}" name="Column5609" totalsRowDxfId="10797" dataCellStyle="Normal"/>
    <tableColumn id="5612" xr3:uid="{3DB55F14-BB03-A848-8622-BFEF5A52E297}" name="Column5610" totalsRowDxfId="10796" dataCellStyle="Normal"/>
    <tableColumn id="5613" xr3:uid="{64E2AAD0-7BEF-CA44-B503-EC2DFA6F9C5D}" name="Column5611" totalsRowDxfId="10795" dataCellStyle="Normal"/>
    <tableColumn id="5614" xr3:uid="{D8EC579C-5121-EB41-91E6-21C0ACABD259}" name="Column5612" totalsRowDxfId="10794" dataCellStyle="Normal"/>
    <tableColumn id="5615" xr3:uid="{E8BEE307-9477-704F-A344-1D787C77F9C1}" name="Column5613" totalsRowDxfId="10793" dataCellStyle="Normal"/>
    <tableColumn id="5616" xr3:uid="{F469372C-354E-6F44-9C43-6C80FFC9190D}" name="Column5614" totalsRowDxfId="10792" dataCellStyle="Normal"/>
    <tableColumn id="5617" xr3:uid="{801AE20A-1DA7-AB40-A24C-FD3939FEF183}" name="Column5615" totalsRowDxfId="10791" dataCellStyle="Normal"/>
    <tableColumn id="5618" xr3:uid="{D1A98816-2D55-3F4D-B031-CFC5E1B65422}" name="Column5616" totalsRowDxfId="10790" dataCellStyle="Normal"/>
    <tableColumn id="5619" xr3:uid="{0833F47C-004D-544B-8276-4E839863000B}" name="Column5617" totalsRowDxfId="10789" dataCellStyle="Normal"/>
    <tableColumn id="5620" xr3:uid="{BB5DA500-A70C-F246-B01C-19A3C3E07BB9}" name="Column5618" totalsRowDxfId="10788" dataCellStyle="Normal"/>
    <tableColumn id="5621" xr3:uid="{54D2C553-80E9-2D4F-AAB8-EA990FAEB014}" name="Column5619" totalsRowDxfId="10787" dataCellStyle="Normal"/>
    <tableColumn id="5622" xr3:uid="{4B64AE62-6B30-CE46-8558-E788561ECCD7}" name="Column5620" totalsRowDxfId="10786" dataCellStyle="Normal"/>
    <tableColumn id="5623" xr3:uid="{DACD1AAA-F52B-D94C-9687-C978082738DE}" name="Column5621" totalsRowDxfId="10785" dataCellStyle="Normal"/>
    <tableColumn id="5624" xr3:uid="{10149B1F-0A4D-A34D-9AB0-AAFCAF8BB948}" name="Column5622" totalsRowDxfId="10784" dataCellStyle="Normal"/>
    <tableColumn id="5625" xr3:uid="{73240513-3AF0-C64B-B09B-D47EF1330836}" name="Column5623" totalsRowDxfId="10783" dataCellStyle="Normal"/>
    <tableColumn id="5626" xr3:uid="{E138A823-F755-6041-9EA5-EF6DEC4A9869}" name="Column5624" totalsRowDxfId="10782" dataCellStyle="Normal"/>
    <tableColumn id="5627" xr3:uid="{AF69131E-3A0F-9544-AB6D-7C1B4C95B04C}" name="Column5625" totalsRowDxfId="10781" dataCellStyle="Normal"/>
    <tableColumn id="5628" xr3:uid="{F7064C17-3D9F-0443-A4C1-7E4E1F918682}" name="Column5626" totalsRowDxfId="10780" dataCellStyle="Normal"/>
    <tableColumn id="5629" xr3:uid="{2DD9A24E-2683-7944-A924-492519143BBB}" name="Column5627" totalsRowDxfId="10779" dataCellStyle="Normal"/>
    <tableColumn id="5630" xr3:uid="{1528127B-D96F-A440-9A41-1F063CEA39DE}" name="Column5628" totalsRowDxfId="10778" dataCellStyle="Normal"/>
    <tableColumn id="5631" xr3:uid="{731F8E0A-BE89-364A-960A-5D0F96464FB0}" name="Column5629" totalsRowDxfId="10777" dataCellStyle="Normal"/>
    <tableColumn id="5632" xr3:uid="{F600AB4E-1731-A04E-B92B-2A372A0C8400}" name="Column5630" totalsRowDxfId="10776" dataCellStyle="Normal"/>
    <tableColumn id="5633" xr3:uid="{00C075E7-71C1-1C48-B6E4-11209DA5BA6B}" name="Column5631" totalsRowDxfId="10775" dataCellStyle="Normal"/>
    <tableColumn id="5634" xr3:uid="{D95FD7E8-D6F5-E146-B477-42F416435E47}" name="Column5632" totalsRowDxfId="10774" dataCellStyle="Normal"/>
    <tableColumn id="5635" xr3:uid="{A305D56F-3C76-0944-8786-309C2BD984C6}" name="Column5633" totalsRowDxfId="10773" dataCellStyle="Normal"/>
    <tableColumn id="5636" xr3:uid="{FDA706BD-D6E9-7844-82E8-31A92FC5BC87}" name="Column5634" totalsRowDxfId="10772" dataCellStyle="Normal"/>
    <tableColumn id="5637" xr3:uid="{3F3FDFDC-1FE3-D04D-8F43-2EC28A7160CF}" name="Column5635" totalsRowDxfId="10771" dataCellStyle="Normal"/>
    <tableColumn id="5638" xr3:uid="{2396F398-2112-0949-8B88-7C33E0770ECD}" name="Column5636" totalsRowDxfId="10770" dataCellStyle="Normal"/>
    <tableColumn id="5639" xr3:uid="{97CE8BE9-9A2A-5748-AA13-799F649D0EAF}" name="Column5637" totalsRowDxfId="10769" dataCellStyle="Normal"/>
    <tableColumn id="5640" xr3:uid="{22FCED9D-99B3-8743-8BB9-3244A505D961}" name="Column5638" totalsRowDxfId="10768" dataCellStyle="Normal"/>
    <tableColumn id="5641" xr3:uid="{5876DF22-8F0F-D64A-B60A-16227551D850}" name="Column5639" totalsRowDxfId="10767" dataCellStyle="Normal"/>
    <tableColumn id="5642" xr3:uid="{962A9C62-F877-5343-988D-3D8A2404D20F}" name="Column5640" totalsRowDxfId="10766" dataCellStyle="Normal"/>
    <tableColumn id="5643" xr3:uid="{BCFB492C-6E91-BC40-8081-741E3DB02F2F}" name="Column5641" totalsRowDxfId="10765" dataCellStyle="Normal"/>
    <tableColumn id="5644" xr3:uid="{C19EEFFD-48C7-924A-BF70-782948B202F5}" name="Column5642" totalsRowDxfId="10764" dataCellStyle="Normal"/>
    <tableColumn id="5645" xr3:uid="{B4DBF314-B08E-284C-93BE-AE39003E21BC}" name="Column5643" totalsRowDxfId="10763" dataCellStyle="Normal"/>
    <tableColumn id="5646" xr3:uid="{FD745AA6-0FE5-DF4A-862D-01380BAF1AB8}" name="Column5644" totalsRowDxfId="10762" dataCellStyle="Normal"/>
    <tableColumn id="5647" xr3:uid="{BCA53AF1-6A12-1747-A2C2-5C729202D1E0}" name="Column5645" totalsRowDxfId="10761" dataCellStyle="Normal"/>
    <tableColumn id="5648" xr3:uid="{862C5AA3-590C-764E-BE6E-28DB2557753C}" name="Column5646" totalsRowDxfId="10760" dataCellStyle="Normal"/>
    <tableColumn id="5649" xr3:uid="{099279B4-DD8D-DF4A-A904-D04EE1CF683E}" name="Column5647" totalsRowDxfId="10759" dataCellStyle="Normal"/>
    <tableColumn id="5650" xr3:uid="{312C53AD-85B6-2E4F-9F46-FD5923B62A9B}" name="Column5648" totalsRowDxfId="10758" dataCellStyle="Normal"/>
    <tableColumn id="5651" xr3:uid="{89332210-4D9D-424A-AA24-2D8CFCE4A432}" name="Column5649" totalsRowDxfId="10757" dataCellStyle="Normal"/>
    <tableColumn id="5652" xr3:uid="{8F1A1149-D0CF-4C4A-BC32-8D040191780A}" name="Column5650" totalsRowDxfId="10756" dataCellStyle="Normal"/>
    <tableColumn id="5653" xr3:uid="{8E8B5235-4748-7940-B840-5FAEA8AF96C7}" name="Column5651" totalsRowDxfId="10755" dataCellStyle="Normal"/>
    <tableColumn id="5654" xr3:uid="{D8476F2C-97B6-B14E-BC21-BF014AC6FA3A}" name="Column5652" totalsRowDxfId="10754" dataCellStyle="Normal"/>
    <tableColumn id="5655" xr3:uid="{04E85532-CE53-1944-A74E-4A8F09C5B9A8}" name="Column5653" totalsRowDxfId="10753" dataCellStyle="Normal"/>
    <tableColumn id="5656" xr3:uid="{1F311C65-228B-B947-A62A-88E3E19FBA77}" name="Column5654" totalsRowDxfId="10752" dataCellStyle="Normal"/>
    <tableColumn id="5657" xr3:uid="{AE7E5930-AFEA-FA42-9D47-2122E3EA3E03}" name="Column5655" totalsRowDxfId="10751" dataCellStyle="Normal"/>
    <tableColumn id="5658" xr3:uid="{6CE865A1-AF1B-784B-B588-61D551C426AC}" name="Column5656" totalsRowDxfId="10750" dataCellStyle="Normal"/>
    <tableColumn id="5659" xr3:uid="{A2B72682-DAE9-6C42-A55D-9EE4871409EE}" name="Column5657" totalsRowDxfId="10749" dataCellStyle="Normal"/>
    <tableColumn id="5660" xr3:uid="{BCEC3416-F6D8-ED4D-86A9-D082D5EAB4D1}" name="Column5658" totalsRowDxfId="10748" dataCellStyle="Normal"/>
    <tableColumn id="5661" xr3:uid="{1C766C6C-CBD9-AF41-A4B7-4D3DFC3067B7}" name="Column5659" totalsRowDxfId="10747" dataCellStyle="Normal"/>
    <tableColumn id="5662" xr3:uid="{2F439481-1CF7-0A40-BA3A-4000C53A24FA}" name="Column5660" totalsRowDxfId="10746" dataCellStyle="Normal"/>
    <tableColumn id="5663" xr3:uid="{B9BC5701-9C5B-2C40-90F5-8F776247747B}" name="Column5661" totalsRowDxfId="10745" dataCellStyle="Normal"/>
    <tableColumn id="5664" xr3:uid="{54353882-CAB6-3546-B1E6-7105EA4A9C79}" name="Column5662" totalsRowDxfId="10744" dataCellStyle="Normal"/>
    <tableColumn id="5665" xr3:uid="{10EEB6D2-9AFC-6D48-BDE8-C1A671CE2F7E}" name="Column5663" totalsRowDxfId="10743" dataCellStyle="Normal"/>
    <tableColumn id="5666" xr3:uid="{00779C46-1E3E-7847-95C7-415119F71687}" name="Column5664" totalsRowDxfId="10742" dataCellStyle="Normal"/>
    <tableColumn id="5667" xr3:uid="{1A5109AD-AC77-6F44-B5EE-977FBE0F1DC6}" name="Column5665" totalsRowDxfId="10741" dataCellStyle="Normal"/>
    <tableColumn id="5668" xr3:uid="{AA1D4948-8DF0-5940-9946-7AB1D0438904}" name="Column5666" totalsRowDxfId="10740" dataCellStyle="Normal"/>
    <tableColumn id="5669" xr3:uid="{DDA93CB4-DF6D-4F4E-B95F-6DFC3B96719C}" name="Column5667" totalsRowDxfId="10739" dataCellStyle="Normal"/>
    <tableColumn id="5670" xr3:uid="{490D91F5-0B4F-D54E-8376-3D4D134A26CB}" name="Column5668" totalsRowDxfId="10738" dataCellStyle="Normal"/>
    <tableColumn id="5671" xr3:uid="{AAD3CAC6-7105-BF49-A244-48F9A0A2977F}" name="Column5669" totalsRowDxfId="10737" dataCellStyle="Normal"/>
    <tableColumn id="5672" xr3:uid="{756083E5-5F69-2643-BB19-BB5AA2BC333B}" name="Column5670" totalsRowDxfId="10736" dataCellStyle="Normal"/>
    <tableColumn id="5673" xr3:uid="{6C864B83-C918-1741-BFEF-DC86B148F548}" name="Column5671" totalsRowDxfId="10735" dataCellStyle="Normal"/>
    <tableColumn id="5674" xr3:uid="{1900163B-2DC4-6F48-80D2-63C7F63729C1}" name="Column5672" totalsRowDxfId="10734" dataCellStyle="Normal"/>
    <tableColumn id="5675" xr3:uid="{666F898F-9E3D-7745-BD1F-DAD6B67C1CF8}" name="Column5673" totalsRowDxfId="10733" dataCellStyle="Normal"/>
    <tableColumn id="5676" xr3:uid="{351236F8-8ADE-F546-ACC4-F596ED24CF68}" name="Column5674" totalsRowDxfId="10732" dataCellStyle="Normal"/>
    <tableColumn id="5677" xr3:uid="{7CAD301D-95E7-C147-9897-5E7EF062EFF6}" name="Column5675" totalsRowDxfId="10731" dataCellStyle="Normal"/>
    <tableColumn id="5678" xr3:uid="{CF542AC2-A6E0-4E42-A719-6517913EE20F}" name="Column5676" totalsRowDxfId="10730" dataCellStyle="Normal"/>
    <tableColumn id="5679" xr3:uid="{EF616892-A096-8E4F-8A46-7D44A1618025}" name="Column5677" totalsRowDxfId="10729" dataCellStyle="Normal"/>
    <tableColumn id="5680" xr3:uid="{4C2A79A2-A6CA-1E46-AF8E-1AA1414ADD38}" name="Column5678" totalsRowDxfId="10728" dataCellStyle="Normal"/>
    <tableColumn id="5681" xr3:uid="{313724CA-B704-2745-A5BE-CB8BF7E57B11}" name="Column5679" totalsRowDxfId="10727" dataCellStyle="Normal"/>
    <tableColumn id="5682" xr3:uid="{149FBF80-341E-5943-AD09-280BF035468E}" name="Column5680" totalsRowDxfId="10726" dataCellStyle="Normal"/>
    <tableColumn id="5683" xr3:uid="{8F6F102B-B133-C64A-9EAB-4D603D47C6ED}" name="Column5681" totalsRowDxfId="10725" dataCellStyle="Normal"/>
    <tableColumn id="5684" xr3:uid="{B48F774A-706D-E24A-BB29-48A3448DE58A}" name="Column5682" totalsRowDxfId="10724" dataCellStyle="Normal"/>
    <tableColumn id="5685" xr3:uid="{5F0A0FC3-1741-C441-A722-D509B4240044}" name="Column5683" totalsRowDxfId="10723" dataCellStyle="Normal"/>
    <tableColumn id="5686" xr3:uid="{28FBB9A0-285F-5A4B-94C4-3875384B6BC9}" name="Column5684" totalsRowDxfId="10722" dataCellStyle="Normal"/>
    <tableColumn id="5687" xr3:uid="{C23C38FA-C99D-8E4D-B63D-EFB606A8C740}" name="Column5685" totalsRowDxfId="10721" dataCellStyle="Normal"/>
    <tableColumn id="5688" xr3:uid="{B89FC471-2036-B14A-B70E-EB44571A8D8C}" name="Column5686" totalsRowDxfId="10720" dataCellStyle="Normal"/>
    <tableColumn id="5689" xr3:uid="{9028464E-D3D3-9243-B0AB-7099C63873EA}" name="Column5687" totalsRowDxfId="10719" dataCellStyle="Normal"/>
    <tableColumn id="5690" xr3:uid="{CFB78D6E-5649-6B4F-9A26-8DEF107C78B5}" name="Column5688" totalsRowDxfId="10718" dataCellStyle="Normal"/>
    <tableColumn id="5691" xr3:uid="{EF39E1C8-46E7-1E40-9B25-8F72764A840B}" name="Column5689" totalsRowDxfId="10717" dataCellStyle="Normal"/>
    <tableColumn id="5692" xr3:uid="{DD2AED97-5419-BD46-83D6-FEA6AC02C2BD}" name="Column5690" totalsRowDxfId="10716" dataCellStyle="Normal"/>
    <tableColumn id="5693" xr3:uid="{A483F47C-C7F0-8442-956A-C21CA364E46E}" name="Column5691" totalsRowDxfId="10715" dataCellStyle="Normal"/>
    <tableColumn id="5694" xr3:uid="{A4477352-BEEE-B74B-9CA2-8DAE50DD4A9B}" name="Column5692" totalsRowDxfId="10714" dataCellStyle="Normal"/>
    <tableColumn id="5695" xr3:uid="{3AB819F3-AFDC-BC49-86CA-B1CAA7C44E53}" name="Column5693" totalsRowDxfId="10713" dataCellStyle="Normal"/>
    <tableColumn id="5696" xr3:uid="{0A1BFA20-9716-B24A-B979-F8FD849AE11F}" name="Column5694" totalsRowDxfId="10712" dataCellStyle="Normal"/>
    <tableColumn id="5697" xr3:uid="{5178F5E4-A504-AE40-8133-1ACC8B256E1C}" name="Column5695" totalsRowDxfId="10711" dataCellStyle="Normal"/>
    <tableColumn id="5698" xr3:uid="{F031B508-4D0F-714A-AB06-3D27C3DDB377}" name="Column5696" totalsRowDxfId="10710" dataCellStyle="Normal"/>
    <tableColumn id="5699" xr3:uid="{0E227B71-3B69-DE49-B96D-7C76E4FB205B}" name="Column5697" totalsRowDxfId="10709" dataCellStyle="Normal"/>
    <tableColumn id="5700" xr3:uid="{A898F143-CE9B-6140-AC30-DBFBB90BC3B3}" name="Column5698" totalsRowDxfId="10708" dataCellStyle="Normal"/>
    <tableColumn id="5701" xr3:uid="{90D408E2-8767-144A-A34C-A29BDC7B065C}" name="Column5699" totalsRowDxfId="10707" dataCellStyle="Normal"/>
    <tableColumn id="5702" xr3:uid="{E394BFD3-D23A-FA4C-831F-18DDC2D7FC4B}" name="Column5700" totalsRowDxfId="10706" dataCellStyle="Normal"/>
    <tableColumn id="5703" xr3:uid="{8A7A8616-EF9A-7747-9CB0-EB6B6647ED63}" name="Column5701" totalsRowDxfId="10705" dataCellStyle="Normal"/>
    <tableColumn id="5704" xr3:uid="{2A699A8E-97C1-134B-90F7-CCAA1AAF6FC9}" name="Column5702" totalsRowDxfId="10704" dataCellStyle="Normal"/>
    <tableColumn id="5705" xr3:uid="{94D38649-F0F7-294A-85E3-4FD9967B0289}" name="Column5703" totalsRowDxfId="10703" dataCellStyle="Normal"/>
    <tableColumn id="5706" xr3:uid="{16EC404E-2711-7745-A95E-90C847F16F86}" name="Column5704" totalsRowDxfId="10702" dataCellStyle="Normal"/>
    <tableColumn id="5707" xr3:uid="{63335176-6CDF-E74F-937A-3F11254EC62C}" name="Column5705" totalsRowDxfId="10701" dataCellStyle="Normal"/>
    <tableColumn id="5708" xr3:uid="{F49886BB-BF70-5140-B625-B57D685769C0}" name="Column5706" totalsRowDxfId="10700" dataCellStyle="Normal"/>
    <tableColumn id="5709" xr3:uid="{7DCDD9EB-FFD5-BD49-8C36-3918F91DB4AC}" name="Column5707" totalsRowDxfId="10699" dataCellStyle="Normal"/>
    <tableColumn id="5710" xr3:uid="{3BDF3519-6982-3C4C-A962-F5B0A66F286E}" name="Column5708" totalsRowDxfId="10698" dataCellStyle="Normal"/>
    <tableColumn id="5711" xr3:uid="{62AE849E-5E4B-9D44-A77F-05B5F8FBD62E}" name="Column5709" totalsRowDxfId="10697" dataCellStyle="Normal"/>
    <tableColumn id="5712" xr3:uid="{98F31969-0DEE-5444-8A69-A7D202329CC6}" name="Column5710" totalsRowDxfId="10696" dataCellStyle="Normal"/>
    <tableColumn id="5713" xr3:uid="{82A31A34-B603-8746-A0B7-793DB5DC6DC7}" name="Column5711" totalsRowDxfId="10695" dataCellStyle="Normal"/>
    <tableColumn id="5714" xr3:uid="{566A0420-FA94-C14A-A259-51D69ABE44F3}" name="Column5712" totalsRowDxfId="10694" dataCellStyle="Normal"/>
    <tableColumn id="5715" xr3:uid="{471B6A4D-BB7C-3047-B8A6-35432AF03AAD}" name="Column5713" totalsRowDxfId="10693" dataCellStyle="Normal"/>
    <tableColumn id="5716" xr3:uid="{C20FB01A-987B-CF46-98DE-04B5648C226B}" name="Column5714" totalsRowDxfId="10692" dataCellStyle="Normal"/>
    <tableColumn id="5717" xr3:uid="{C61C227E-3712-474D-9C79-21FFB2EB1D25}" name="Column5715" totalsRowDxfId="10691" dataCellStyle="Normal"/>
    <tableColumn id="5718" xr3:uid="{358675EC-CC35-1542-92BA-8CE129630F19}" name="Column5716" totalsRowDxfId="10690" dataCellStyle="Normal"/>
    <tableColumn id="5719" xr3:uid="{558417E0-4EE1-1847-A052-31FC7FEBE1F5}" name="Column5717" totalsRowDxfId="10689" dataCellStyle="Normal"/>
    <tableColumn id="5720" xr3:uid="{CE62C345-2FDE-2E4F-BF15-A3F63E9D4614}" name="Column5718" totalsRowDxfId="10688" dataCellStyle="Normal"/>
    <tableColumn id="5721" xr3:uid="{DBA25228-C7DB-0C43-83E8-44B576963C20}" name="Column5719" totalsRowDxfId="10687" dataCellStyle="Normal"/>
    <tableColumn id="5722" xr3:uid="{F3466E7C-4FF0-BB46-8DA5-EAF0DDDD1CBC}" name="Column5720" totalsRowDxfId="10686" dataCellStyle="Normal"/>
    <tableColumn id="5723" xr3:uid="{78C9D69E-EB30-7B43-AB2F-E948FB4845C4}" name="Column5721" totalsRowDxfId="10685" dataCellStyle="Normal"/>
    <tableColumn id="5724" xr3:uid="{CE3BAD2A-E707-104D-A3EB-9DC66E82DFC1}" name="Column5722" totalsRowDxfId="10684" dataCellStyle="Normal"/>
    <tableColumn id="5725" xr3:uid="{B813EC5B-329E-5341-A025-6A8C1E63F0D6}" name="Column5723" totalsRowDxfId="10683" dataCellStyle="Normal"/>
    <tableColumn id="5726" xr3:uid="{84E21420-3E28-3C49-8410-EE9C0BAB6FFE}" name="Column5724" totalsRowDxfId="10682" dataCellStyle="Normal"/>
    <tableColumn id="5727" xr3:uid="{35A48F50-7685-0F43-87D7-A6D2B776C150}" name="Column5725" totalsRowDxfId="10681" dataCellStyle="Normal"/>
    <tableColumn id="5728" xr3:uid="{45DF771E-2256-6349-A78D-8C517BAA8D37}" name="Column5726" totalsRowDxfId="10680" dataCellStyle="Normal"/>
    <tableColumn id="5729" xr3:uid="{5799D6FF-F266-0143-B556-1CD83FAA3BAE}" name="Column5727" totalsRowDxfId="10679" dataCellStyle="Normal"/>
    <tableColumn id="5730" xr3:uid="{4E5F3671-34DF-9748-B7ED-4D71106226E6}" name="Column5728" totalsRowDxfId="10678" dataCellStyle="Normal"/>
    <tableColumn id="5731" xr3:uid="{0247501B-0A31-5048-82FF-BA2A15DB28B2}" name="Column5729" totalsRowDxfId="10677" dataCellStyle="Normal"/>
    <tableColumn id="5732" xr3:uid="{3EAD34AF-93BB-E04F-98B3-88EFA523FBFD}" name="Column5730" totalsRowDxfId="10676" dataCellStyle="Normal"/>
    <tableColumn id="5733" xr3:uid="{206F9BC9-768C-674E-A574-D0FBBDE2DFC7}" name="Column5731" totalsRowDxfId="10675" dataCellStyle="Normal"/>
    <tableColumn id="5734" xr3:uid="{B762BC12-5DB3-6C47-8559-905810CCE468}" name="Column5732" totalsRowDxfId="10674" dataCellStyle="Normal"/>
    <tableColumn id="5735" xr3:uid="{A7C42CC7-35CA-E240-AF51-B9948690355B}" name="Column5733" totalsRowDxfId="10673" dataCellStyle="Normal"/>
    <tableColumn id="5736" xr3:uid="{2D5B5E27-9EDC-544B-B94F-005C75863AC4}" name="Column5734" totalsRowDxfId="10672" dataCellStyle="Normal"/>
    <tableColumn id="5737" xr3:uid="{0A058970-71F9-0E44-8D0B-7339F29AB13B}" name="Column5735" totalsRowDxfId="10671" dataCellStyle="Normal"/>
    <tableColumn id="5738" xr3:uid="{173FDD83-2096-2B42-8352-AFBF69D53DAE}" name="Column5736" totalsRowDxfId="10670" dataCellStyle="Normal"/>
    <tableColumn id="5739" xr3:uid="{FF8D8D12-1A6A-2640-A292-BF0FCB68777C}" name="Column5737" totalsRowDxfId="10669" dataCellStyle="Normal"/>
    <tableColumn id="5740" xr3:uid="{391F9B65-5D6D-D84B-A7D5-39065D8F9A2E}" name="Column5738" totalsRowDxfId="10668" dataCellStyle="Normal"/>
    <tableColumn id="5741" xr3:uid="{0F2C9C74-AAD2-DE43-BC33-9A7045AB6A01}" name="Column5739" totalsRowDxfId="10667" dataCellStyle="Normal"/>
    <tableColumn id="5742" xr3:uid="{FF179526-E6D5-8447-A8A8-A8C4EAD6B692}" name="Column5740" totalsRowDxfId="10666" dataCellStyle="Normal"/>
    <tableColumn id="5743" xr3:uid="{793B9F99-B64F-8541-95EC-8E0B6BC27EA2}" name="Column5741" totalsRowDxfId="10665" dataCellStyle="Normal"/>
    <tableColumn id="5744" xr3:uid="{20D091FA-036B-504F-94BC-559FA33A637E}" name="Column5742" totalsRowDxfId="10664" dataCellStyle="Normal"/>
    <tableColumn id="5745" xr3:uid="{CA51150D-6E64-CE4B-B271-78EB30C6F4BF}" name="Column5743" totalsRowDxfId="10663" dataCellStyle="Normal"/>
    <tableColumn id="5746" xr3:uid="{CC6B4940-E0D6-B44A-96D9-B8B99F3BD946}" name="Column5744" totalsRowDxfId="10662" dataCellStyle="Normal"/>
    <tableColumn id="5747" xr3:uid="{B5174797-9E0F-D44F-9251-77A3F1519E0C}" name="Column5745" totalsRowDxfId="10661" dataCellStyle="Normal"/>
    <tableColumn id="5748" xr3:uid="{933B7F11-92E7-FA47-BC0A-A207E09ABE1A}" name="Column5746" totalsRowDxfId="10660" dataCellStyle="Normal"/>
    <tableColumn id="5749" xr3:uid="{7AB2995B-553A-0649-A1FB-AF0752198EE4}" name="Column5747" totalsRowDxfId="10659" dataCellStyle="Normal"/>
    <tableColumn id="5750" xr3:uid="{63A3F82D-7947-1641-B6FD-45407FD507A6}" name="Column5748" totalsRowDxfId="10658" dataCellStyle="Normal"/>
    <tableColumn id="5751" xr3:uid="{1AA855AC-9AE5-6F4C-B38B-3D5AE5481884}" name="Column5749" totalsRowDxfId="10657" dataCellStyle="Normal"/>
    <tableColumn id="5752" xr3:uid="{1EC74CD1-9296-614E-BA5C-35D7C159A81E}" name="Column5750" totalsRowDxfId="10656" dataCellStyle="Normal"/>
    <tableColumn id="5753" xr3:uid="{700403BC-3582-0B4C-B5C8-DAC6E8653B2D}" name="Column5751" totalsRowDxfId="10655" dataCellStyle="Normal"/>
    <tableColumn id="5754" xr3:uid="{D4695829-C359-5B41-BFF4-4BB9FF2381BA}" name="Column5752" totalsRowDxfId="10654" dataCellStyle="Normal"/>
    <tableColumn id="5755" xr3:uid="{4107AEBA-B678-E547-BAF1-B83CC35442DA}" name="Column5753" totalsRowDxfId="10653" dataCellStyle="Normal"/>
    <tableColumn id="5756" xr3:uid="{7450B0F4-CE74-364D-BD72-1594A405BD3E}" name="Column5754" totalsRowDxfId="10652" dataCellStyle="Normal"/>
    <tableColumn id="5757" xr3:uid="{736F991D-D1D6-CE47-80BE-BA0C42464412}" name="Column5755" totalsRowDxfId="10651" dataCellStyle="Normal"/>
    <tableColumn id="5758" xr3:uid="{9EE9234D-3D30-7543-ABE0-335A92CD7BAC}" name="Column5756" totalsRowDxfId="10650" dataCellStyle="Normal"/>
    <tableColumn id="5759" xr3:uid="{925E20E4-C225-2F4E-9C70-F92945165C5B}" name="Column5757" totalsRowDxfId="10649" dataCellStyle="Normal"/>
    <tableColumn id="5760" xr3:uid="{2980C1C1-19C6-464A-9C85-D40183D9599D}" name="Column5758" totalsRowDxfId="10648" dataCellStyle="Normal"/>
    <tableColumn id="5761" xr3:uid="{6859917B-4051-9243-8A45-1DBB358E255B}" name="Column5759" totalsRowDxfId="10647" dataCellStyle="Normal"/>
    <tableColumn id="5762" xr3:uid="{C4BB863E-1DCD-7042-A2EF-D60FE6293756}" name="Column5760" totalsRowDxfId="10646" dataCellStyle="Normal"/>
    <tableColumn id="5763" xr3:uid="{CE2C01E4-C0A4-7945-BC19-C6265A57317A}" name="Column5761" totalsRowDxfId="10645" dataCellStyle="Normal"/>
    <tableColumn id="5764" xr3:uid="{3457D1CC-99EE-AE4B-8684-B3793E441A50}" name="Column5762" totalsRowDxfId="10644" dataCellStyle="Normal"/>
    <tableColumn id="5765" xr3:uid="{379E2D7D-5C15-8045-AE9E-928FC7671FB0}" name="Column5763" totalsRowDxfId="10643" dataCellStyle="Normal"/>
    <tableColumn id="5766" xr3:uid="{3E2D3DF2-0F67-5843-B1BA-F4B4897D9646}" name="Column5764" totalsRowDxfId="10642" dataCellStyle="Normal"/>
    <tableColumn id="5767" xr3:uid="{BC6AC204-D8E3-134C-B41F-1E972E58FAEE}" name="Column5765" totalsRowDxfId="10641" dataCellStyle="Normal"/>
    <tableColumn id="5768" xr3:uid="{806392D7-BFC5-E04A-9E31-C15FC9A733C7}" name="Column5766" totalsRowDxfId="10640" dataCellStyle="Normal"/>
    <tableColumn id="5769" xr3:uid="{640A471C-9231-4E4E-89F8-E50026115483}" name="Column5767" totalsRowDxfId="10639" dataCellStyle="Normal"/>
    <tableColumn id="5770" xr3:uid="{AB18141A-CFB0-3647-89EB-8E6459CFCE88}" name="Column5768" totalsRowDxfId="10638" dataCellStyle="Normal"/>
    <tableColumn id="5771" xr3:uid="{EC30C179-379D-874F-A0F9-3E60ABC4CC65}" name="Column5769" totalsRowDxfId="10637" dataCellStyle="Normal"/>
    <tableColumn id="5772" xr3:uid="{6B51F02C-854C-E84A-985F-C2E1B22CB1E8}" name="Column5770" totalsRowDxfId="10636" dataCellStyle="Normal"/>
    <tableColumn id="5773" xr3:uid="{9BD27ADB-6CAD-D347-987C-5CCECE358E35}" name="Column5771" totalsRowDxfId="10635" dataCellStyle="Normal"/>
    <tableColumn id="5774" xr3:uid="{1C7E527A-94F1-B64C-B791-22FCEAC34B5C}" name="Column5772" totalsRowDxfId="10634" dataCellStyle="Normal"/>
    <tableColumn id="5775" xr3:uid="{15DECEBE-49FF-5947-A248-75341375908F}" name="Column5773" totalsRowDxfId="10633" dataCellStyle="Normal"/>
    <tableColumn id="5776" xr3:uid="{11CB318F-2192-C341-9CCD-7C17466CB1BE}" name="Column5774" totalsRowDxfId="10632" dataCellStyle="Normal"/>
    <tableColumn id="5777" xr3:uid="{41EA5021-EBC7-4246-8191-0C03DB48D073}" name="Column5775" totalsRowDxfId="10631" dataCellStyle="Normal"/>
    <tableColumn id="5778" xr3:uid="{0203118D-6DF0-2444-9329-EBF0AB7BB303}" name="Column5776" totalsRowDxfId="10630" dataCellStyle="Normal"/>
    <tableColumn id="5779" xr3:uid="{C83D6BC0-BC93-B14D-BAB0-C64BE6C76FF6}" name="Column5777" totalsRowDxfId="10629" dataCellStyle="Normal"/>
    <tableColumn id="5780" xr3:uid="{84E5DAF0-9335-D04F-829C-4A7F7770038F}" name="Column5778" totalsRowDxfId="10628" dataCellStyle="Normal"/>
    <tableColumn id="5781" xr3:uid="{A2EF87F7-769F-4B44-8538-B15379CC4BC0}" name="Column5779" totalsRowDxfId="10627" dataCellStyle="Normal"/>
    <tableColumn id="5782" xr3:uid="{0819B80C-B22B-5146-B67D-E102A1527885}" name="Column5780" totalsRowDxfId="10626" dataCellStyle="Normal"/>
    <tableColumn id="5783" xr3:uid="{24DD8A8D-C271-3440-B67C-8CE022613DE3}" name="Column5781" totalsRowDxfId="10625" dataCellStyle="Normal"/>
    <tableColumn id="5784" xr3:uid="{621D4115-CF0F-0544-BE80-90DC84CE9004}" name="Column5782" totalsRowDxfId="10624" dataCellStyle="Normal"/>
    <tableColumn id="5785" xr3:uid="{068B94D9-1E02-464D-86BD-C91AD2F7A664}" name="Column5783" totalsRowDxfId="10623" dataCellStyle="Normal"/>
    <tableColumn id="5786" xr3:uid="{C3838481-3A5D-1840-AEA9-5F38E855FF41}" name="Column5784" totalsRowDxfId="10622" dataCellStyle="Normal"/>
    <tableColumn id="5787" xr3:uid="{FF3E30DB-8BFC-074C-9511-B09B2DDF573D}" name="Column5785" totalsRowDxfId="10621" dataCellStyle="Normal"/>
    <tableColumn id="5788" xr3:uid="{1CAF3326-3220-8341-9F87-0F9E0FC833FB}" name="Column5786" totalsRowDxfId="10620" dataCellStyle="Normal"/>
    <tableColumn id="5789" xr3:uid="{B9F2E4E3-A2F0-F942-9451-015CAA41F091}" name="Column5787" totalsRowDxfId="10619" dataCellStyle="Normal"/>
    <tableColumn id="5790" xr3:uid="{6124F446-1F46-914F-90A5-D4EE80DD395A}" name="Column5788" totalsRowDxfId="10618" dataCellStyle="Normal"/>
    <tableColumn id="5791" xr3:uid="{EC47C064-21F3-D247-8781-FEF1CCACBA8B}" name="Column5789" totalsRowDxfId="10617" dataCellStyle="Normal"/>
    <tableColumn id="5792" xr3:uid="{77760464-5650-374F-A541-511B264A9AB8}" name="Column5790" totalsRowDxfId="10616" dataCellStyle="Normal"/>
    <tableColumn id="5793" xr3:uid="{90651A45-6C6C-1949-9A4A-4F096207F85E}" name="Column5791" totalsRowDxfId="10615" dataCellStyle="Normal"/>
    <tableColumn id="5794" xr3:uid="{A67BC1BB-9631-424E-A635-56F866FF447A}" name="Column5792" totalsRowDxfId="10614" dataCellStyle="Normal"/>
    <tableColumn id="5795" xr3:uid="{FA8157B6-5175-0D40-B673-899180B7B69E}" name="Column5793" totalsRowDxfId="10613" dataCellStyle="Normal"/>
    <tableColumn id="5796" xr3:uid="{0A49AD45-3E41-F341-8155-22B9E9F443F4}" name="Column5794" totalsRowDxfId="10612" dataCellStyle="Normal"/>
    <tableColumn id="5797" xr3:uid="{84D3577A-88C0-9040-8146-78C35B16287F}" name="Column5795" totalsRowDxfId="10611" dataCellStyle="Normal"/>
    <tableColumn id="5798" xr3:uid="{A527A595-1945-F045-85F0-EB5342DD884F}" name="Column5796" totalsRowDxfId="10610" dataCellStyle="Normal"/>
    <tableColumn id="5799" xr3:uid="{B2085B87-6A87-FE49-9184-EBC02690AD45}" name="Column5797" totalsRowDxfId="10609" dataCellStyle="Normal"/>
    <tableColumn id="5800" xr3:uid="{04B28F18-C88D-AF47-9E03-9C79A0B7A6B7}" name="Column5798" totalsRowDxfId="10608" dataCellStyle="Normal"/>
    <tableColumn id="5801" xr3:uid="{56B30F29-54D1-D24D-AFE9-95F0801737F6}" name="Column5799" totalsRowDxfId="10607" dataCellStyle="Normal"/>
    <tableColumn id="5802" xr3:uid="{2F273D21-8428-2D42-9776-625ED4FCFD13}" name="Column5800" totalsRowDxfId="10606" dataCellStyle="Normal"/>
    <tableColumn id="5803" xr3:uid="{2E472B88-82FB-9645-A3CC-E7E60CAA0338}" name="Column5801" totalsRowDxfId="10605" dataCellStyle="Normal"/>
    <tableColumn id="5804" xr3:uid="{4DC6AD29-10D9-684F-A4A3-759CBE1B7132}" name="Column5802" totalsRowDxfId="10604" dataCellStyle="Normal"/>
    <tableColumn id="5805" xr3:uid="{3EC3A2B0-250C-5149-83C6-95308D77487C}" name="Column5803" totalsRowDxfId="10603" dataCellStyle="Normal"/>
    <tableColumn id="5806" xr3:uid="{1499832C-DAE4-7A49-BB22-3F997B05414C}" name="Column5804" totalsRowDxfId="10602" dataCellStyle="Normal"/>
    <tableColumn id="5807" xr3:uid="{C033C73C-6F2E-2140-A23B-419617A1593D}" name="Column5805" totalsRowDxfId="10601" dataCellStyle="Normal"/>
    <tableColumn id="5808" xr3:uid="{7A26C814-E9A6-1048-91A1-39E55DA25558}" name="Column5806" totalsRowDxfId="10600" dataCellStyle="Normal"/>
    <tableColumn id="5809" xr3:uid="{B6834163-A387-2C40-AD59-63B65FB5246F}" name="Column5807" totalsRowDxfId="10599" dataCellStyle="Normal"/>
    <tableColumn id="5810" xr3:uid="{8523AF9E-3242-164F-A7EC-E01427D24278}" name="Column5808" totalsRowDxfId="10598" dataCellStyle="Normal"/>
    <tableColumn id="5811" xr3:uid="{DA7A973D-B73A-3041-884D-33B70AABBF64}" name="Column5809" totalsRowDxfId="10597" dataCellStyle="Normal"/>
    <tableColumn id="5812" xr3:uid="{5D694CEF-68CC-FB4F-8D3F-8E335ECCB4E6}" name="Column5810" totalsRowDxfId="10596" dataCellStyle="Normal"/>
    <tableColumn id="5813" xr3:uid="{B15E0D6C-9970-7646-876F-5D1F980BB0AB}" name="Column5811" totalsRowDxfId="10595" dataCellStyle="Normal"/>
    <tableColumn id="5814" xr3:uid="{28BA414E-6D0B-0140-A828-55104790F980}" name="Column5812" totalsRowDxfId="10594" dataCellStyle="Normal"/>
    <tableColumn id="5815" xr3:uid="{8007C9B7-1B08-8E48-8EF1-1623B2BD4B25}" name="Column5813" totalsRowDxfId="10593" dataCellStyle="Normal"/>
    <tableColumn id="5816" xr3:uid="{A96864FA-727B-5144-A630-0C8D143BBC50}" name="Column5814" totalsRowDxfId="10592" dataCellStyle="Normal"/>
    <tableColumn id="5817" xr3:uid="{F9523ED8-7D8E-9042-8A57-F7FA9B15FC7F}" name="Column5815" totalsRowDxfId="10591" dataCellStyle="Normal"/>
    <tableColumn id="5818" xr3:uid="{97005323-9101-1F4A-9A60-2EC9B539F151}" name="Column5816" totalsRowDxfId="10590" dataCellStyle="Normal"/>
    <tableColumn id="5819" xr3:uid="{87C23277-BAE5-5244-A7E7-6E70F264E73B}" name="Column5817" totalsRowDxfId="10589" dataCellStyle="Normal"/>
    <tableColumn id="5820" xr3:uid="{D1FE4B92-F6C3-114E-976F-E0F11E92A10A}" name="Column5818" totalsRowDxfId="10588" dataCellStyle="Normal"/>
    <tableColumn id="5821" xr3:uid="{44051A78-0594-5A45-B0A9-EC4F5894CA11}" name="Column5819" totalsRowDxfId="10587" dataCellStyle="Normal"/>
    <tableColumn id="5822" xr3:uid="{20208F35-9A10-0043-A634-8F2C24ABF84F}" name="Column5820" totalsRowDxfId="10586" dataCellStyle="Normal"/>
    <tableColumn id="5823" xr3:uid="{CF3A31C4-0A1A-C449-BCD1-6DBDC0968C1B}" name="Column5821" totalsRowDxfId="10585" dataCellStyle="Normal"/>
    <tableColumn id="5824" xr3:uid="{9B671458-8CBF-1543-9CBF-71E790596348}" name="Column5822" totalsRowDxfId="10584" dataCellStyle="Normal"/>
    <tableColumn id="5825" xr3:uid="{77D3A4C4-1B17-4A40-904B-070BA1549B3D}" name="Column5823" totalsRowDxfId="10583" dataCellStyle="Normal"/>
    <tableColumn id="5826" xr3:uid="{B02504DB-4CEB-FF43-A12A-68807955984A}" name="Column5824" totalsRowDxfId="10582" dataCellStyle="Normal"/>
    <tableColumn id="5827" xr3:uid="{6A1076AC-82AA-D64B-B743-49E8FDDE60DC}" name="Column5825" totalsRowDxfId="10581" dataCellStyle="Normal"/>
    <tableColumn id="5828" xr3:uid="{0D7B8701-3EC9-2043-B891-33383AF1AB50}" name="Column5826" totalsRowDxfId="10580" dataCellStyle="Normal"/>
    <tableColumn id="5829" xr3:uid="{7646E8BC-BB1B-B249-A2C8-8DA3CE20CFB8}" name="Column5827" totalsRowDxfId="10579" dataCellStyle="Normal"/>
    <tableColumn id="5830" xr3:uid="{3E8BDD3B-0206-214D-87F8-EF627D8CAF9B}" name="Column5828" totalsRowDxfId="10578" dataCellStyle="Normal"/>
    <tableColumn id="5831" xr3:uid="{FB71AF98-5A9E-CB45-BB00-C53D944A0D60}" name="Column5829" totalsRowDxfId="10577" dataCellStyle="Normal"/>
    <tableColumn id="5832" xr3:uid="{C5F388C7-1231-F443-B054-573862D65FCB}" name="Column5830" totalsRowDxfId="10576" dataCellStyle="Normal"/>
    <tableColumn id="5833" xr3:uid="{07B55D0B-DC13-9641-91C5-6503E46C716B}" name="Column5831" totalsRowDxfId="10575" dataCellStyle="Normal"/>
    <tableColumn id="5834" xr3:uid="{BC5BDB49-DAD5-E24D-93A9-70FC30AA5AD6}" name="Column5832" totalsRowDxfId="10574" dataCellStyle="Normal"/>
    <tableColumn id="5835" xr3:uid="{2552DC66-5B67-4F48-8386-FA63FC9E0C14}" name="Column5833" totalsRowDxfId="10573" dataCellStyle="Normal"/>
    <tableColumn id="5836" xr3:uid="{80DEE9AC-9514-064F-8881-00B619479272}" name="Column5834" totalsRowDxfId="10572" dataCellStyle="Normal"/>
    <tableColumn id="5837" xr3:uid="{58F508CB-E46E-4740-9A67-4D470172495A}" name="Column5835" totalsRowDxfId="10571" dataCellStyle="Normal"/>
    <tableColumn id="5838" xr3:uid="{054685DC-27DB-254D-83CA-164F3117396E}" name="Column5836" totalsRowDxfId="10570" dataCellStyle="Normal"/>
    <tableColumn id="5839" xr3:uid="{9AFEA1A2-A9C0-6B49-A221-1CD474966304}" name="Column5837" totalsRowDxfId="10569" dataCellStyle="Normal"/>
    <tableColumn id="5840" xr3:uid="{7B8E68F7-942A-7C45-B26C-138E12C70DDB}" name="Column5838" totalsRowDxfId="10568" dataCellStyle="Normal"/>
    <tableColumn id="5841" xr3:uid="{202B129A-DA7A-1846-9292-C23A858E17F5}" name="Column5839" totalsRowDxfId="10567" dataCellStyle="Normal"/>
    <tableColumn id="5842" xr3:uid="{FFC35AC4-9454-B145-8662-C07011EDF8E3}" name="Column5840" totalsRowDxfId="10566" dataCellStyle="Normal"/>
    <tableColumn id="5843" xr3:uid="{E59BAD1D-41EF-FF4A-8869-C5B49ABC49AF}" name="Column5841" totalsRowDxfId="10565" dataCellStyle="Normal"/>
    <tableColumn id="5844" xr3:uid="{5715123E-A9C1-1D40-B168-305B8411E454}" name="Column5842" totalsRowDxfId="10564" dataCellStyle="Normal"/>
    <tableColumn id="5845" xr3:uid="{50CFF891-D80B-C84B-A4CF-DD37CB5E15A3}" name="Column5843" totalsRowDxfId="10563" dataCellStyle="Normal"/>
    <tableColumn id="5846" xr3:uid="{CE6A0ED0-7200-6748-B42E-36A608B93C74}" name="Column5844" totalsRowDxfId="10562" dataCellStyle="Normal"/>
    <tableColumn id="5847" xr3:uid="{C689FFC5-3649-144C-8E04-5B93236906C3}" name="Column5845" totalsRowDxfId="10561" dataCellStyle="Normal"/>
    <tableColumn id="5848" xr3:uid="{2A226B6E-C6B8-AF47-8CB9-092ED43784A2}" name="Column5846" totalsRowDxfId="10560" dataCellStyle="Normal"/>
    <tableColumn id="5849" xr3:uid="{8B99BE58-F550-0B4A-990C-620CB08C5302}" name="Column5847" totalsRowDxfId="10559" dataCellStyle="Normal"/>
    <tableColumn id="5850" xr3:uid="{3C9F2A7D-F692-684E-8DDC-ED1C0F66D325}" name="Column5848" totalsRowDxfId="10558" dataCellStyle="Normal"/>
    <tableColumn id="5851" xr3:uid="{96DE7A9D-9FAC-904C-934C-5FB410C680AE}" name="Column5849" totalsRowDxfId="10557" dataCellStyle="Normal"/>
    <tableColumn id="5852" xr3:uid="{B1504EE9-6721-AF4F-99FC-14D68E38A661}" name="Column5850" totalsRowDxfId="10556" dataCellStyle="Normal"/>
    <tableColumn id="5853" xr3:uid="{9C62FEF6-FADA-3B40-873F-B0BE50466FAA}" name="Column5851" totalsRowDxfId="10555" dataCellStyle="Normal"/>
    <tableColumn id="5854" xr3:uid="{690E37B4-57E2-6343-AF1F-803EF09B4AA0}" name="Column5852" totalsRowDxfId="10554" dataCellStyle="Normal"/>
    <tableColumn id="5855" xr3:uid="{5B3E0DA0-6190-714C-9E02-7D80C8116DB4}" name="Column5853" totalsRowDxfId="10553" dataCellStyle="Normal"/>
    <tableColumn id="5856" xr3:uid="{043E8C72-251C-2842-B9C2-5B1931583B51}" name="Column5854" totalsRowDxfId="10552" dataCellStyle="Normal"/>
    <tableColumn id="5857" xr3:uid="{6D9C585B-857C-E242-8877-E4CAAA641556}" name="Column5855" totalsRowDxfId="10551" dataCellStyle="Normal"/>
    <tableColumn id="5858" xr3:uid="{4188A305-FE70-7649-A9ED-758D15A44A37}" name="Column5856" totalsRowDxfId="10550" dataCellStyle="Normal"/>
    <tableColumn id="5859" xr3:uid="{44458B06-8DF5-0744-A155-D6CFCD5D8BF3}" name="Column5857" totalsRowDxfId="10549" dataCellStyle="Normal"/>
    <tableColumn id="5860" xr3:uid="{F5940E6A-F753-C74D-B112-6687EA9C340B}" name="Column5858" totalsRowDxfId="10548" dataCellStyle="Normal"/>
    <tableColumn id="5861" xr3:uid="{A0E02F12-291D-2A45-8F7D-7E3A567EB53B}" name="Column5859" totalsRowDxfId="10547" dataCellStyle="Normal"/>
    <tableColumn id="5862" xr3:uid="{03686333-0989-5F4E-BAC3-7F16C7746168}" name="Column5860" totalsRowDxfId="10546" dataCellStyle="Normal"/>
    <tableColumn id="5863" xr3:uid="{FB3E097E-9E3E-1242-B064-9C0AC5A2E58B}" name="Column5861" totalsRowDxfId="10545" dataCellStyle="Normal"/>
    <tableColumn id="5864" xr3:uid="{4E0AD2E8-1BD6-264C-962D-FDDBC6F0F368}" name="Column5862" totalsRowDxfId="10544" dataCellStyle="Normal"/>
    <tableColumn id="5865" xr3:uid="{2EE45985-1741-1141-A480-61E4BD667B39}" name="Column5863" totalsRowDxfId="10543" dataCellStyle="Normal"/>
    <tableColumn id="5866" xr3:uid="{15DBF46F-FC67-5947-BAD1-71759FEC2F99}" name="Column5864" totalsRowDxfId="10542" dataCellStyle="Normal"/>
    <tableColumn id="5867" xr3:uid="{A67E79EC-6018-D74B-B826-125A8CEB6AC9}" name="Column5865" totalsRowDxfId="10541" dataCellStyle="Normal"/>
    <tableColumn id="5868" xr3:uid="{78806F90-F9D3-3542-ADF7-B9801A2140B5}" name="Column5866" totalsRowDxfId="10540" dataCellStyle="Normal"/>
    <tableColumn id="5869" xr3:uid="{84D63419-D74D-594B-A230-F53F3D41FF74}" name="Column5867" totalsRowDxfId="10539" dataCellStyle="Normal"/>
    <tableColumn id="5870" xr3:uid="{C48FFB03-6DE5-3841-8DD8-9250011EE5E3}" name="Column5868" totalsRowDxfId="10538" dataCellStyle="Normal"/>
    <tableColumn id="5871" xr3:uid="{47EF1C67-7571-684F-B629-7E338BEC40B9}" name="Column5869" totalsRowDxfId="10537" dataCellStyle="Normal"/>
    <tableColumn id="5872" xr3:uid="{89A05251-CEEA-AF46-A9BB-E3FE440F8A2A}" name="Column5870" totalsRowDxfId="10536" dataCellStyle="Normal"/>
    <tableColumn id="5873" xr3:uid="{DB6A4247-F31F-624F-A82F-7E6B590D5E8F}" name="Column5871" totalsRowDxfId="10535" dataCellStyle="Normal"/>
    <tableColumn id="5874" xr3:uid="{79535EBD-88F9-7B47-8814-B04814459E0C}" name="Column5872" totalsRowDxfId="10534" dataCellStyle="Normal"/>
    <tableColumn id="5875" xr3:uid="{DCF6A24C-39DC-4E48-8B3D-893EE51A16FF}" name="Column5873" totalsRowDxfId="10533" dataCellStyle="Normal"/>
    <tableColumn id="5876" xr3:uid="{08D38C59-D760-DA4F-9031-BDF3FD94FBA4}" name="Column5874" totalsRowDxfId="10532" dataCellStyle="Normal"/>
    <tableColumn id="5877" xr3:uid="{C093AE9E-0BB2-8544-BB33-45F30413C070}" name="Column5875" totalsRowDxfId="10531" dataCellStyle="Normal"/>
    <tableColumn id="5878" xr3:uid="{A9C90834-22E5-D946-9DA8-23773CF34788}" name="Column5876" totalsRowDxfId="10530" dataCellStyle="Normal"/>
    <tableColumn id="5879" xr3:uid="{A23D4A0A-B82F-FD40-A177-244F1935D8C1}" name="Column5877" totalsRowDxfId="10529" dataCellStyle="Normal"/>
    <tableColumn id="5880" xr3:uid="{55711323-F479-F843-90E9-467F5F4E2767}" name="Column5878" totalsRowDxfId="10528" dataCellStyle="Normal"/>
    <tableColumn id="5881" xr3:uid="{ABE90CC2-9449-C541-8A72-99D5BFF775A6}" name="Column5879" totalsRowDxfId="10527" dataCellStyle="Normal"/>
    <tableColumn id="5882" xr3:uid="{C6A45D91-0781-3348-96B9-2E05BD817613}" name="Column5880" totalsRowDxfId="10526" dataCellStyle="Normal"/>
    <tableColumn id="5883" xr3:uid="{E938622F-F03F-5747-B5F2-764BD7E6561B}" name="Column5881" totalsRowDxfId="10525" dataCellStyle="Normal"/>
    <tableColumn id="5884" xr3:uid="{39C2BA54-9B4A-5640-AB3E-39E11F016BB4}" name="Column5882" totalsRowDxfId="10524" dataCellStyle="Normal"/>
    <tableColumn id="5885" xr3:uid="{42B62948-9394-7646-A971-CC10292F39ED}" name="Column5883" totalsRowDxfId="10523" dataCellStyle="Normal"/>
    <tableColumn id="5886" xr3:uid="{0D339E3E-B861-8C4D-9465-3797FFCB2661}" name="Column5884" totalsRowDxfId="10522" dataCellStyle="Normal"/>
    <tableColumn id="5887" xr3:uid="{9AB84A9A-A373-0741-A700-0015D4D8E981}" name="Column5885" totalsRowDxfId="10521" dataCellStyle="Normal"/>
    <tableColumn id="5888" xr3:uid="{C45E6C11-65FC-D443-A57E-5CC11B33C0D3}" name="Column5886" totalsRowDxfId="10520" dataCellStyle="Normal"/>
    <tableColumn id="5889" xr3:uid="{3970B624-8287-B44E-BB69-2EDD403DC1DE}" name="Column5887" totalsRowDxfId="10519" dataCellStyle="Normal"/>
    <tableColumn id="5890" xr3:uid="{62F6A40B-86B5-6045-9F24-CAD93C52216D}" name="Column5888" totalsRowDxfId="10518" dataCellStyle="Normal"/>
    <tableColumn id="5891" xr3:uid="{4E419ABC-EB94-2F4B-AF3D-0CEFC9E300FE}" name="Column5889" totalsRowDxfId="10517" dataCellStyle="Normal"/>
    <tableColumn id="5892" xr3:uid="{B14FB1D8-5A3B-F241-989A-2BFC32A21BC7}" name="Column5890" totalsRowDxfId="10516" dataCellStyle="Normal"/>
    <tableColumn id="5893" xr3:uid="{5F6A6BBB-67B4-A847-9A4C-51BB87297BB2}" name="Column5891" totalsRowDxfId="10515" dataCellStyle="Normal"/>
    <tableColumn id="5894" xr3:uid="{16F0191C-2EB4-BB44-A8F1-1D092584795D}" name="Column5892" totalsRowDxfId="10514" dataCellStyle="Normal"/>
    <tableColumn id="5895" xr3:uid="{CA4C1E2F-E34A-3F43-9C8D-368BD96770DF}" name="Column5893" totalsRowDxfId="10513" dataCellStyle="Normal"/>
    <tableColumn id="5896" xr3:uid="{2A69F214-D636-764F-86AB-DC0AA8752EC3}" name="Column5894" totalsRowDxfId="10512" dataCellStyle="Normal"/>
    <tableColumn id="5897" xr3:uid="{6BF30151-9B70-334B-A046-98A44DC2B666}" name="Column5895" totalsRowDxfId="10511" dataCellStyle="Normal"/>
    <tableColumn id="5898" xr3:uid="{2DDF8B8D-3AD0-8641-81BE-5F66D4F65014}" name="Column5896" totalsRowDxfId="10510" dataCellStyle="Normal"/>
    <tableColumn id="5899" xr3:uid="{7C88C89C-65B2-C54C-9F78-A547AEFF1887}" name="Column5897" totalsRowDxfId="10509" dataCellStyle="Normal"/>
    <tableColumn id="5900" xr3:uid="{23B68EB8-54E5-C746-9E6F-255D3F07566C}" name="Column5898" totalsRowDxfId="10508" dataCellStyle="Normal"/>
    <tableColumn id="5901" xr3:uid="{40925A77-3EE1-B341-BBD8-37460D63FCED}" name="Column5899" totalsRowDxfId="10507" dataCellStyle="Normal"/>
    <tableColumn id="5902" xr3:uid="{7F3A4EA5-8FAD-FB45-9561-EDF3F1AC06E7}" name="Column5900" totalsRowDxfId="10506" dataCellStyle="Normal"/>
    <tableColumn id="5903" xr3:uid="{BEB3D8D6-C297-C248-8181-4287A861805F}" name="Column5901" totalsRowDxfId="10505" dataCellStyle="Normal"/>
    <tableColumn id="5904" xr3:uid="{DF5D780D-D3BC-104E-89DE-4FBF515D23B6}" name="Column5902" totalsRowDxfId="10504" dataCellStyle="Normal"/>
    <tableColumn id="5905" xr3:uid="{7D1AC96D-7442-C041-B0C0-1970DB7A63E2}" name="Column5903" totalsRowDxfId="10503" dataCellStyle="Normal"/>
    <tableColumn id="5906" xr3:uid="{CF3C6451-EEEB-6B4E-861F-7C79C8B6A458}" name="Column5904" totalsRowDxfId="10502" dataCellStyle="Normal"/>
    <tableColumn id="5907" xr3:uid="{432447BB-CA07-7646-B9C4-B7B36FBB8D24}" name="Column5905" totalsRowDxfId="10501" dataCellStyle="Normal"/>
    <tableColumn id="5908" xr3:uid="{DEF375FD-D6CB-A44B-AF1C-BB4CA84FA8BA}" name="Column5906" totalsRowDxfId="10500" dataCellStyle="Normal"/>
    <tableColumn id="5909" xr3:uid="{62D786F0-F075-2549-A67D-C7DFB29DF419}" name="Column5907" totalsRowDxfId="10499" dataCellStyle="Normal"/>
    <tableColumn id="5910" xr3:uid="{AC671076-517A-FA4D-B3C8-0E977B241694}" name="Column5908" totalsRowDxfId="10498" dataCellStyle="Normal"/>
    <tableColumn id="5911" xr3:uid="{3AF57FB7-4C63-1F40-9226-BD36D9F1C4DE}" name="Column5909" totalsRowDxfId="10497" dataCellStyle="Normal"/>
    <tableColumn id="5912" xr3:uid="{88F3F406-B597-174C-91A4-51FF3D7A38B1}" name="Column5910" totalsRowDxfId="10496" dataCellStyle="Normal"/>
    <tableColumn id="5913" xr3:uid="{78A0F427-7E69-2A4A-8873-FD13196B6B46}" name="Column5911" totalsRowDxfId="10495" dataCellStyle="Normal"/>
    <tableColumn id="5914" xr3:uid="{9C9A1E82-B5B5-F745-85F8-E5BA8CAFF39B}" name="Column5912" totalsRowDxfId="10494" dataCellStyle="Normal"/>
    <tableColumn id="5915" xr3:uid="{53196798-4CFA-F54B-B763-941AD2246BB7}" name="Column5913" totalsRowDxfId="10493" dataCellStyle="Normal"/>
    <tableColumn id="5916" xr3:uid="{D192BB2D-69E5-624A-B319-96800846A2E2}" name="Column5914" totalsRowDxfId="10492" dataCellStyle="Normal"/>
    <tableColumn id="5917" xr3:uid="{F665EB6E-D66D-3D41-917C-FAF5C9AF40A5}" name="Column5915" totalsRowDxfId="10491" dataCellStyle="Normal"/>
    <tableColumn id="5918" xr3:uid="{38617F0A-9A14-204C-B597-579F8139BB0B}" name="Column5916" totalsRowDxfId="10490" dataCellStyle="Normal"/>
    <tableColumn id="5919" xr3:uid="{CBDCA961-BED0-E041-954B-0E6C175228A0}" name="Column5917" totalsRowDxfId="10489" dataCellStyle="Normal"/>
    <tableColumn id="5920" xr3:uid="{CA80B8A1-8D37-9B4E-A3DD-D90311C3B124}" name="Column5918" totalsRowDxfId="10488" dataCellStyle="Normal"/>
    <tableColumn id="5921" xr3:uid="{1B5AB9EB-DAE7-A742-A4AC-6D75AAF1A634}" name="Column5919" totalsRowDxfId="10487" dataCellStyle="Normal"/>
    <tableColumn id="5922" xr3:uid="{6932ACD7-89D6-CB4A-AEAF-8C808EA76274}" name="Column5920" totalsRowDxfId="10486" dataCellStyle="Normal"/>
    <tableColumn id="5923" xr3:uid="{EDCA8CD1-1630-8143-8F63-BBFD56C8482F}" name="Column5921" totalsRowDxfId="10485" dataCellStyle="Normal"/>
    <tableColumn id="5924" xr3:uid="{88ABA442-A0C5-3841-924A-8CD36238904B}" name="Column5922" totalsRowDxfId="10484" dataCellStyle="Normal"/>
    <tableColumn id="5925" xr3:uid="{E4953C87-7A36-7B4B-BBFE-538B4DF03158}" name="Column5923" totalsRowDxfId="10483" dataCellStyle="Normal"/>
    <tableColumn id="5926" xr3:uid="{E8DE4B85-A946-8041-8AF2-49255B255E0C}" name="Column5924" totalsRowDxfId="10482" dataCellStyle="Normal"/>
    <tableColumn id="5927" xr3:uid="{37690C47-948F-6E4F-A59A-CA3C22FC2CD9}" name="Column5925" totalsRowDxfId="10481" dataCellStyle="Normal"/>
    <tableColumn id="5928" xr3:uid="{0B8333EE-5A9D-8545-96DD-418ED3625DDA}" name="Column5926" totalsRowDxfId="10480" dataCellStyle="Normal"/>
    <tableColumn id="5929" xr3:uid="{7D0841D5-E4B8-3046-B870-72898BBCFAF4}" name="Column5927" totalsRowDxfId="10479" dataCellStyle="Normal"/>
    <tableColumn id="5930" xr3:uid="{C189DA1F-804D-6D4A-A553-81E7C763B99F}" name="Column5928" totalsRowDxfId="10478" dataCellStyle="Normal"/>
    <tableColumn id="5931" xr3:uid="{717B4A9A-9FDB-F74B-A582-76C0DECDC481}" name="Column5929" totalsRowDxfId="10477" dataCellStyle="Normal"/>
    <tableColumn id="5932" xr3:uid="{06225A30-9E2F-C348-83BF-A37A81550BB3}" name="Column5930" totalsRowDxfId="10476" dataCellStyle="Normal"/>
    <tableColumn id="5933" xr3:uid="{D54FDD0E-B5F9-7A4A-9FDD-71E7D0EB8116}" name="Column5931" totalsRowDxfId="10475" dataCellStyle="Normal"/>
    <tableColumn id="5934" xr3:uid="{734F5F53-9CB6-1941-BE67-B3762349319F}" name="Column5932" totalsRowDxfId="10474" dataCellStyle="Normal"/>
    <tableColumn id="5935" xr3:uid="{A4FE1099-C869-B847-8F67-44E251D4672F}" name="Column5933" totalsRowDxfId="10473" dataCellStyle="Normal"/>
    <tableColumn id="5936" xr3:uid="{2EC6AE33-2C29-1D46-BFA3-A81DB7D016BE}" name="Column5934" totalsRowDxfId="10472" dataCellStyle="Normal"/>
    <tableColumn id="5937" xr3:uid="{F4BB08C0-1FD8-014C-A7F3-561049EB0F50}" name="Column5935" totalsRowDxfId="10471" dataCellStyle="Normal"/>
    <tableColumn id="5938" xr3:uid="{A657F0E8-136F-314A-8BDF-06D9647A8A23}" name="Column5936" totalsRowDxfId="10470" dataCellStyle="Normal"/>
    <tableColumn id="5939" xr3:uid="{9633B5BB-A984-0A45-9E81-0E3E32065595}" name="Column5937" totalsRowDxfId="10469" dataCellStyle="Normal"/>
    <tableColumn id="5940" xr3:uid="{FB0BD4BF-6F61-EF4D-9FBE-D001B4A45169}" name="Column5938" totalsRowDxfId="10468" dataCellStyle="Normal"/>
    <tableColumn id="5941" xr3:uid="{C75BACEC-FAF1-3142-8ED8-05FBF7324C91}" name="Column5939" totalsRowDxfId="10467" dataCellStyle="Normal"/>
    <tableColumn id="5942" xr3:uid="{4EA41A8F-8210-EA4C-9A7D-A5054B38E6D5}" name="Column5940" totalsRowDxfId="10466" dataCellStyle="Normal"/>
    <tableColumn id="5943" xr3:uid="{B17A3CEA-85E8-D34E-A675-19D99FE15B1A}" name="Column5941" totalsRowDxfId="10465" dataCellStyle="Normal"/>
    <tableColumn id="5944" xr3:uid="{88B8BCF1-B1C4-6146-A7EC-05E3334CD759}" name="Column5942" totalsRowDxfId="10464" dataCellStyle="Normal"/>
    <tableColumn id="5945" xr3:uid="{711E4D99-0352-B140-ACD4-17BB21E21C71}" name="Column5943" totalsRowDxfId="10463" dataCellStyle="Normal"/>
    <tableColumn id="5946" xr3:uid="{CFE2B68F-01C8-014C-AAAE-B18FA4B631AA}" name="Column5944" totalsRowDxfId="10462" dataCellStyle="Normal"/>
    <tableColumn id="5947" xr3:uid="{37E09C41-AE57-8D41-B97F-35C507569962}" name="Column5945" totalsRowDxfId="10461" dataCellStyle="Normal"/>
    <tableColumn id="5948" xr3:uid="{3A7CB301-4133-ED43-9D42-46A5217C0FE7}" name="Column5946" totalsRowDxfId="10460" dataCellStyle="Normal"/>
    <tableColumn id="5949" xr3:uid="{20180868-FC4E-2B4B-AC53-77A84051307B}" name="Column5947" totalsRowDxfId="10459" dataCellStyle="Normal"/>
    <tableColumn id="5950" xr3:uid="{54C49F99-E490-0C45-8281-BA72E4DE1310}" name="Column5948" totalsRowDxfId="10458" dataCellStyle="Normal"/>
    <tableColumn id="5951" xr3:uid="{1131710E-9A2B-C646-B8D8-25308351E521}" name="Column5949" totalsRowDxfId="10457" dataCellStyle="Normal"/>
    <tableColumn id="5952" xr3:uid="{63C6B5CB-D7D5-2743-9094-710D92A9174C}" name="Column5950" totalsRowDxfId="10456" dataCellStyle="Normal"/>
    <tableColumn id="5953" xr3:uid="{2EDB7127-85DC-5441-9598-536280A0C914}" name="Column5951" totalsRowDxfId="10455" dataCellStyle="Normal"/>
    <tableColumn id="5954" xr3:uid="{321B5987-038F-3E4F-AC28-2A691368E70C}" name="Column5952" totalsRowDxfId="10454" dataCellStyle="Normal"/>
    <tableColumn id="5955" xr3:uid="{AE46D0F6-65AA-3C47-8021-5478192EC296}" name="Column5953" totalsRowDxfId="10453" dataCellStyle="Normal"/>
    <tableColumn id="5956" xr3:uid="{ED2DAD72-8317-B64C-A568-AAF47F312408}" name="Column5954" totalsRowDxfId="10452" dataCellStyle="Normal"/>
    <tableColumn id="5957" xr3:uid="{0C9FB450-C7ED-4143-82BA-D3C145F7C3A8}" name="Column5955" totalsRowDxfId="10451" dataCellStyle="Normal"/>
    <tableColumn id="5958" xr3:uid="{D4635517-2692-A245-9B76-257FFF9E3890}" name="Column5956" totalsRowDxfId="10450" dataCellStyle="Normal"/>
    <tableColumn id="5959" xr3:uid="{774BF380-C2B9-B141-B9E0-ABBF1EFAE469}" name="Column5957" totalsRowDxfId="10449" dataCellStyle="Normal"/>
    <tableColumn id="5960" xr3:uid="{E413CDF5-79CD-6745-9614-B5727A4DC11B}" name="Column5958" totalsRowDxfId="10448" dataCellStyle="Normal"/>
    <tableColumn id="5961" xr3:uid="{0922304E-C941-744B-9DAB-E12D24CDF29E}" name="Column5959" totalsRowDxfId="10447" dataCellStyle="Normal"/>
    <tableColumn id="5962" xr3:uid="{102A1EBB-6081-6E44-AE73-F7F08BF628B7}" name="Column5960" totalsRowDxfId="10446" dataCellStyle="Normal"/>
    <tableColumn id="5963" xr3:uid="{C552B254-68F5-5349-AAE5-72A81C9E0F66}" name="Column5961" totalsRowDxfId="10445" dataCellStyle="Normal"/>
    <tableColumn id="5964" xr3:uid="{946EF084-1D52-0648-86D9-879DDFE0A188}" name="Column5962" totalsRowDxfId="10444" dataCellStyle="Normal"/>
    <tableColumn id="5965" xr3:uid="{90D7D2A2-EE12-5240-948D-E11819CF8741}" name="Column5963" totalsRowDxfId="10443" dataCellStyle="Normal"/>
    <tableColumn id="5966" xr3:uid="{0B18E6D0-78B1-424D-9AD3-D6BF91ADF97F}" name="Column5964" totalsRowDxfId="10442" dataCellStyle="Normal"/>
    <tableColumn id="5967" xr3:uid="{2870AC3E-ED2F-3C4E-9CA7-84D7A8130CCB}" name="Column5965" totalsRowDxfId="10441" dataCellStyle="Normal"/>
    <tableColumn id="5968" xr3:uid="{6F2C3135-77E1-7048-AD83-EB9836A91BA8}" name="Column5966" totalsRowDxfId="10440" dataCellStyle="Normal"/>
    <tableColumn id="5969" xr3:uid="{D3E9DF28-5F5D-3546-97F4-E04A732CD5D3}" name="Column5967" totalsRowDxfId="10439" dataCellStyle="Normal"/>
    <tableColumn id="5970" xr3:uid="{849D266D-15CC-B34F-B465-5226FF379128}" name="Column5968" totalsRowDxfId="10438" dataCellStyle="Normal"/>
    <tableColumn id="5971" xr3:uid="{A9DCF59C-08C3-0A48-9F34-F2FB43A1754A}" name="Column5969" totalsRowDxfId="10437" dataCellStyle="Normal"/>
    <tableColumn id="5972" xr3:uid="{EAA125A9-CCB1-7B42-8F49-5B1725B03AE7}" name="Column5970" totalsRowDxfId="10436" dataCellStyle="Normal"/>
    <tableColumn id="5973" xr3:uid="{51DC970C-F169-CA40-A910-58A1C7E478C4}" name="Column5971" totalsRowDxfId="10435" dataCellStyle="Normal"/>
    <tableColumn id="5974" xr3:uid="{95FCDD25-B027-6E4A-A5EE-3D0C99407E8B}" name="Column5972" totalsRowDxfId="10434" dataCellStyle="Normal"/>
    <tableColumn id="5975" xr3:uid="{EC5B5756-8CDD-5A4D-9B1B-E4E390080958}" name="Column5973" totalsRowDxfId="10433" dataCellStyle="Normal"/>
    <tableColumn id="5976" xr3:uid="{4644C96D-9E8D-884F-8DC4-26F3099125BB}" name="Column5974" totalsRowDxfId="10432" dataCellStyle="Normal"/>
    <tableColumn id="5977" xr3:uid="{7565FE61-2D87-C142-8EF4-A88D41658EE8}" name="Column5975" totalsRowDxfId="10431" dataCellStyle="Normal"/>
    <tableColumn id="5978" xr3:uid="{27AB4DD9-FE28-2340-B0A9-44936B86BBCB}" name="Column5976" totalsRowDxfId="10430" dataCellStyle="Normal"/>
    <tableColumn id="5979" xr3:uid="{4CF300EE-C13E-774C-8EF0-CC93BE406C56}" name="Column5977" totalsRowDxfId="10429" dataCellStyle="Normal"/>
    <tableColumn id="5980" xr3:uid="{6FCE2AE7-EDB6-5D47-927A-E7E0FFED803C}" name="Column5978" totalsRowDxfId="10428" dataCellStyle="Normal"/>
    <tableColumn id="5981" xr3:uid="{159A03CD-1804-9344-B507-94F9902367C7}" name="Column5979" totalsRowDxfId="10427" dataCellStyle="Normal"/>
    <tableColumn id="5982" xr3:uid="{8C6F6E86-0E5E-694F-B819-8C46174F8347}" name="Column5980" totalsRowDxfId="10426" dataCellStyle="Normal"/>
    <tableColumn id="5983" xr3:uid="{236611AF-AAC7-0649-AD05-FD3EBF6AAC63}" name="Column5981" totalsRowDxfId="10425" dataCellStyle="Normal"/>
    <tableColumn id="5984" xr3:uid="{5F36E6E6-3C86-0D4E-A489-153AC58FD8FF}" name="Column5982" totalsRowDxfId="10424" dataCellStyle="Normal"/>
    <tableColumn id="5985" xr3:uid="{D0EF8964-D8FE-EE46-9BA9-0D56F3757B6E}" name="Column5983" totalsRowDxfId="10423" dataCellStyle="Normal"/>
    <tableColumn id="5986" xr3:uid="{1E3899CB-71DB-F840-956F-87DBA87870F0}" name="Column5984" totalsRowDxfId="10422" dataCellStyle="Normal"/>
    <tableColumn id="5987" xr3:uid="{729E1664-DD27-594D-BB16-FFB4A25CA2CC}" name="Column5985" totalsRowDxfId="10421" dataCellStyle="Normal"/>
    <tableColumn id="5988" xr3:uid="{C515AEC4-0AC7-984F-9834-B9F675933A45}" name="Column5986" totalsRowDxfId="10420" dataCellStyle="Normal"/>
    <tableColumn id="5989" xr3:uid="{BF303176-0682-8843-9129-FBA7B1DE3148}" name="Column5987" totalsRowDxfId="10419" dataCellStyle="Normal"/>
    <tableColumn id="5990" xr3:uid="{E71DD379-8D74-0A48-9B98-EE3E8386562A}" name="Column5988" totalsRowDxfId="10418" dataCellStyle="Normal"/>
    <tableColumn id="5991" xr3:uid="{AFCDAB7B-491A-584B-8158-95B0DF6ACC05}" name="Column5989" totalsRowDxfId="10417" dataCellStyle="Normal"/>
    <tableColumn id="5992" xr3:uid="{2F7E77A4-3503-9C48-BB49-B2394A87C995}" name="Column5990" totalsRowDxfId="10416" dataCellStyle="Normal"/>
    <tableColumn id="5993" xr3:uid="{A9FEDE6F-0A9F-8C4D-BFFF-DDEE9F9C36F8}" name="Column5991" totalsRowDxfId="10415" dataCellStyle="Normal"/>
    <tableColumn id="5994" xr3:uid="{0AE973BD-EAE8-7443-8EAD-F9D43A51CD6F}" name="Column5992" totalsRowDxfId="10414" dataCellStyle="Normal"/>
    <tableColumn id="5995" xr3:uid="{F9EE0093-1259-B845-82D1-E15AFD8850CC}" name="Column5993" totalsRowDxfId="10413" dataCellStyle="Normal"/>
    <tableColumn id="5996" xr3:uid="{CF0B6089-B2F6-2B4A-ABE6-0EA5B9D77674}" name="Column5994" totalsRowDxfId="10412" dataCellStyle="Normal"/>
    <tableColumn id="5997" xr3:uid="{EE74E29E-A272-394D-9710-BF47BEBAE2FB}" name="Column5995" totalsRowDxfId="10411" dataCellStyle="Normal"/>
    <tableColumn id="5998" xr3:uid="{456B5650-699C-364A-AA6C-5D04173AC75C}" name="Column5996" totalsRowDxfId="10410" dataCellStyle="Normal"/>
    <tableColumn id="5999" xr3:uid="{AA6F4957-5159-074C-BFF2-DA0D061BBF94}" name="Column5997" totalsRowDxfId="10409" dataCellStyle="Normal"/>
    <tableColumn id="6000" xr3:uid="{D6AC6E1F-4DC3-4A44-B08A-BF05A89F75B4}" name="Column5998" totalsRowDxfId="10408" dataCellStyle="Normal"/>
    <tableColumn id="6001" xr3:uid="{64437B58-7143-B349-AFEE-E6C60F0E520A}" name="Column5999" totalsRowDxfId="10407" dataCellStyle="Normal"/>
    <tableColumn id="6002" xr3:uid="{69F00962-85C3-6545-A6B4-E868966FEFEB}" name="Column6000" totalsRowDxfId="10406" dataCellStyle="Normal"/>
    <tableColumn id="6003" xr3:uid="{A961DEDE-37CD-BC43-BE1C-7CCAADA369B5}" name="Column6001" totalsRowDxfId="10405" dataCellStyle="Normal"/>
    <tableColumn id="6004" xr3:uid="{E8CD5100-C80C-2749-97FF-D79B501BFEDF}" name="Column6002" totalsRowDxfId="10404" dataCellStyle="Normal"/>
    <tableColumn id="6005" xr3:uid="{2E89EE44-4D9B-BA4C-9AE3-09FFB354D6C0}" name="Column6003" totalsRowDxfId="10403" dataCellStyle="Normal"/>
    <tableColumn id="6006" xr3:uid="{E3547ED8-6DC9-E042-984F-FA32D35E7AE1}" name="Column6004" totalsRowDxfId="10402" dataCellStyle="Normal"/>
    <tableColumn id="6007" xr3:uid="{08BD834B-26B3-694C-8C80-8C1A2F504992}" name="Column6005" totalsRowDxfId="10401" dataCellStyle="Normal"/>
    <tableColumn id="6008" xr3:uid="{267B4E6F-C186-834F-BA79-2FFA3FF0AEF3}" name="Column6006" totalsRowDxfId="10400" dataCellStyle="Normal"/>
    <tableColumn id="6009" xr3:uid="{A46C7272-C454-2349-AD73-5E4A149E52F8}" name="Column6007" totalsRowDxfId="10399" dataCellStyle="Normal"/>
    <tableColumn id="6010" xr3:uid="{063D7B0D-B908-6544-8E0C-7CF1A528EA34}" name="Column6008" totalsRowDxfId="10398" dataCellStyle="Normal"/>
    <tableColumn id="6011" xr3:uid="{C90BDE11-3D96-7442-BEE9-8F27354E213C}" name="Column6009" totalsRowDxfId="10397" dataCellStyle="Normal"/>
    <tableColumn id="6012" xr3:uid="{8E270296-6543-A747-ACDE-9954ACF1D2D6}" name="Column6010" totalsRowDxfId="10396" dataCellStyle="Normal"/>
    <tableColumn id="6013" xr3:uid="{22C396FD-2472-974F-9150-97E3A7AF7712}" name="Column6011" totalsRowDxfId="10395" dataCellStyle="Normal"/>
    <tableColumn id="6014" xr3:uid="{CFE5878A-9A6B-1544-8A1E-5927BB3652BC}" name="Column6012" totalsRowDxfId="10394" dataCellStyle="Normal"/>
    <tableColumn id="6015" xr3:uid="{F9955D73-AED3-8D44-ABF1-C9EB0F560751}" name="Column6013" totalsRowDxfId="10393" dataCellStyle="Normal"/>
    <tableColumn id="6016" xr3:uid="{EB6F7BD7-9F9F-1048-9DDB-5775E2290A17}" name="Column6014" totalsRowDxfId="10392" dataCellStyle="Normal"/>
    <tableColumn id="6017" xr3:uid="{D1A4EE23-2DDD-BA43-A8DE-B1654DAB794A}" name="Column6015" totalsRowDxfId="10391" dataCellStyle="Normal"/>
    <tableColumn id="6018" xr3:uid="{16941C3C-8F38-F24E-9CC9-903F16DD39FD}" name="Column6016" totalsRowDxfId="10390" dataCellStyle="Normal"/>
    <tableColumn id="6019" xr3:uid="{E8A614D0-F4F3-CE40-9AE9-81B9C72B1D75}" name="Column6017" totalsRowDxfId="10389" dataCellStyle="Normal"/>
    <tableColumn id="6020" xr3:uid="{0228F99E-5444-1F42-A4F2-B9177333C7EB}" name="Column6018" totalsRowDxfId="10388" dataCellStyle="Normal"/>
    <tableColumn id="6021" xr3:uid="{2D4DEB94-5217-C647-9D8A-952FD4022379}" name="Column6019" totalsRowDxfId="10387" dataCellStyle="Normal"/>
    <tableColumn id="6022" xr3:uid="{A490C9F2-6212-9E48-A0B6-A25FDE1BDA50}" name="Column6020" totalsRowDxfId="10386" dataCellStyle="Normal"/>
    <tableColumn id="6023" xr3:uid="{58898F65-08B5-694D-8A7A-1B8A87F8F1EC}" name="Column6021" totalsRowDxfId="10385" dataCellStyle="Normal"/>
    <tableColumn id="6024" xr3:uid="{D4C21C4A-D540-E846-9962-ED7D9DF29170}" name="Column6022" totalsRowDxfId="10384" dataCellStyle="Normal"/>
    <tableColumn id="6025" xr3:uid="{049DDF83-2493-0F49-9D4E-8969232A4D40}" name="Column6023" totalsRowDxfId="10383" dataCellStyle="Normal"/>
    <tableColumn id="6026" xr3:uid="{1614B7D9-FF9A-1641-8C21-4D9AF91923C8}" name="Column6024" totalsRowDxfId="10382" dataCellStyle="Normal"/>
    <tableColumn id="6027" xr3:uid="{C6B31DBD-35B9-2742-9D58-35D3772E5294}" name="Column6025" totalsRowDxfId="10381" dataCellStyle="Normal"/>
    <tableColumn id="6028" xr3:uid="{62BE18B2-8F38-7C4C-8771-33A7523693CF}" name="Column6026" totalsRowDxfId="10380" dataCellStyle="Normal"/>
    <tableColumn id="6029" xr3:uid="{CE844EE3-00DF-5541-A7E3-5347EDBD3332}" name="Column6027" totalsRowDxfId="10379" dataCellStyle="Normal"/>
    <tableColumn id="6030" xr3:uid="{8F0087F2-0553-1847-B379-B51159B239C6}" name="Column6028" totalsRowDxfId="10378" dataCellStyle="Normal"/>
    <tableColumn id="6031" xr3:uid="{192F6E21-F836-5F49-8797-373764E9E533}" name="Column6029" totalsRowDxfId="10377" dataCellStyle="Normal"/>
    <tableColumn id="6032" xr3:uid="{797D1B00-FE18-6148-B775-5EBA07A14F26}" name="Column6030" totalsRowDxfId="10376" dataCellStyle="Normal"/>
    <tableColumn id="6033" xr3:uid="{18E6E867-1230-4942-AD1C-97F5CC6D0F07}" name="Column6031" totalsRowDxfId="10375" dataCellStyle="Normal"/>
    <tableColumn id="6034" xr3:uid="{0606E99C-653B-B54F-BDAA-1660DB8338E0}" name="Column6032" totalsRowDxfId="10374" dataCellStyle="Normal"/>
    <tableColumn id="6035" xr3:uid="{A12F9C61-BFE3-4045-A7AD-A925D2968B47}" name="Column6033" totalsRowDxfId="10373" dataCellStyle="Normal"/>
    <tableColumn id="6036" xr3:uid="{B973CE16-6081-2E45-B183-2B77938C8286}" name="Column6034" totalsRowDxfId="10372" dataCellStyle="Normal"/>
    <tableColumn id="6037" xr3:uid="{5C5B84B6-815F-DD4E-8977-D35EACCA803E}" name="Column6035" totalsRowDxfId="10371" dataCellStyle="Normal"/>
    <tableColumn id="6038" xr3:uid="{B947A2D2-FDC9-7A43-868D-78D5A1118642}" name="Column6036" totalsRowDxfId="10370" dataCellStyle="Normal"/>
    <tableColumn id="6039" xr3:uid="{AA94FB06-B9DA-4447-9B42-B7393443BBEB}" name="Column6037" totalsRowDxfId="10369" dataCellStyle="Normal"/>
    <tableColumn id="6040" xr3:uid="{DAEBBC87-552D-8D46-87F4-5CA57FB68531}" name="Column6038" totalsRowDxfId="10368" dataCellStyle="Normal"/>
    <tableColumn id="6041" xr3:uid="{84087F2E-0D0D-2F49-880E-F523DD4BE2BB}" name="Column6039" totalsRowDxfId="10367" dataCellStyle="Normal"/>
    <tableColumn id="6042" xr3:uid="{26F818BF-AC2E-B34B-B2EA-70BDCC0E00CC}" name="Column6040" totalsRowDxfId="10366" dataCellStyle="Normal"/>
    <tableColumn id="6043" xr3:uid="{B7DF4886-22FD-344D-B5E5-7D308ED2BFBC}" name="Column6041" totalsRowDxfId="10365" dataCellStyle="Normal"/>
    <tableColumn id="6044" xr3:uid="{239240F3-BBC4-D848-8B8C-00855DF451B5}" name="Column6042" totalsRowDxfId="10364" dataCellStyle="Normal"/>
    <tableColumn id="6045" xr3:uid="{4882DA93-6E81-A749-941D-800F3D2D8F7D}" name="Column6043" totalsRowDxfId="10363" dataCellStyle="Normal"/>
    <tableColumn id="6046" xr3:uid="{FC245C11-3019-7F4B-90C8-DC0EA9C260B9}" name="Column6044" totalsRowDxfId="10362" dataCellStyle="Normal"/>
    <tableColumn id="6047" xr3:uid="{782CF0E4-382E-D648-AD43-99CC3C73E266}" name="Column6045" totalsRowDxfId="10361" dataCellStyle="Normal"/>
    <tableColumn id="6048" xr3:uid="{097D8607-C142-424E-A8BD-310FD5A864C3}" name="Column6046" totalsRowDxfId="10360" dataCellStyle="Normal"/>
    <tableColumn id="6049" xr3:uid="{BDE181B0-2368-4942-9F0F-C36AC9925E6F}" name="Column6047" totalsRowDxfId="10359" dataCellStyle="Normal"/>
    <tableColumn id="6050" xr3:uid="{830F39F1-51B4-6142-959C-4B946C5CFA20}" name="Column6048" totalsRowDxfId="10358" dataCellStyle="Normal"/>
    <tableColumn id="6051" xr3:uid="{6DA27D08-27FF-C148-8143-31817285E061}" name="Column6049" totalsRowDxfId="10357" dataCellStyle="Normal"/>
    <tableColumn id="6052" xr3:uid="{DAA111BA-A386-5B4C-995A-2364B6DFEEA6}" name="Column6050" totalsRowDxfId="10356" dataCellStyle="Normal"/>
    <tableColumn id="6053" xr3:uid="{D91EDDE5-94EF-0245-ACB0-339499569E4F}" name="Column6051" totalsRowDxfId="10355" dataCellStyle="Normal"/>
    <tableColumn id="6054" xr3:uid="{C759E494-AD76-EA4E-894E-9C4BC0811C28}" name="Column6052" totalsRowDxfId="10354" dataCellStyle="Normal"/>
    <tableColumn id="6055" xr3:uid="{3AE42CA1-659F-024E-AADC-F64EF5A02527}" name="Column6053" totalsRowDxfId="10353" dataCellStyle="Normal"/>
    <tableColumn id="6056" xr3:uid="{B8C406B6-5E26-6544-8E73-137404A8EADE}" name="Column6054" totalsRowDxfId="10352" dataCellStyle="Normal"/>
    <tableColumn id="6057" xr3:uid="{A1570B15-582C-AA40-8229-B8891574E9A5}" name="Column6055" totalsRowDxfId="10351" dataCellStyle="Normal"/>
    <tableColumn id="6058" xr3:uid="{855B1597-B461-D84E-A60A-58A7365539B6}" name="Column6056" totalsRowDxfId="10350" dataCellStyle="Normal"/>
    <tableColumn id="6059" xr3:uid="{584B947F-9869-134D-B0D2-A144CA678AF2}" name="Column6057" totalsRowDxfId="10349" dataCellStyle="Normal"/>
    <tableColumn id="6060" xr3:uid="{D76F407B-FC34-474F-8916-31FCCB289B25}" name="Column6058" totalsRowDxfId="10348" dataCellStyle="Normal"/>
    <tableColumn id="6061" xr3:uid="{38C25F94-4155-1A41-AD67-E46356D71F62}" name="Column6059" totalsRowDxfId="10347" dataCellStyle="Normal"/>
    <tableColumn id="6062" xr3:uid="{4B65A706-A832-7D47-BE3B-C54DF5854692}" name="Column6060" totalsRowDxfId="10346" dataCellStyle="Normal"/>
    <tableColumn id="6063" xr3:uid="{177B8918-9096-3D47-B9AA-1FBE40CF7EC5}" name="Column6061" totalsRowDxfId="10345" dataCellStyle="Normal"/>
    <tableColumn id="6064" xr3:uid="{262B1EBC-FFD9-CA4C-B932-010AAE9B4E98}" name="Column6062" totalsRowDxfId="10344" dataCellStyle="Normal"/>
    <tableColumn id="6065" xr3:uid="{BE67E110-B42B-E045-BA12-11271E2F3D7D}" name="Column6063" totalsRowDxfId="10343" dataCellStyle="Normal"/>
    <tableColumn id="6066" xr3:uid="{AFFAC30E-A882-EF4E-B483-32844604BCFC}" name="Column6064" totalsRowDxfId="10342" dataCellStyle="Normal"/>
    <tableColumn id="6067" xr3:uid="{9EDB1B8E-6D23-264D-BDDE-3DD59444000D}" name="Column6065" totalsRowDxfId="10341" dataCellStyle="Normal"/>
    <tableColumn id="6068" xr3:uid="{645129EC-1C77-0E4C-887B-47E9B96BFC84}" name="Column6066" totalsRowDxfId="10340" dataCellStyle="Normal"/>
    <tableColumn id="6069" xr3:uid="{0DAA474A-127F-8C48-A792-C3CE57B8242F}" name="Column6067" totalsRowDxfId="10339" dataCellStyle="Normal"/>
    <tableColumn id="6070" xr3:uid="{2575E8B1-B0A9-CF42-992D-68342646DCB9}" name="Column6068" totalsRowDxfId="10338" dataCellStyle="Normal"/>
    <tableColumn id="6071" xr3:uid="{A74AE1CF-8E6A-7C44-AB70-C2E5C7E6B72E}" name="Column6069" totalsRowDxfId="10337" dataCellStyle="Normal"/>
    <tableColumn id="6072" xr3:uid="{832FFA32-7452-4744-A6D2-FD53995118E7}" name="Column6070" totalsRowDxfId="10336" dataCellStyle="Normal"/>
    <tableColumn id="6073" xr3:uid="{76393E3C-E7AD-1741-9A9D-BE222B4F8F40}" name="Column6071" totalsRowDxfId="10335" dataCellStyle="Normal"/>
    <tableColumn id="6074" xr3:uid="{7C40B354-483D-D640-AA31-28B8D43A441F}" name="Column6072" totalsRowDxfId="10334" dataCellStyle="Normal"/>
    <tableColumn id="6075" xr3:uid="{52B98C86-E277-8444-86BC-AC69063F300A}" name="Column6073" totalsRowDxfId="10333" dataCellStyle="Normal"/>
    <tableColumn id="6076" xr3:uid="{9636BE00-DE4E-C446-B121-C1F0674782D7}" name="Column6074" totalsRowDxfId="10332" dataCellStyle="Normal"/>
    <tableColumn id="6077" xr3:uid="{A41108C0-B874-9C4B-97C1-E1039A3BFF63}" name="Column6075" totalsRowDxfId="10331" dataCellStyle="Normal"/>
    <tableColumn id="6078" xr3:uid="{CA197D90-F6FF-BF4E-AA2F-B05AA3F01D29}" name="Column6076" totalsRowDxfId="10330" dataCellStyle="Normal"/>
    <tableColumn id="6079" xr3:uid="{60153419-0D71-C94F-BF38-766EBBE2890A}" name="Column6077" totalsRowDxfId="10329" dataCellStyle="Normal"/>
    <tableColumn id="6080" xr3:uid="{AD1605A4-E72E-AB4C-A9B9-62666E62599E}" name="Column6078" totalsRowDxfId="10328" dataCellStyle="Normal"/>
    <tableColumn id="6081" xr3:uid="{79FE3310-4862-064A-8899-E3BA6287F462}" name="Column6079" totalsRowDxfId="10327" dataCellStyle="Normal"/>
    <tableColumn id="6082" xr3:uid="{EB51DE35-7175-754D-87C3-13AF2F959207}" name="Column6080" totalsRowDxfId="10326" dataCellStyle="Normal"/>
    <tableColumn id="6083" xr3:uid="{8696D044-2191-8546-87BC-94A2099DD873}" name="Column6081" totalsRowDxfId="10325" dataCellStyle="Normal"/>
    <tableColumn id="6084" xr3:uid="{E5C9D65A-0684-E94F-92FE-6011F99049BB}" name="Column6082" totalsRowDxfId="10324" dataCellStyle="Normal"/>
    <tableColumn id="6085" xr3:uid="{8A186477-4FEA-5E41-B93E-1C414A19936E}" name="Column6083" totalsRowDxfId="10323" dataCellStyle="Normal"/>
    <tableColumn id="6086" xr3:uid="{295F56AE-5D86-A746-921A-3F61B6F1C1D2}" name="Column6084" totalsRowDxfId="10322" dataCellStyle="Normal"/>
    <tableColumn id="6087" xr3:uid="{3CBD64CB-2BF1-284A-9238-FACEBF9EE302}" name="Column6085" totalsRowDxfId="10321" dataCellStyle="Normal"/>
    <tableColumn id="6088" xr3:uid="{B088571F-50D1-C245-95D5-B1E0ADDE0771}" name="Column6086" totalsRowDxfId="10320" dataCellStyle="Normal"/>
    <tableColumn id="6089" xr3:uid="{E6300D71-559D-9941-A43F-4591F94F4AD0}" name="Column6087" totalsRowDxfId="10319" dataCellStyle="Normal"/>
    <tableColumn id="6090" xr3:uid="{30FB0763-175E-8B40-9E8F-28D08E94772C}" name="Column6088" totalsRowDxfId="10318" dataCellStyle="Normal"/>
    <tableColumn id="6091" xr3:uid="{F1169017-D1F7-924B-8B45-F2F5D4163A4F}" name="Column6089" totalsRowDxfId="10317" dataCellStyle="Normal"/>
    <tableColumn id="6092" xr3:uid="{EC505DBD-A745-CC42-8409-02AD8A1372F7}" name="Column6090" totalsRowDxfId="10316" dataCellStyle="Normal"/>
    <tableColumn id="6093" xr3:uid="{6B87B9A9-7639-5149-9B29-454C8A5B0474}" name="Column6091" totalsRowDxfId="10315" dataCellStyle="Normal"/>
    <tableColumn id="6094" xr3:uid="{B286EF06-A7CD-434C-8304-DA1D74784EF0}" name="Column6092" totalsRowDxfId="10314" dataCellStyle="Normal"/>
    <tableColumn id="6095" xr3:uid="{80CA44E8-38B3-1E46-9D4E-4A74CC31E593}" name="Column6093" totalsRowDxfId="10313" dataCellStyle="Normal"/>
    <tableColumn id="6096" xr3:uid="{1F98FAB9-C41E-A34C-8EA6-A14C5CB031CC}" name="Column6094" totalsRowDxfId="10312" dataCellStyle="Normal"/>
    <tableColumn id="6097" xr3:uid="{1268A8E1-2A0C-D54B-8010-D3D82F5AA936}" name="Column6095" totalsRowDxfId="10311" dataCellStyle="Normal"/>
    <tableColumn id="6098" xr3:uid="{30A6D1D8-F566-044A-A07A-7BB7AFB81A98}" name="Column6096" totalsRowDxfId="10310" dataCellStyle="Normal"/>
    <tableColumn id="6099" xr3:uid="{66834689-2F83-AC45-8F09-F731E5CE7965}" name="Column6097" totalsRowDxfId="10309" dataCellStyle="Normal"/>
    <tableColumn id="6100" xr3:uid="{8CFA2AE9-8F6A-C94A-B02D-B5878DFA549A}" name="Column6098" totalsRowDxfId="10308" dataCellStyle="Normal"/>
    <tableColumn id="6101" xr3:uid="{E819420D-2D48-7546-8DD3-D8C544DA8566}" name="Column6099" totalsRowDxfId="10307" dataCellStyle="Normal"/>
    <tableColumn id="6102" xr3:uid="{6152CCFC-90CB-054F-8872-73DC323E7ED6}" name="Column6100" totalsRowDxfId="10306" dataCellStyle="Normal"/>
    <tableColumn id="6103" xr3:uid="{D4C843DF-C52D-F54E-AB3F-7A3BC2D9FCFA}" name="Column6101" totalsRowDxfId="10305" dataCellStyle="Normal"/>
    <tableColumn id="6104" xr3:uid="{73B1E2E5-B476-8F4C-9FFB-65274E8F0D3F}" name="Column6102" totalsRowDxfId="10304" dataCellStyle="Normal"/>
    <tableColumn id="6105" xr3:uid="{6E92EBF4-3CFD-6F4C-8352-4D68AA9D32BC}" name="Column6103" totalsRowDxfId="10303" dataCellStyle="Normal"/>
    <tableColumn id="6106" xr3:uid="{612BB340-0DC0-1948-B959-FAD99E9D84DD}" name="Column6104" totalsRowDxfId="10302" dataCellStyle="Normal"/>
    <tableColumn id="6107" xr3:uid="{234BAF9E-0EBB-7D45-B1D4-988193B29D4E}" name="Column6105" totalsRowDxfId="10301" dataCellStyle="Normal"/>
    <tableColumn id="6108" xr3:uid="{D00DAF98-58FE-2545-85A9-5EB74CBD6CF5}" name="Column6106" totalsRowDxfId="10300" dataCellStyle="Normal"/>
    <tableColumn id="6109" xr3:uid="{FDB94008-8CC4-2544-8B8A-31A76DE5E3D2}" name="Column6107" totalsRowDxfId="10299" dataCellStyle="Normal"/>
    <tableColumn id="6110" xr3:uid="{0237F8CB-981F-3E44-8D28-34DFBB9E0160}" name="Column6108" totalsRowDxfId="10298" dataCellStyle="Normal"/>
    <tableColumn id="6111" xr3:uid="{55C4184F-9F36-7C46-B3AD-E80F5A17C807}" name="Column6109" totalsRowDxfId="10297" dataCellStyle="Normal"/>
    <tableColumn id="6112" xr3:uid="{794F23DB-AE3A-C54B-9C5B-89F864F3E710}" name="Column6110" totalsRowDxfId="10296" dataCellStyle="Normal"/>
    <tableColumn id="6113" xr3:uid="{45FE492F-1041-5445-85A0-F4A8D2088FA6}" name="Column6111" totalsRowDxfId="10295" dataCellStyle="Normal"/>
    <tableColumn id="6114" xr3:uid="{1ECEF1C2-03D8-7B4C-AD1C-A369DE60ABBC}" name="Column6112" totalsRowDxfId="10294" dataCellStyle="Normal"/>
    <tableColumn id="6115" xr3:uid="{D9AFC4E4-E075-0646-91C0-63DAD4407E98}" name="Column6113" totalsRowDxfId="10293" dataCellStyle="Normal"/>
    <tableColumn id="6116" xr3:uid="{C2D02F7A-FC2D-D045-8D60-A3871BF59B28}" name="Column6114" totalsRowDxfId="10292" dataCellStyle="Normal"/>
    <tableColumn id="6117" xr3:uid="{CEFA077F-8519-084F-92E2-1BB6F8F2F69E}" name="Column6115" totalsRowDxfId="10291" dataCellStyle="Normal"/>
    <tableColumn id="6118" xr3:uid="{48FB2317-873A-7E46-BF55-5D4B949311E2}" name="Column6116" totalsRowDxfId="10290" dataCellStyle="Normal"/>
    <tableColumn id="6119" xr3:uid="{53F1C6DA-00AF-8A44-938B-B23C21FE0C7A}" name="Column6117" totalsRowDxfId="10289" dataCellStyle="Normal"/>
    <tableColumn id="6120" xr3:uid="{1EB052AE-520B-9E48-A511-015CCADEE47F}" name="Column6118" totalsRowDxfId="10288" dataCellStyle="Normal"/>
    <tableColumn id="6121" xr3:uid="{1D2BD63B-58E1-8A48-B25A-6AA3A1C3E36C}" name="Column6119" totalsRowDxfId="10287" dataCellStyle="Normal"/>
    <tableColumn id="6122" xr3:uid="{0AED0F72-A120-A24A-95F1-660D4896040C}" name="Column6120" totalsRowDxfId="10286" dataCellStyle="Normal"/>
    <tableColumn id="6123" xr3:uid="{CF7E9921-AF40-B742-A0B6-CE187E81D6FE}" name="Column6121" totalsRowDxfId="10285" dataCellStyle="Normal"/>
    <tableColumn id="6124" xr3:uid="{6C03F018-6690-5442-A7DA-D2A238952DD6}" name="Column6122" totalsRowDxfId="10284" dataCellStyle="Normal"/>
    <tableColumn id="6125" xr3:uid="{A96663EA-9353-274A-BC25-5721E664D827}" name="Column6123" totalsRowDxfId="10283" dataCellStyle="Normal"/>
    <tableColumn id="6126" xr3:uid="{D03F2949-02EB-F647-87DD-EAC676615611}" name="Column6124" totalsRowDxfId="10282" dataCellStyle="Normal"/>
    <tableColumn id="6127" xr3:uid="{219F5BDA-ED52-6F44-8D21-E41077748FBB}" name="Column6125" totalsRowDxfId="10281" dataCellStyle="Normal"/>
    <tableColumn id="6128" xr3:uid="{6067C82C-6A24-D744-945C-325D1F1B4D55}" name="Column6126" totalsRowDxfId="10280" dataCellStyle="Normal"/>
    <tableColumn id="6129" xr3:uid="{23962DA5-A55E-4846-9535-1930EACE61EE}" name="Column6127" totalsRowDxfId="10279" dataCellStyle="Normal"/>
    <tableColumn id="6130" xr3:uid="{D94F858D-91A0-384B-9C5B-98D4C9C62445}" name="Column6128" totalsRowDxfId="10278" dataCellStyle="Normal"/>
    <tableColumn id="6131" xr3:uid="{A57DC59D-BE87-1345-9F4A-D22066779219}" name="Column6129" totalsRowDxfId="10277" dataCellStyle="Normal"/>
    <tableColumn id="6132" xr3:uid="{B51DFC49-E974-A34B-A87E-CA770FF5F05D}" name="Column6130" totalsRowDxfId="10276" dataCellStyle="Normal"/>
    <tableColumn id="6133" xr3:uid="{0FB35659-1CB5-5E48-BDEB-60E9D43A928C}" name="Column6131" totalsRowDxfId="10275" dataCellStyle="Normal"/>
    <tableColumn id="6134" xr3:uid="{D21D87D7-5AC4-8D44-B2F1-086CDE673BD5}" name="Column6132" totalsRowDxfId="10274" dataCellStyle="Normal"/>
    <tableColumn id="6135" xr3:uid="{C54D3EF1-7D71-3E4C-A851-51F785785635}" name="Column6133" totalsRowDxfId="10273" dataCellStyle="Normal"/>
    <tableColumn id="6136" xr3:uid="{FA914967-7448-4341-9317-58AFF73F6D04}" name="Column6134" totalsRowDxfId="10272" dataCellStyle="Normal"/>
    <tableColumn id="6137" xr3:uid="{2EC28B41-A59C-6746-92F9-7AD1B5ED15EA}" name="Column6135" totalsRowDxfId="10271" dataCellStyle="Normal"/>
    <tableColumn id="6138" xr3:uid="{44575C86-969F-9E42-8191-897E3FB4E898}" name="Column6136" totalsRowDxfId="10270" dataCellStyle="Normal"/>
    <tableColumn id="6139" xr3:uid="{D25404CB-360F-A34A-AD83-C5C35397C64F}" name="Column6137" totalsRowDxfId="10269" dataCellStyle="Normal"/>
    <tableColumn id="6140" xr3:uid="{18BCEED1-F676-F944-A45D-2D556C1FAB08}" name="Column6138" totalsRowDxfId="10268" dataCellStyle="Normal"/>
    <tableColumn id="6141" xr3:uid="{E555B15E-8DFB-0F48-BEAB-C61B0560FCE5}" name="Column6139" totalsRowDxfId="10267" dataCellStyle="Normal"/>
    <tableColumn id="6142" xr3:uid="{0A68989A-9559-074D-91A3-E7ADF9FC0391}" name="Column6140" totalsRowDxfId="10266" dataCellStyle="Normal"/>
    <tableColumn id="6143" xr3:uid="{5E67E1C3-8A7B-EE48-889A-9799EF397E82}" name="Column6141" totalsRowDxfId="10265" dataCellStyle="Normal"/>
    <tableColumn id="6144" xr3:uid="{D8D0162D-8BB3-2141-AAA0-140E1D1E784E}" name="Column6142" totalsRowDxfId="10264" dataCellStyle="Normal"/>
    <tableColumn id="6145" xr3:uid="{E89A43AD-EFB1-C74F-A854-711D7933779E}" name="Column6143" totalsRowDxfId="10263" dataCellStyle="Normal"/>
    <tableColumn id="6146" xr3:uid="{B3875E37-CBEE-274C-A666-15ABDF4D248D}" name="Column6144" totalsRowDxfId="10262" dataCellStyle="Normal"/>
    <tableColumn id="6147" xr3:uid="{21DEF143-5051-F546-AC74-4559174DD4C2}" name="Column6145" totalsRowDxfId="10261" dataCellStyle="Normal"/>
    <tableColumn id="6148" xr3:uid="{B07DE07F-BEE0-3140-B898-52F7D6E57E6C}" name="Column6146" totalsRowDxfId="10260" dataCellStyle="Normal"/>
    <tableColumn id="6149" xr3:uid="{1D217F02-FD8D-DF4A-8348-64E604B6BDE2}" name="Column6147" totalsRowDxfId="10259" dataCellStyle="Normal"/>
    <tableColumn id="6150" xr3:uid="{D349E1B2-81FA-9C43-AF6D-E6366CB00DA7}" name="Column6148" totalsRowDxfId="10258" dataCellStyle="Normal"/>
    <tableColumn id="6151" xr3:uid="{F904E433-27A2-2B46-A2DF-AAEA5E2E08F5}" name="Column6149" totalsRowDxfId="10257" dataCellStyle="Normal"/>
    <tableColumn id="6152" xr3:uid="{BAEC6F38-7228-D141-A9B7-81D3C7238F1A}" name="Column6150" totalsRowDxfId="10256" dataCellStyle="Normal"/>
    <tableColumn id="6153" xr3:uid="{6FB33175-FBA2-D14B-BAEA-0FD8BC607507}" name="Column6151" totalsRowDxfId="10255" dataCellStyle="Normal"/>
    <tableColumn id="6154" xr3:uid="{B4BB8FF9-7FDC-9346-AF8D-7E188EF9E8AD}" name="Column6152" totalsRowDxfId="10254" dataCellStyle="Normal"/>
    <tableColumn id="6155" xr3:uid="{905886DF-CBC1-C448-804E-AB04E6B278C3}" name="Column6153" totalsRowDxfId="10253" dataCellStyle="Normal"/>
    <tableColumn id="6156" xr3:uid="{BEB9A79F-EFCC-A144-9C50-BC976C7105C2}" name="Column6154" totalsRowDxfId="10252" dataCellStyle="Normal"/>
    <tableColumn id="6157" xr3:uid="{F08A86BE-BBAB-F04D-8A0F-82BDD7AA0E47}" name="Column6155" totalsRowDxfId="10251" dataCellStyle="Normal"/>
    <tableColumn id="6158" xr3:uid="{85B837D2-F555-614A-B811-79DB0F018AF0}" name="Column6156" totalsRowDxfId="10250" dataCellStyle="Normal"/>
    <tableColumn id="6159" xr3:uid="{D2E4264A-09E5-FC46-AA74-B93F7B3C9283}" name="Column6157" totalsRowDxfId="10249" dataCellStyle="Normal"/>
    <tableColumn id="6160" xr3:uid="{2D585D5C-6D69-BB43-BEBF-E2A32764E01E}" name="Column6158" totalsRowDxfId="10248" dataCellStyle="Normal"/>
    <tableColumn id="6161" xr3:uid="{084C778C-87CC-D849-A0FC-4E8B3DB1CF97}" name="Column6159" totalsRowDxfId="10247" dataCellStyle="Normal"/>
    <tableColumn id="6162" xr3:uid="{1F900BDF-0F9C-7341-B2B3-6A71184FDF4F}" name="Column6160" totalsRowDxfId="10246" dataCellStyle="Normal"/>
    <tableColumn id="6163" xr3:uid="{CC8D151D-F24D-4F44-8E97-6EF63772DCB9}" name="Column6161" totalsRowDxfId="10245" dataCellStyle="Normal"/>
    <tableColumn id="6164" xr3:uid="{A3E45653-BFC6-0B43-B49D-F0CC99DCF121}" name="Column6162" totalsRowDxfId="10244" dataCellStyle="Normal"/>
    <tableColumn id="6165" xr3:uid="{C46B33F0-2A79-8F49-B1CB-BFB39E31B03D}" name="Column6163" totalsRowDxfId="10243" dataCellStyle="Normal"/>
    <tableColumn id="6166" xr3:uid="{E40D5E19-7B2C-D144-A9E0-ACD9EADB5648}" name="Column6164" totalsRowDxfId="10242" dataCellStyle="Normal"/>
    <tableColumn id="6167" xr3:uid="{073B3AAF-CADC-604F-9600-73AB30955CF2}" name="Column6165" totalsRowDxfId="10241" dataCellStyle="Normal"/>
    <tableColumn id="6168" xr3:uid="{15CD29DC-D8AE-084F-9F05-916EC39161FD}" name="Column6166" totalsRowDxfId="10240" dataCellStyle="Normal"/>
    <tableColumn id="6169" xr3:uid="{091DB714-5D9B-7B4C-9854-24C61FA9EFCC}" name="Column6167" totalsRowDxfId="10239" dataCellStyle="Normal"/>
    <tableColumn id="6170" xr3:uid="{14045CC8-E8E4-8348-BEAF-AFBD5C9079F4}" name="Column6168" totalsRowDxfId="10238" dataCellStyle="Normal"/>
    <tableColumn id="6171" xr3:uid="{F2893584-CD7F-414D-8134-E9C2DD86A285}" name="Column6169" totalsRowDxfId="10237" dataCellStyle="Normal"/>
    <tableColumn id="6172" xr3:uid="{91339ABD-EB4C-BE45-8EF7-7DDB8C556193}" name="Column6170" totalsRowDxfId="10236" dataCellStyle="Normal"/>
    <tableColumn id="6173" xr3:uid="{4628EE8A-B375-DA4E-A36A-08C6951AB4B7}" name="Column6171" totalsRowDxfId="10235" dataCellStyle="Normal"/>
    <tableColumn id="6174" xr3:uid="{001AA836-AE3C-C743-B850-719F9D8D1280}" name="Column6172" totalsRowDxfId="10234" dataCellStyle="Normal"/>
    <tableColumn id="6175" xr3:uid="{4B1D2789-1F79-DE47-949F-628D5E21A0F9}" name="Column6173" totalsRowDxfId="10233" dataCellStyle="Normal"/>
    <tableColumn id="6176" xr3:uid="{07F4909E-DA58-9649-8062-0508EF896E8D}" name="Column6174" totalsRowDxfId="10232" dataCellStyle="Normal"/>
    <tableColumn id="6177" xr3:uid="{5BBF9276-7774-004B-A757-B38D8B73932A}" name="Column6175" totalsRowDxfId="10231" dataCellStyle="Normal"/>
    <tableColumn id="6178" xr3:uid="{B3AA8092-B0AE-1741-AD12-2AF9645CE03D}" name="Column6176" totalsRowDxfId="10230" dataCellStyle="Normal"/>
    <tableColumn id="6179" xr3:uid="{A244C33F-8D4F-1E4C-8541-73DDA0268A47}" name="Column6177" totalsRowDxfId="10229" dataCellStyle="Normal"/>
    <tableColumn id="6180" xr3:uid="{8196444B-317C-CC43-90B6-381330402E47}" name="Column6178" totalsRowDxfId="10228" dataCellStyle="Normal"/>
    <tableColumn id="6181" xr3:uid="{261FFE5A-B9A9-A448-89E6-93CF3A044601}" name="Column6179" totalsRowDxfId="10227" dataCellStyle="Normal"/>
    <tableColumn id="6182" xr3:uid="{ED0111F4-8B81-9347-827F-3B4C2B949429}" name="Column6180" totalsRowDxfId="10226" dataCellStyle="Normal"/>
    <tableColumn id="6183" xr3:uid="{1D8579A1-BAE1-1F41-B39A-B4B3C3A144E7}" name="Column6181" totalsRowDxfId="10225" dataCellStyle="Normal"/>
    <tableColumn id="6184" xr3:uid="{09CE4BA4-BA53-1542-A670-16C1E48692A2}" name="Column6182" totalsRowDxfId="10224" dataCellStyle="Normal"/>
    <tableColumn id="6185" xr3:uid="{6601BEE7-E562-054A-87B1-489DE16EFD1F}" name="Column6183" totalsRowDxfId="10223" dataCellStyle="Normal"/>
    <tableColumn id="6186" xr3:uid="{E7B854A4-42EE-834B-98B5-F143784AF677}" name="Column6184" totalsRowDxfId="10222" dataCellStyle="Normal"/>
    <tableColumn id="6187" xr3:uid="{502E5AF8-C34C-F04C-B467-55A3BC3788BE}" name="Column6185" totalsRowDxfId="10221" dataCellStyle="Normal"/>
    <tableColumn id="6188" xr3:uid="{D30FF9EB-8A47-E645-891A-108AD830ED1D}" name="Column6186" totalsRowDxfId="10220" dataCellStyle="Normal"/>
    <tableColumn id="6189" xr3:uid="{55D2DFD1-D547-8241-BC95-C6E2F1B6190B}" name="Column6187" totalsRowDxfId="10219" dataCellStyle="Normal"/>
    <tableColumn id="6190" xr3:uid="{EE812FDA-0AAE-5E42-AF7A-E0B92965F486}" name="Column6188" totalsRowDxfId="10218" dataCellStyle="Normal"/>
    <tableColumn id="6191" xr3:uid="{A3E76F8C-FE52-124E-93C4-5DE91DEF10F6}" name="Column6189" totalsRowDxfId="10217" dataCellStyle="Normal"/>
    <tableColumn id="6192" xr3:uid="{C7EA8D3C-2EA9-474C-A18B-3BB84495F48A}" name="Column6190" totalsRowDxfId="10216" dataCellStyle="Normal"/>
    <tableColumn id="6193" xr3:uid="{6549B08C-D5BD-F840-BAC5-EEEB783B8AAA}" name="Column6191" totalsRowDxfId="10215" dataCellStyle="Normal"/>
    <tableColumn id="6194" xr3:uid="{2811B192-90EC-9F42-B656-6413736898F8}" name="Column6192" totalsRowDxfId="10214" dataCellStyle="Normal"/>
    <tableColumn id="6195" xr3:uid="{3FCFE530-4693-D54C-8B3E-BBBA7B062323}" name="Column6193" totalsRowDxfId="10213" dataCellStyle="Normal"/>
    <tableColumn id="6196" xr3:uid="{150F3546-7F1B-7944-A874-9DE04F82874A}" name="Column6194" totalsRowDxfId="10212" dataCellStyle="Normal"/>
    <tableColumn id="6197" xr3:uid="{BDB3CD7E-5A9F-6242-B915-903BDF7CCC6D}" name="Column6195" totalsRowDxfId="10211" dataCellStyle="Normal"/>
    <tableColumn id="6198" xr3:uid="{4A3443D0-D43A-CB40-9EB6-2CDC3CD201EF}" name="Column6196" totalsRowDxfId="10210" dataCellStyle="Normal"/>
    <tableColumn id="6199" xr3:uid="{91B26CF1-FE7B-834A-95BC-79A3C982A670}" name="Column6197" totalsRowDxfId="10209" dataCellStyle="Normal"/>
    <tableColumn id="6200" xr3:uid="{1C9CE7C8-5889-5F49-8140-FB26C21FFA32}" name="Column6198" totalsRowDxfId="10208" dataCellStyle="Normal"/>
    <tableColumn id="6201" xr3:uid="{2C2330EE-97E8-634D-9BB7-BA35EF7C20BB}" name="Column6199" totalsRowDxfId="10207" dataCellStyle="Normal"/>
    <tableColumn id="6202" xr3:uid="{76A29A4D-951A-1644-9277-E693E3E1D4AD}" name="Column6200" totalsRowDxfId="10206" dataCellStyle="Normal"/>
    <tableColumn id="6203" xr3:uid="{063AF899-F9FA-554A-9D32-423E5C0B78B2}" name="Column6201" totalsRowDxfId="10205" dataCellStyle="Normal"/>
    <tableColumn id="6204" xr3:uid="{89C4F7A1-9BA6-7A4E-A8CA-F83C68E32D7A}" name="Column6202" totalsRowDxfId="10204" dataCellStyle="Normal"/>
    <tableColumn id="6205" xr3:uid="{D736B6FD-C1D7-164C-87C9-822AF456BB7E}" name="Column6203" totalsRowDxfId="10203" dataCellStyle="Normal"/>
    <tableColumn id="6206" xr3:uid="{2D5BE6D6-7F8B-3348-B42F-A9E9D19A72E1}" name="Column6204" totalsRowDxfId="10202" dataCellStyle="Normal"/>
    <tableColumn id="6207" xr3:uid="{21D1C250-BBF7-1647-9859-2CEAB9B2815F}" name="Column6205" totalsRowDxfId="10201" dataCellStyle="Normal"/>
    <tableColumn id="6208" xr3:uid="{5700D4BB-B211-AD4F-92F1-67C06DD30485}" name="Column6206" totalsRowDxfId="10200" dataCellStyle="Normal"/>
    <tableColumn id="6209" xr3:uid="{6580277E-89ED-E04A-B616-8CC88F621486}" name="Column6207" totalsRowDxfId="10199" dataCellStyle="Normal"/>
    <tableColumn id="6210" xr3:uid="{86E39877-C475-264B-9BD4-C66739DD7DD0}" name="Column6208" totalsRowDxfId="10198" dataCellStyle="Normal"/>
    <tableColumn id="6211" xr3:uid="{0CCAFDFF-86B7-1D4C-94AC-EAB95AFC0BE3}" name="Column6209" totalsRowDxfId="10197" dataCellStyle="Normal"/>
    <tableColumn id="6212" xr3:uid="{FEA125DC-E3C4-3949-9C6B-F1D527356DC1}" name="Column6210" totalsRowDxfId="10196" dataCellStyle="Normal"/>
    <tableColumn id="6213" xr3:uid="{3140E0E8-3D2D-AD46-A1A6-2F77AB01EFDA}" name="Column6211" totalsRowDxfId="10195" dataCellStyle="Normal"/>
    <tableColumn id="6214" xr3:uid="{FC9A9D4E-A853-4748-BD6B-20FFF3816E79}" name="Column6212" totalsRowDxfId="10194" dataCellStyle="Normal"/>
    <tableColumn id="6215" xr3:uid="{4315552D-BB0B-3E49-A27C-E66319498F10}" name="Column6213" totalsRowDxfId="10193" dataCellStyle="Normal"/>
    <tableColumn id="6216" xr3:uid="{513341B6-AFD6-9747-B21F-C38156DB8AF1}" name="Column6214" totalsRowDxfId="10192" dataCellStyle="Normal"/>
    <tableColumn id="6217" xr3:uid="{C0158B23-75B7-B64D-9DF6-F087FA9DA567}" name="Column6215" totalsRowDxfId="10191" dataCellStyle="Normal"/>
    <tableColumn id="6218" xr3:uid="{35E188EF-FB24-EF41-BD58-90B1E5DB654A}" name="Column6216" totalsRowDxfId="10190" dataCellStyle="Normal"/>
    <tableColumn id="6219" xr3:uid="{E7D61416-4842-C443-A3A0-31D4A5BB7D10}" name="Column6217" totalsRowDxfId="10189" dataCellStyle="Normal"/>
    <tableColumn id="6220" xr3:uid="{1D55CE34-4379-D94D-A51F-B0AD9D1D272F}" name="Column6218" totalsRowDxfId="10188" dataCellStyle="Normal"/>
    <tableColumn id="6221" xr3:uid="{E5AA1D35-C47A-A745-925F-CA2903CF511F}" name="Column6219" totalsRowDxfId="10187" dataCellStyle="Normal"/>
    <tableColumn id="6222" xr3:uid="{326B94A7-F305-3648-8894-4554943EC4D3}" name="Column6220" totalsRowDxfId="10186" dataCellStyle="Normal"/>
    <tableColumn id="6223" xr3:uid="{CD3069F6-99D5-BB4A-AC14-32E52951A660}" name="Column6221" totalsRowDxfId="10185" dataCellStyle="Normal"/>
    <tableColumn id="6224" xr3:uid="{64BDCC7D-018E-EA47-BDFC-13ADAC07D998}" name="Column6222" totalsRowDxfId="10184" dataCellStyle="Normal"/>
    <tableColumn id="6225" xr3:uid="{B5D0B220-141B-9D4C-B1A6-69D611299706}" name="Column6223" totalsRowDxfId="10183" dataCellStyle="Normal"/>
    <tableColumn id="6226" xr3:uid="{66D55700-C179-0747-9822-B8B77EB85CB6}" name="Column6224" totalsRowDxfId="10182" dataCellStyle="Normal"/>
    <tableColumn id="6227" xr3:uid="{C8D7A5AA-BD09-874C-8CA8-99842D1C581E}" name="Column6225" totalsRowDxfId="10181" dataCellStyle="Normal"/>
    <tableColumn id="6228" xr3:uid="{B68AEA7B-F72C-8A4A-8461-18C50914F29E}" name="Column6226" totalsRowDxfId="10180" dataCellStyle="Normal"/>
    <tableColumn id="6229" xr3:uid="{68B3AC3F-935D-8046-96F8-7B838401ECD6}" name="Column6227" totalsRowDxfId="10179" dataCellStyle="Normal"/>
    <tableColumn id="6230" xr3:uid="{E1A1E7B9-D03E-5D40-B173-1BF54DB635F3}" name="Column6228" totalsRowDxfId="10178" dataCellStyle="Normal"/>
    <tableColumn id="6231" xr3:uid="{4F354C49-7EE8-3D4A-B266-8C5DA2B13B54}" name="Column6229" totalsRowDxfId="10177" dataCellStyle="Normal"/>
    <tableColumn id="6232" xr3:uid="{01591FE0-04A6-1142-8F19-42E1763EC776}" name="Column6230" totalsRowDxfId="10176" dataCellStyle="Normal"/>
    <tableColumn id="6233" xr3:uid="{2D364FD9-8D76-164E-AE72-04C004BB0D18}" name="Column6231" totalsRowDxfId="10175" dataCellStyle="Normal"/>
    <tableColumn id="6234" xr3:uid="{D0CE9B30-C17D-9B42-9CCE-78E9B7B97B3B}" name="Column6232" totalsRowDxfId="10174" dataCellStyle="Normal"/>
    <tableColumn id="6235" xr3:uid="{9A575C16-E776-6140-BD6E-5676375C3F3A}" name="Column6233" totalsRowDxfId="10173" dataCellStyle="Normal"/>
    <tableColumn id="6236" xr3:uid="{EE8AD45D-D9AC-434E-AFD5-22033BC49BF1}" name="Column6234" totalsRowDxfId="10172" dataCellStyle="Normal"/>
    <tableColumn id="6237" xr3:uid="{A5B9B28C-CFC5-DE47-81AE-D203ADBF714C}" name="Column6235" totalsRowDxfId="10171" dataCellStyle="Normal"/>
    <tableColumn id="6238" xr3:uid="{AF5D32DD-8DB6-A64D-BB77-84264C7A6F44}" name="Column6236" totalsRowDxfId="10170" dataCellStyle="Normal"/>
    <tableColumn id="6239" xr3:uid="{F13C4354-F900-D343-95F7-59EDA26D7AA4}" name="Column6237" totalsRowDxfId="10169" dataCellStyle="Normal"/>
    <tableColumn id="6240" xr3:uid="{C3F5607E-D184-0E4A-B579-2489147BEFB7}" name="Column6238" totalsRowDxfId="10168" dataCellStyle="Normal"/>
    <tableColumn id="6241" xr3:uid="{B9FE0AC1-FC0A-8D4E-816D-3F96A50F92AA}" name="Column6239" totalsRowDxfId="10167" dataCellStyle="Normal"/>
    <tableColumn id="6242" xr3:uid="{B2C89F4F-0716-114F-B466-6BD9715D8985}" name="Column6240" totalsRowDxfId="10166" dataCellStyle="Normal"/>
    <tableColumn id="6243" xr3:uid="{65FF6EB3-2B58-FC4B-BE4F-7401447BDD37}" name="Column6241" totalsRowDxfId="10165" dataCellStyle="Normal"/>
    <tableColumn id="6244" xr3:uid="{8C6E522E-07DC-AB45-AE81-07EC3B9BBEB0}" name="Column6242" totalsRowDxfId="10164" dataCellStyle="Normal"/>
    <tableColumn id="6245" xr3:uid="{DE7EA912-5B62-314C-ADBC-7B20E1D3EFA1}" name="Column6243" totalsRowDxfId="10163" dataCellStyle="Normal"/>
    <tableColumn id="6246" xr3:uid="{0AD97EA2-6A2E-E640-A8C7-34A66AB0FE19}" name="Column6244" totalsRowDxfId="10162" dataCellStyle="Normal"/>
    <tableColumn id="6247" xr3:uid="{C46C8466-5F84-4440-80A7-1140C7F0AF6F}" name="Column6245" totalsRowDxfId="10161" dataCellStyle="Normal"/>
    <tableColumn id="6248" xr3:uid="{60474408-F9EB-0142-BB38-7891559D3D09}" name="Column6246" totalsRowDxfId="10160" dataCellStyle="Normal"/>
    <tableColumn id="6249" xr3:uid="{B76DD240-77CB-234C-B3A9-16F2AB6C1A99}" name="Column6247" totalsRowDxfId="10159" dataCellStyle="Normal"/>
    <tableColumn id="6250" xr3:uid="{B2B3CE6B-0504-3548-99BA-46811DA19CBA}" name="Column6248" totalsRowDxfId="10158" dataCellStyle="Normal"/>
    <tableColumn id="6251" xr3:uid="{C5E2B245-7DDD-1046-A812-835A3350468A}" name="Column6249" totalsRowDxfId="10157" dataCellStyle="Normal"/>
    <tableColumn id="6252" xr3:uid="{B9EAF110-8413-364F-BFB9-C5BA2E0E41A4}" name="Column6250" totalsRowDxfId="10156" dataCellStyle="Normal"/>
    <tableColumn id="6253" xr3:uid="{33A3812C-CB66-9046-B2E1-9360D2989D35}" name="Column6251" totalsRowDxfId="10155" dataCellStyle="Normal"/>
    <tableColumn id="6254" xr3:uid="{6A215198-6704-6D48-AAA2-3702289C38D3}" name="Column6252" totalsRowDxfId="10154" dataCellStyle="Normal"/>
    <tableColumn id="6255" xr3:uid="{46345100-1FB5-654D-94D3-0EB2B571B588}" name="Column6253" totalsRowDxfId="10153" dataCellStyle="Normal"/>
    <tableColumn id="6256" xr3:uid="{B2AE7666-0B12-1948-8ADF-343E2E686A8B}" name="Column6254" totalsRowDxfId="10152" dataCellStyle="Normal"/>
    <tableColumn id="6257" xr3:uid="{4D55F613-D660-3141-A267-E122F99113A0}" name="Column6255" totalsRowDxfId="10151" dataCellStyle="Normal"/>
    <tableColumn id="6258" xr3:uid="{FF874B05-7735-604E-A126-09FFEB1ADB37}" name="Column6256" totalsRowDxfId="10150" dataCellStyle="Normal"/>
    <tableColumn id="6259" xr3:uid="{25508A3F-7D0D-AF48-9127-E10B43400A68}" name="Column6257" totalsRowDxfId="10149" dataCellStyle="Normal"/>
    <tableColumn id="6260" xr3:uid="{CC062C5A-9CBF-A947-BF19-57AAAF7FEFD3}" name="Column6258" totalsRowDxfId="10148" dataCellStyle="Normal"/>
    <tableColumn id="6261" xr3:uid="{71B249DA-9D5C-444B-B030-4A8B3BD013D9}" name="Column6259" totalsRowDxfId="10147" dataCellStyle="Normal"/>
    <tableColumn id="6262" xr3:uid="{5A885FB5-8C67-FD49-B9F1-F71D4873304C}" name="Column6260" totalsRowDxfId="10146" dataCellStyle="Normal"/>
    <tableColumn id="6263" xr3:uid="{C0C77E74-9BE5-8F46-AE40-DEF0E6B5FD84}" name="Column6261" totalsRowDxfId="10145" dataCellStyle="Normal"/>
    <tableColumn id="6264" xr3:uid="{F6F463E4-1DC2-1040-B711-46F252713360}" name="Column6262" totalsRowDxfId="10144" dataCellStyle="Normal"/>
    <tableColumn id="6265" xr3:uid="{5CD751A6-8D31-F846-BC6F-73B903A39F0D}" name="Column6263" totalsRowDxfId="10143" dataCellStyle="Normal"/>
    <tableColumn id="6266" xr3:uid="{F729810C-0A31-6540-A6CB-C18BCB43DF26}" name="Column6264" totalsRowDxfId="10142" dataCellStyle="Normal"/>
    <tableColumn id="6267" xr3:uid="{EECCE6AB-93BF-644F-82AB-6A988B9FE09F}" name="Column6265" totalsRowDxfId="10141" dataCellStyle="Normal"/>
    <tableColumn id="6268" xr3:uid="{94B1F2E8-7C13-8249-8792-2E146B6AD20E}" name="Column6266" totalsRowDxfId="10140" dataCellStyle="Normal"/>
    <tableColumn id="6269" xr3:uid="{AFF119AD-9779-B24B-BF82-A94E546BE15A}" name="Column6267" totalsRowDxfId="10139" dataCellStyle="Normal"/>
    <tableColumn id="6270" xr3:uid="{BAE74E64-16AF-3A40-A190-31A8E7C636A8}" name="Column6268" totalsRowDxfId="10138" dataCellStyle="Normal"/>
    <tableColumn id="6271" xr3:uid="{E212595F-6236-494E-BA38-254528158AC7}" name="Column6269" totalsRowDxfId="10137" dataCellStyle="Normal"/>
    <tableColumn id="6272" xr3:uid="{6D97A6D0-2CD6-0D40-8F04-B597DF50336F}" name="Column6270" totalsRowDxfId="10136" dataCellStyle="Normal"/>
    <tableColumn id="6273" xr3:uid="{2B05B05E-EBA4-7F49-AD34-A1696DB578CE}" name="Column6271" totalsRowDxfId="10135" dataCellStyle="Normal"/>
    <tableColumn id="6274" xr3:uid="{346587FA-A83D-BD4F-B1B5-059D55CD20FA}" name="Column6272" totalsRowDxfId="10134" dataCellStyle="Normal"/>
    <tableColumn id="6275" xr3:uid="{8BC8C05A-8127-1B46-8171-E8D551741D18}" name="Column6273" totalsRowDxfId="10133" dataCellStyle="Normal"/>
    <tableColumn id="6276" xr3:uid="{C1514AE9-5362-F64E-8532-7D158B24465D}" name="Column6274" totalsRowDxfId="10132" dataCellStyle="Normal"/>
    <tableColumn id="6277" xr3:uid="{54F0C2B4-C814-1541-BA92-E34F8A4F2432}" name="Column6275" totalsRowDxfId="10131" dataCellStyle="Normal"/>
    <tableColumn id="6278" xr3:uid="{A8CB06A1-DE59-3E4D-A218-8EA3B51C838D}" name="Column6276" totalsRowDxfId="10130" dataCellStyle="Normal"/>
    <tableColumn id="6279" xr3:uid="{B4F16B04-3906-4F44-84F1-9289F55CADD4}" name="Column6277" totalsRowDxfId="10129" dataCellStyle="Normal"/>
    <tableColumn id="6280" xr3:uid="{1A0E02C8-2D93-2345-96AB-2A4F6A2331D9}" name="Column6278" totalsRowDxfId="10128" dataCellStyle="Normal"/>
    <tableColumn id="6281" xr3:uid="{E80CD857-3E48-5447-AFA0-24DBB6CB964A}" name="Column6279" totalsRowDxfId="10127" dataCellStyle="Normal"/>
    <tableColumn id="6282" xr3:uid="{DC3DF2E1-7ED9-EA4B-97D4-0BBB44CB80BB}" name="Column6280" totalsRowDxfId="10126" dataCellStyle="Normal"/>
    <tableColumn id="6283" xr3:uid="{D6DF31D3-BABB-C742-A503-D93C159B661B}" name="Column6281" totalsRowDxfId="10125" dataCellStyle="Normal"/>
    <tableColumn id="6284" xr3:uid="{57ECF723-C88B-684A-8AEF-3C722157EA8E}" name="Column6282" totalsRowDxfId="10124" dataCellStyle="Normal"/>
    <tableColumn id="6285" xr3:uid="{FCA1D7F5-225C-9F4A-AFCD-BD37F417C720}" name="Column6283" totalsRowDxfId="10123" dataCellStyle="Normal"/>
    <tableColumn id="6286" xr3:uid="{FE286B7B-5F29-2B47-9EAF-416B3B7A4F42}" name="Column6284" totalsRowDxfId="10122" dataCellStyle="Normal"/>
    <tableColumn id="6287" xr3:uid="{0779FDBF-6C50-944C-AD72-1E3E586D8A1B}" name="Column6285" totalsRowDxfId="10121" dataCellStyle="Normal"/>
    <tableColumn id="6288" xr3:uid="{4E95C2E2-5396-FF45-A34D-3F8529354EA9}" name="Column6286" totalsRowDxfId="10120" dataCellStyle="Normal"/>
    <tableColumn id="6289" xr3:uid="{BBD4A39D-2D89-6242-BA03-7F76A2F9F871}" name="Column6287" totalsRowDxfId="10119" dataCellStyle="Normal"/>
    <tableColumn id="6290" xr3:uid="{108609F1-28C5-A24C-8F9B-687198A5FBC9}" name="Column6288" totalsRowDxfId="10118" dataCellStyle="Normal"/>
    <tableColumn id="6291" xr3:uid="{02F2A932-3352-F149-AEBC-5C68E7E174A6}" name="Column6289" totalsRowDxfId="10117" dataCellStyle="Normal"/>
    <tableColumn id="6292" xr3:uid="{727EFC4D-C2A4-A143-BED2-756A4A91AE4D}" name="Column6290" totalsRowDxfId="10116" dataCellStyle="Normal"/>
    <tableColumn id="6293" xr3:uid="{33F8BCE8-CFEE-6943-B282-0EA72085427F}" name="Column6291" totalsRowDxfId="10115" dataCellStyle="Normal"/>
    <tableColumn id="6294" xr3:uid="{CD5E017B-4DF0-7748-A776-1BD18DC9A62B}" name="Column6292" totalsRowDxfId="10114" dataCellStyle="Normal"/>
    <tableColumn id="6295" xr3:uid="{5ABF773A-6BF3-664F-8F17-4304D693F553}" name="Column6293" totalsRowDxfId="10113" dataCellStyle="Normal"/>
    <tableColumn id="6296" xr3:uid="{754E4DBD-F743-3548-84AB-A2A5A3E6C598}" name="Column6294" totalsRowDxfId="10112" dataCellStyle="Normal"/>
    <tableColumn id="6297" xr3:uid="{7F23DE28-80DE-B344-8296-26DFEC6A3FEF}" name="Column6295" totalsRowDxfId="10111" dataCellStyle="Normal"/>
    <tableColumn id="6298" xr3:uid="{980FBE7A-AC68-BE49-8EDD-B575A068677D}" name="Column6296" totalsRowDxfId="10110" dataCellStyle="Normal"/>
    <tableColumn id="6299" xr3:uid="{001641AF-2FDD-7B4F-8D41-E5056947965A}" name="Column6297" totalsRowDxfId="10109" dataCellStyle="Normal"/>
    <tableColumn id="6300" xr3:uid="{F28708C0-D83C-E94C-948A-D15AC94D85D2}" name="Column6298" totalsRowDxfId="10108" dataCellStyle="Normal"/>
    <tableColumn id="6301" xr3:uid="{A72F23A2-D325-994A-9B5B-A720F3FADA42}" name="Column6299" totalsRowDxfId="10107" dataCellStyle="Normal"/>
    <tableColumn id="6302" xr3:uid="{06CFBD9C-56E0-7243-9F28-75E65765A9B1}" name="Column6300" totalsRowDxfId="10106" dataCellStyle="Normal"/>
    <tableColumn id="6303" xr3:uid="{202BBA6B-8207-4C45-A099-483FBE159773}" name="Column6301" totalsRowDxfId="10105" dataCellStyle="Normal"/>
    <tableColumn id="6304" xr3:uid="{EEE2BC4A-D3D8-3847-8E5E-53B5568722A3}" name="Column6302" totalsRowDxfId="10104" dataCellStyle="Normal"/>
    <tableColumn id="6305" xr3:uid="{04A0DCAF-99FA-B34E-BC9A-B6AF5EF9C91E}" name="Column6303" totalsRowDxfId="10103" dataCellStyle="Normal"/>
    <tableColumn id="6306" xr3:uid="{8567368B-907D-DE4F-A262-10819DA3D591}" name="Column6304" totalsRowDxfId="10102" dataCellStyle="Normal"/>
    <tableColumn id="6307" xr3:uid="{FCA5F62A-710D-304C-8C7B-CF2E0D2114B2}" name="Column6305" totalsRowDxfId="10101" dataCellStyle="Normal"/>
    <tableColumn id="6308" xr3:uid="{0DBD2E65-E18C-1E41-9F39-5B3E112820E1}" name="Column6306" totalsRowDxfId="10100" dataCellStyle="Normal"/>
    <tableColumn id="6309" xr3:uid="{67ECCD38-847A-BB4E-AF36-66933B14F6ED}" name="Column6307" totalsRowDxfId="10099" dataCellStyle="Normal"/>
    <tableColumn id="6310" xr3:uid="{87165B00-E424-A844-8325-B30C1FF05C05}" name="Column6308" totalsRowDxfId="10098" dataCellStyle="Normal"/>
    <tableColumn id="6311" xr3:uid="{277DF4B8-D6B1-DA4C-A68E-BC572677D6FC}" name="Column6309" totalsRowDxfId="10097" dataCellStyle="Normal"/>
    <tableColumn id="6312" xr3:uid="{6D5F06B5-8ACC-164A-9622-B0D7E2286DA9}" name="Column6310" totalsRowDxfId="10096" dataCellStyle="Normal"/>
    <tableColumn id="6313" xr3:uid="{9B79C4F7-75AD-F743-8E9D-74725044908B}" name="Column6311" totalsRowDxfId="10095" dataCellStyle="Normal"/>
    <tableColumn id="6314" xr3:uid="{AC284221-4AAE-8C40-B766-7F3A7613C6D9}" name="Column6312" totalsRowDxfId="10094" dataCellStyle="Normal"/>
    <tableColumn id="6315" xr3:uid="{04C7D2E3-6A20-D740-80F3-37507DD6FF1E}" name="Column6313" totalsRowDxfId="10093" dataCellStyle="Normal"/>
    <tableColumn id="6316" xr3:uid="{7F9C9E78-74C1-584B-B9F9-F0A6A8A3E6EE}" name="Column6314" totalsRowDxfId="10092" dataCellStyle="Normal"/>
    <tableColumn id="6317" xr3:uid="{78B196A2-6FDE-5D4E-9409-69F6CEBE9DE9}" name="Column6315" totalsRowDxfId="10091" dataCellStyle="Normal"/>
    <tableColumn id="6318" xr3:uid="{C22A7A02-DDAE-D44E-A379-EEC52CEBB6F1}" name="Column6316" totalsRowDxfId="10090" dataCellStyle="Normal"/>
    <tableColumn id="6319" xr3:uid="{01E5A5D6-6D91-BC4A-A261-77FCE7C371D3}" name="Column6317" totalsRowDxfId="10089" dataCellStyle="Normal"/>
    <tableColumn id="6320" xr3:uid="{BA845105-FA12-1C44-9270-9AA93951DC10}" name="Column6318" totalsRowDxfId="10088" dataCellStyle="Normal"/>
    <tableColumn id="6321" xr3:uid="{1AC67576-02A5-1047-8C12-A5F55DBE6E57}" name="Column6319" totalsRowDxfId="10087" dataCellStyle="Normal"/>
    <tableColumn id="6322" xr3:uid="{C02E2D08-FC63-1742-B4C4-2F5D72538851}" name="Column6320" totalsRowDxfId="10086" dataCellStyle="Normal"/>
    <tableColumn id="6323" xr3:uid="{E3B6600E-532B-0C41-8B56-B383089F643C}" name="Column6321" totalsRowDxfId="10085" dataCellStyle="Normal"/>
    <tableColumn id="6324" xr3:uid="{DF5EC50F-15C6-394B-907B-74EC5A92963E}" name="Column6322" totalsRowDxfId="10084" dataCellStyle="Normal"/>
    <tableColumn id="6325" xr3:uid="{708CB1A1-4D6A-654F-AE51-CB85532E2FC8}" name="Column6323" totalsRowDxfId="10083" dataCellStyle="Normal"/>
    <tableColumn id="6326" xr3:uid="{2648B068-1D1A-5C4F-83C8-2C73F0567FC7}" name="Column6324" totalsRowDxfId="10082" dataCellStyle="Normal"/>
    <tableColumn id="6327" xr3:uid="{2AE4F6BD-BB4E-A94C-8549-0F956C5D0B9E}" name="Column6325" totalsRowDxfId="10081" dataCellStyle="Normal"/>
    <tableColumn id="6328" xr3:uid="{05631E15-098C-B74D-92AE-D7E36FBFE3D8}" name="Column6326" totalsRowDxfId="10080" dataCellStyle="Normal"/>
    <tableColumn id="6329" xr3:uid="{FDA2D5DD-FAC0-794B-B9DD-6258548208F1}" name="Column6327" totalsRowDxfId="10079" dataCellStyle="Normal"/>
    <tableColumn id="6330" xr3:uid="{6F4ADE80-6349-944A-9921-DA5D89CAABAE}" name="Column6328" totalsRowDxfId="10078" dataCellStyle="Normal"/>
    <tableColumn id="6331" xr3:uid="{34DAECF7-9E86-0649-B75C-320E379E28C5}" name="Column6329" totalsRowDxfId="10077" dataCellStyle="Normal"/>
    <tableColumn id="6332" xr3:uid="{E1CA2864-1DB5-F242-9FD1-CE07E7D38303}" name="Column6330" totalsRowDxfId="10076" dataCellStyle="Normal"/>
    <tableColumn id="6333" xr3:uid="{09A127DE-692D-EC4A-8B08-46E3815C6924}" name="Column6331" totalsRowDxfId="10075" dataCellStyle="Normal"/>
    <tableColumn id="6334" xr3:uid="{95AA7710-A214-F34B-8720-1AE2DE082035}" name="Column6332" totalsRowDxfId="10074" dataCellStyle="Normal"/>
    <tableColumn id="6335" xr3:uid="{E16FFACA-86F5-D549-A338-CD945F641C51}" name="Column6333" totalsRowDxfId="10073" dataCellStyle="Normal"/>
    <tableColumn id="6336" xr3:uid="{E0489B87-6600-EC42-91B1-D2E7B9E450B8}" name="Column6334" totalsRowDxfId="10072" dataCellStyle="Normal"/>
    <tableColumn id="6337" xr3:uid="{48862AF4-032B-D245-A109-F4C7580AC9CC}" name="Column6335" totalsRowDxfId="10071" dataCellStyle="Normal"/>
    <tableColumn id="6338" xr3:uid="{4B505BEC-7122-7F41-96AE-2F1794C6EEDD}" name="Column6336" totalsRowDxfId="10070" dataCellStyle="Normal"/>
    <tableColumn id="6339" xr3:uid="{C6BEC147-C5E5-B445-8AF7-F7B57D0DE762}" name="Column6337" totalsRowDxfId="10069" dataCellStyle="Normal"/>
    <tableColumn id="6340" xr3:uid="{A8CE558E-12B1-584D-A988-AF534DB5CACB}" name="Column6338" totalsRowDxfId="10068" dataCellStyle="Normal"/>
    <tableColumn id="6341" xr3:uid="{D869AD6C-B296-E745-93FA-237B707DC6D8}" name="Column6339" totalsRowDxfId="10067" dataCellStyle="Normal"/>
    <tableColumn id="6342" xr3:uid="{956422CB-300B-8542-A91D-857CABB306A9}" name="Column6340" totalsRowDxfId="10066" dataCellStyle="Normal"/>
    <tableColumn id="6343" xr3:uid="{8CCD7DE3-FECA-D94E-BE1B-FF4A4F1F620A}" name="Column6341" totalsRowDxfId="10065" dataCellStyle="Normal"/>
    <tableColumn id="6344" xr3:uid="{C1B06B9A-502A-1F4C-B40E-FC385F4B3057}" name="Column6342" totalsRowDxfId="10064" dataCellStyle="Normal"/>
    <tableColumn id="6345" xr3:uid="{FA4C8818-A547-5541-80B0-8CFB6500B3DD}" name="Column6343" totalsRowDxfId="10063" dataCellStyle="Normal"/>
    <tableColumn id="6346" xr3:uid="{E28A8469-D70E-DB47-8277-58806DC0FFF1}" name="Column6344" totalsRowDxfId="10062" dataCellStyle="Normal"/>
    <tableColumn id="6347" xr3:uid="{DAD83071-2B17-8148-8C24-ED875B925AA8}" name="Column6345" totalsRowDxfId="10061" dataCellStyle="Normal"/>
    <tableColumn id="6348" xr3:uid="{DCA8CD9C-5D67-4749-BBC5-7C555D0DE2BE}" name="Column6346" totalsRowDxfId="10060" dataCellStyle="Normal"/>
    <tableColumn id="6349" xr3:uid="{C52C7CB8-AAF8-C944-A086-EA327D490424}" name="Column6347" totalsRowDxfId="10059" dataCellStyle="Normal"/>
    <tableColumn id="6350" xr3:uid="{C7D54872-E199-7442-BE8F-845A4DEBD373}" name="Column6348" totalsRowDxfId="10058" dataCellStyle="Normal"/>
    <tableColumn id="6351" xr3:uid="{3779C62F-BF17-0349-9C18-3DB779318DAA}" name="Column6349" totalsRowDxfId="10057" dataCellStyle="Normal"/>
    <tableColumn id="6352" xr3:uid="{52A07DEB-8514-E141-A7F6-153E59586D67}" name="Column6350" totalsRowDxfId="10056" dataCellStyle="Normal"/>
    <tableColumn id="6353" xr3:uid="{FC581D47-9411-7242-A4DE-33226B69DE5F}" name="Column6351" totalsRowDxfId="10055" dataCellStyle="Normal"/>
    <tableColumn id="6354" xr3:uid="{D39C1576-8C65-A545-82EB-3F05283A1E06}" name="Column6352" totalsRowDxfId="10054" dataCellStyle="Normal"/>
    <tableColumn id="6355" xr3:uid="{7E401EFB-98E4-0249-B5DA-019465E5C34D}" name="Column6353" totalsRowDxfId="10053" dataCellStyle="Normal"/>
    <tableColumn id="6356" xr3:uid="{FE7AA089-ED3B-7E43-88EA-6D31BE1E9DE3}" name="Column6354" totalsRowDxfId="10052" dataCellStyle="Normal"/>
    <tableColumn id="6357" xr3:uid="{8EABB390-3823-D34A-9AA9-915EED8E1BA2}" name="Column6355" totalsRowDxfId="10051" dataCellStyle="Normal"/>
    <tableColumn id="6358" xr3:uid="{B7389B52-2804-8643-B68A-F240686C858F}" name="Column6356" totalsRowDxfId="10050" dataCellStyle="Normal"/>
    <tableColumn id="6359" xr3:uid="{36135B0A-5F15-2E41-B2D9-E9177C09E0FF}" name="Column6357" totalsRowDxfId="10049" dataCellStyle="Normal"/>
    <tableColumn id="6360" xr3:uid="{A054BBAE-55E2-C640-AA1C-2EF4EA763894}" name="Column6358" totalsRowDxfId="10048" dataCellStyle="Normal"/>
    <tableColumn id="6361" xr3:uid="{21E6549F-8D5C-CC4A-973F-806799F76273}" name="Column6359" totalsRowDxfId="10047" dataCellStyle="Normal"/>
    <tableColumn id="6362" xr3:uid="{581B6DBD-96F8-6945-B083-1597C0592C7B}" name="Column6360" totalsRowDxfId="10046" dataCellStyle="Normal"/>
    <tableColumn id="6363" xr3:uid="{B1B03FF8-1AE4-F54D-B9C0-E41DC2D15481}" name="Column6361" totalsRowDxfId="10045" dataCellStyle="Normal"/>
    <tableColumn id="6364" xr3:uid="{5454AC39-2D1E-2648-AC87-BF03F8C57ED7}" name="Column6362" totalsRowDxfId="10044" dataCellStyle="Normal"/>
    <tableColumn id="6365" xr3:uid="{2277C5E1-69CE-4945-97C8-D4BD200502F4}" name="Column6363" totalsRowDxfId="10043" dataCellStyle="Normal"/>
    <tableColumn id="6366" xr3:uid="{778978CD-1EDB-7A4D-8CCD-BC6CF68ED838}" name="Column6364" totalsRowDxfId="10042" dataCellStyle="Normal"/>
    <tableColumn id="6367" xr3:uid="{E1618267-78EC-4745-AC23-F4A99F0DD7B2}" name="Column6365" totalsRowDxfId="10041" dataCellStyle="Normal"/>
    <tableColumn id="6368" xr3:uid="{5E95CDB9-2A97-0447-A07F-FEC19263F488}" name="Column6366" totalsRowDxfId="10040" dataCellStyle="Normal"/>
    <tableColumn id="6369" xr3:uid="{3C84AC1E-4F43-8242-9741-70B51532FA96}" name="Column6367" totalsRowDxfId="10039" dataCellStyle="Normal"/>
    <tableColumn id="6370" xr3:uid="{1CFD83AC-31E4-B644-A00B-623DB3C630A6}" name="Column6368" totalsRowDxfId="10038" dataCellStyle="Normal"/>
    <tableColumn id="6371" xr3:uid="{D2BB8E51-7FA8-4B41-9EA2-0B212FCBF08E}" name="Column6369" totalsRowDxfId="10037" dataCellStyle="Normal"/>
    <tableColumn id="6372" xr3:uid="{43D55022-B0C0-F444-97EA-413B271F5FB8}" name="Column6370" totalsRowDxfId="10036" dataCellStyle="Normal"/>
    <tableColumn id="6373" xr3:uid="{A9405FCE-1C5C-404C-958A-F08F94C6DF95}" name="Column6371" totalsRowDxfId="10035" dataCellStyle="Normal"/>
    <tableColumn id="6374" xr3:uid="{3F14EB4A-F972-204D-A09A-193356DB5205}" name="Column6372" totalsRowDxfId="10034" dataCellStyle="Normal"/>
    <tableColumn id="6375" xr3:uid="{BF7A2A89-5854-BB4F-91F7-9202AD4FE532}" name="Column6373" totalsRowDxfId="10033" dataCellStyle="Normal"/>
    <tableColumn id="6376" xr3:uid="{D2D578BB-DF9F-3844-B2A7-901CBC14CCAA}" name="Column6374" totalsRowDxfId="10032" dataCellStyle="Normal"/>
    <tableColumn id="6377" xr3:uid="{AC8EDF13-4CAF-E648-A454-F09464886678}" name="Column6375" totalsRowDxfId="10031" dataCellStyle="Normal"/>
    <tableColumn id="6378" xr3:uid="{377DBB89-F46E-1F4D-A784-374C710B00C7}" name="Column6376" totalsRowDxfId="10030" dataCellStyle="Normal"/>
    <tableColumn id="6379" xr3:uid="{C14AE8D9-8E2D-B441-8573-5CD996F3F13F}" name="Column6377" totalsRowDxfId="10029" dataCellStyle="Normal"/>
    <tableColumn id="6380" xr3:uid="{E433A95A-2634-5541-8852-C578A20ADF36}" name="Column6378" totalsRowDxfId="10028" dataCellStyle="Normal"/>
    <tableColumn id="6381" xr3:uid="{C02FA052-4281-F943-8700-7F451B6AE702}" name="Column6379" totalsRowDxfId="10027" dataCellStyle="Normal"/>
    <tableColumn id="6382" xr3:uid="{41EC432D-8B01-2042-A6F9-A75C7530CA59}" name="Column6380" totalsRowDxfId="10026" dataCellStyle="Normal"/>
    <tableColumn id="6383" xr3:uid="{8CE5787A-CF7E-E941-A590-FCD7A29137A1}" name="Column6381" totalsRowDxfId="10025" dataCellStyle="Normal"/>
    <tableColumn id="6384" xr3:uid="{7B27C79B-E878-204B-969A-78FF04878F23}" name="Column6382" totalsRowDxfId="10024" dataCellStyle="Normal"/>
    <tableColumn id="6385" xr3:uid="{E99E6632-85CD-F54C-9DB8-E1538A73E244}" name="Column6383" totalsRowDxfId="10023" dataCellStyle="Normal"/>
    <tableColumn id="6386" xr3:uid="{B24F7B45-AEBF-4C4E-B4A8-27EB3B553357}" name="Column6384" totalsRowDxfId="10022" dataCellStyle="Normal"/>
    <tableColumn id="6387" xr3:uid="{3EAD1EB6-9185-3E4F-9798-851BF76633FB}" name="Column6385" totalsRowDxfId="10021" dataCellStyle="Normal"/>
    <tableColumn id="6388" xr3:uid="{19BA3F8D-5926-5F4A-9B12-E30958B35027}" name="Column6386" totalsRowDxfId="10020" dataCellStyle="Normal"/>
    <tableColumn id="6389" xr3:uid="{FD97CBE4-A2A2-0F4C-9311-6CAFA2DED0F5}" name="Column6387" totalsRowDxfId="10019" dataCellStyle="Normal"/>
    <tableColumn id="6390" xr3:uid="{953E93E0-BE4A-5447-BFCC-441E6E1EC988}" name="Column6388" totalsRowDxfId="10018" dataCellStyle="Normal"/>
    <tableColumn id="6391" xr3:uid="{954523B7-F5C1-3A4C-8D3D-669697A789B7}" name="Column6389" totalsRowDxfId="10017" dataCellStyle="Normal"/>
    <tableColumn id="6392" xr3:uid="{8B995831-A1FD-3245-AF37-0F24D608F20F}" name="Column6390" totalsRowDxfId="10016" dataCellStyle="Normal"/>
    <tableColumn id="6393" xr3:uid="{34A2062A-DFA0-A94D-A519-D66FB1985856}" name="Column6391" totalsRowDxfId="10015" dataCellStyle="Normal"/>
    <tableColumn id="6394" xr3:uid="{173F2ED3-C2E6-424C-BE17-D50B915745AF}" name="Column6392" totalsRowDxfId="10014" dataCellStyle="Normal"/>
    <tableColumn id="6395" xr3:uid="{5A74B8CA-4454-2742-A5B6-502A1383C835}" name="Column6393" totalsRowDxfId="10013" dataCellStyle="Normal"/>
    <tableColumn id="6396" xr3:uid="{6533AC1D-65F8-2F42-ABC4-BD3FF0D77BDF}" name="Column6394" totalsRowDxfId="10012" dataCellStyle="Normal"/>
    <tableColumn id="6397" xr3:uid="{DC70C7D6-18A7-9D44-981A-E64030FAABEB}" name="Column6395" totalsRowDxfId="10011" dataCellStyle="Normal"/>
    <tableColumn id="6398" xr3:uid="{D2812E59-B8B1-324D-B49E-5207571DF16C}" name="Column6396" totalsRowDxfId="10010" dataCellStyle="Normal"/>
    <tableColumn id="6399" xr3:uid="{646B9ABC-7F81-1049-B404-BD0C5F0FC64D}" name="Column6397" totalsRowDxfId="10009" dataCellStyle="Normal"/>
    <tableColumn id="6400" xr3:uid="{5B5CA1E2-4E12-7C4E-B2CF-F82EA90A4A88}" name="Column6398" totalsRowDxfId="10008" dataCellStyle="Normal"/>
    <tableColumn id="6401" xr3:uid="{5F796C49-7E9C-FA40-A60C-7269AC60B3C5}" name="Column6399" totalsRowDxfId="10007" dataCellStyle="Normal"/>
    <tableColumn id="6402" xr3:uid="{F641F8E8-67E4-3B45-930C-164495121651}" name="Column6400" totalsRowDxfId="10006" dataCellStyle="Normal"/>
    <tableColumn id="6403" xr3:uid="{592F2492-82B2-144B-9061-FABED45558DD}" name="Column6401" totalsRowDxfId="10005" dataCellStyle="Normal"/>
    <tableColumn id="6404" xr3:uid="{F4AFC054-1E82-5E45-A8E8-872612D54173}" name="Column6402" totalsRowDxfId="10004" dataCellStyle="Normal"/>
    <tableColumn id="6405" xr3:uid="{3384CFE8-8D5A-FF4B-B8A1-C112E24794EE}" name="Column6403" totalsRowDxfId="10003" dataCellStyle="Normal"/>
    <tableColumn id="6406" xr3:uid="{0E249C85-FE2C-6F40-9F0C-78AE6F7009A0}" name="Column6404" totalsRowDxfId="10002" dataCellStyle="Normal"/>
    <tableColumn id="6407" xr3:uid="{D8D9ECAA-536A-6F42-BEA1-DF599F2C4B38}" name="Column6405" totalsRowDxfId="10001" dataCellStyle="Normal"/>
    <tableColumn id="6408" xr3:uid="{0493CD0C-16A9-B04B-93E9-A0D8865A1DE8}" name="Column6406" totalsRowDxfId="10000" dataCellStyle="Normal"/>
    <tableColumn id="6409" xr3:uid="{8D81E588-B619-AE47-BB1B-267D949269BB}" name="Column6407" totalsRowDxfId="9999" dataCellStyle="Normal"/>
    <tableColumn id="6410" xr3:uid="{589290FD-C7E4-DA40-95DD-D1E73D6A342B}" name="Column6408" totalsRowDxfId="9998" dataCellStyle="Normal"/>
    <tableColumn id="6411" xr3:uid="{DDD87C08-82BC-224F-8F0D-6C209FC82A8E}" name="Column6409" totalsRowDxfId="9997" dataCellStyle="Normal"/>
    <tableColumn id="6412" xr3:uid="{F3DD3827-C015-1346-B9F3-39601D655B34}" name="Column6410" totalsRowDxfId="9996" dataCellStyle="Normal"/>
    <tableColumn id="6413" xr3:uid="{A5023BD8-6286-7B43-93B3-5EEEA72E91C2}" name="Column6411" totalsRowDxfId="9995" dataCellStyle="Normal"/>
    <tableColumn id="6414" xr3:uid="{BEF910CD-8F3B-BF4A-A77C-21D09A9008C1}" name="Column6412" totalsRowDxfId="9994" dataCellStyle="Normal"/>
    <tableColumn id="6415" xr3:uid="{71EADDDF-2D42-E24D-A8F2-475F68C09503}" name="Column6413" totalsRowDxfId="9993" dataCellStyle="Normal"/>
    <tableColumn id="6416" xr3:uid="{2C862058-7594-5C46-8678-9BF05E6BD37F}" name="Column6414" totalsRowDxfId="9992" dataCellStyle="Normal"/>
    <tableColumn id="6417" xr3:uid="{6903E290-25B6-E945-A64C-C891366E0A0F}" name="Column6415" totalsRowDxfId="9991" dataCellStyle="Normal"/>
    <tableColumn id="6418" xr3:uid="{3B0C7AC9-1D51-3F45-AE16-82FE387C270B}" name="Column6416" totalsRowDxfId="9990" dataCellStyle="Normal"/>
    <tableColumn id="6419" xr3:uid="{666759EC-27CC-4F4D-85A8-019750542CBD}" name="Column6417" totalsRowDxfId="9989" dataCellStyle="Normal"/>
    <tableColumn id="6420" xr3:uid="{C6B45646-CCA5-D543-AB87-309022557911}" name="Column6418" totalsRowDxfId="9988" dataCellStyle="Normal"/>
    <tableColumn id="6421" xr3:uid="{DFD18CF3-F6B6-7444-9563-199C339530FC}" name="Column6419" totalsRowDxfId="9987" dataCellStyle="Normal"/>
    <tableColumn id="6422" xr3:uid="{0828F439-2C3A-504C-BA36-A3E83838343B}" name="Column6420" totalsRowDxfId="9986" dataCellStyle="Normal"/>
    <tableColumn id="6423" xr3:uid="{1C5ACF18-B350-604E-8E93-5AA19B416D0C}" name="Column6421" totalsRowDxfId="9985" dataCellStyle="Normal"/>
    <tableColumn id="6424" xr3:uid="{49BA269C-AA4E-524A-97C4-0CBD2110E421}" name="Column6422" totalsRowDxfId="9984" dataCellStyle="Normal"/>
    <tableColumn id="6425" xr3:uid="{87670830-D3D4-3547-8348-120AF80FC4AA}" name="Column6423" totalsRowDxfId="9983" dataCellStyle="Normal"/>
    <tableColumn id="6426" xr3:uid="{CAFC6BB5-B3FE-B348-9494-F4C14E050306}" name="Column6424" totalsRowDxfId="9982" dataCellStyle="Normal"/>
    <tableColumn id="6427" xr3:uid="{4F2653D8-ED6B-A640-BECB-B579456CDDC8}" name="Column6425" totalsRowDxfId="9981" dataCellStyle="Normal"/>
    <tableColumn id="6428" xr3:uid="{4D250F53-0453-3D47-8546-BA4DEA4FA975}" name="Column6426" totalsRowDxfId="9980" dataCellStyle="Normal"/>
    <tableColumn id="6429" xr3:uid="{2815C4A4-9632-8646-9134-FCCF06BD3918}" name="Column6427" totalsRowDxfId="9979" dataCellStyle="Normal"/>
    <tableColumn id="6430" xr3:uid="{B4B96FC3-0F69-3542-AB33-220305F34888}" name="Column6428" totalsRowDxfId="9978" dataCellStyle="Normal"/>
    <tableColumn id="6431" xr3:uid="{CAD72333-1486-9847-9D1D-EBE10B5156F3}" name="Column6429" totalsRowDxfId="9977" dataCellStyle="Normal"/>
    <tableColumn id="6432" xr3:uid="{F66DF0DC-5608-7940-AD66-EC7FF33CFA35}" name="Column6430" totalsRowDxfId="9976" dataCellStyle="Normal"/>
    <tableColumn id="6433" xr3:uid="{E9831F97-012F-E54C-B42A-35A1AF07B12E}" name="Column6431" totalsRowDxfId="9975" dataCellStyle="Normal"/>
    <tableColumn id="6434" xr3:uid="{0A05295B-7AC6-FD40-944D-42F75CD374F9}" name="Column6432" totalsRowDxfId="9974" dataCellStyle="Normal"/>
    <tableColumn id="6435" xr3:uid="{AE0E9D1A-74B0-DA46-9AA0-80237D33F18A}" name="Column6433" totalsRowDxfId="9973" dataCellStyle="Normal"/>
    <tableColumn id="6436" xr3:uid="{546D361C-FA44-B240-BA24-0CFA36503AF9}" name="Column6434" totalsRowDxfId="9972" dataCellStyle="Normal"/>
    <tableColumn id="6437" xr3:uid="{78F68079-4E2B-C249-A7B5-1F816DD6865B}" name="Column6435" totalsRowDxfId="9971" dataCellStyle="Normal"/>
    <tableColumn id="6438" xr3:uid="{0B6C4CB5-947C-9145-8167-A9EA9B483611}" name="Column6436" totalsRowDxfId="9970" dataCellStyle="Normal"/>
    <tableColumn id="6439" xr3:uid="{BB13F90E-5947-264A-A52B-0CACA6D37A8F}" name="Column6437" totalsRowDxfId="9969" dataCellStyle="Normal"/>
    <tableColumn id="6440" xr3:uid="{71378FBD-9253-384B-894E-74F28E42975E}" name="Column6438" totalsRowDxfId="9968" dataCellStyle="Normal"/>
    <tableColumn id="6441" xr3:uid="{76C5C4E4-D3BF-3D44-87E0-37BF18515CDD}" name="Column6439" totalsRowDxfId="9967" dataCellStyle="Normal"/>
    <tableColumn id="6442" xr3:uid="{7C03C12D-37EB-3849-ACEF-DE9070C5960A}" name="Column6440" totalsRowDxfId="9966" dataCellStyle="Normal"/>
    <tableColumn id="6443" xr3:uid="{ABE0795B-B913-1443-8B69-A325138232CA}" name="Column6441" totalsRowDxfId="9965" dataCellStyle="Normal"/>
    <tableColumn id="6444" xr3:uid="{D00D4458-6DB5-5C44-95AB-A62F8B44B7A3}" name="Column6442" totalsRowDxfId="9964" dataCellStyle="Normal"/>
    <tableColumn id="6445" xr3:uid="{65D48100-D368-D94B-9D4E-96ED1DE8C763}" name="Column6443" totalsRowDxfId="9963" dataCellStyle="Normal"/>
    <tableColumn id="6446" xr3:uid="{3DE7B86D-10AA-1842-AF41-4BE6A721DC7B}" name="Column6444" totalsRowDxfId="9962" dataCellStyle="Normal"/>
    <tableColumn id="6447" xr3:uid="{630927C0-2110-5248-843E-13891EA08B59}" name="Column6445" totalsRowDxfId="9961" dataCellStyle="Normal"/>
    <tableColumn id="6448" xr3:uid="{9B02F0AA-3B52-9749-971F-966DEE57E064}" name="Column6446" totalsRowDxfId="9960" dataCellStyle="Normal"/>
    <tableColumn id="6449" xr3:uid="{A7B0EC07-6992-B942-B1E6-1D9A7174088A}" name="Column6447" totalsRowDxfId="9959" dataCellStyle="Normal"/>
    <tableColumn id="6450" xr3:uid="{8554A496-4A01-0B44-A7E2-52D1D2B37A50}" name="Column6448" totalsRowDxfId="9958" dataCellStyle="Normal"/>
    <tableColumn id="6451" xr3:uid="{017BCF59-64D8-8A47-90FF-64CF756746FF}" name="Column6449" totalsRowDxfId="9957" dataCellStyle="Normal"/>
    <tableColumn id="6452" xr3:uid="{06B48DF1-6169-D740-AE35-C55B1CA08CFB}" name="Column6450" totalsRowDxfId="9956" dataCellStyle="Normal"/>
    <tableColumn id="6453" xr3:uid="{C0881CA4-DC5F-4343-A0A3-AA52D5F281B6}" name="Column6451" totalsRowDxfId="9955" dataCellStyle="Normal"/>
    <tableColumn id="6454" xr3:uid="{08C3208F-4E1F-7642-8B80-F0CB4BC96713}" name="Column6452" totalsRowDxfId="9954" dataCellStyle="Normal"/>
    <tableColumn id="6455" xr3:uid="{D4A1D3F6-D018-5E46-8794-F37C92868D21}" name="Column6453" totalsRowDxfId="9953" dataCellStyle="Normal"/>
    <tableColumn id="6456" xr3:uid="{E035C1CA-B52D-E045-8D86-621DE5FCA700}" name="Column6454" totalsRowDxfId="9952" dataCellStyle="Normal"/>
    <tableColumn id="6457" xr3:uid="{ECBE595D-879C-9348-9E07-0B32DEA653FD}" name="Column6455" totalsRowDxfId="9951" dataCellStyle="Normal"/>
    <tableColumn id="6458" xr3:uid="{8686139A-9E78-494D-BEF2-C26EB66C00F3}" name="Column6456" totalsRowDxfId="9950" dataCellStyle="Normal"/>
    <tableColumn id="6459" xr3:uid="{F0B00E7D-AB97-DB4F-9356-8B36C7BCEC53}" name="Column6457" totalsRowDxfId="9949" dataCellStyle="Normal"/>
    <tableColumn id="6460" xr3:uid="{C0D771F8-B471-9D4F-A9B9-5526D9DB1BAF}" name="Column6458" totalsRowDxfId="9948" dataCellStyle="Normal"/>
    <tableColumn id="6461" xr3:uid="{0CB9F6DE-D443-F34B-B584-54FE6E23D941}" name="Column6459" totalsRowDxfId="9947" dataCellStyle="Normal"/>
    <tableColumn id="6462" xr3:uid="{8D2D22C5-B6A8-2742-BD4D-D48C53EFAB2C}" name="Column6460" totalsRowDxfId="9946" dataCellStyle="Normal"/>
    <tableColumn id="6463" xr3:uid="{5254FD8E-A8FA-1A4B-AFA9-A8D387B4AB99}" name="Column6461" totalsRowDxfId="9945" dataCellStyle="Normal"/>
    <tableColumn id="6464" xr3:uid="{89824B25-69A5-D24A-A49B-F9A782B515C5}" name="Column6462" totalsRowDxfId="9944" dataCellStyle="Normal"/>
    <tableColumn id="6465" xr3:uid="{27AA2CB3-C930-644F-BC96-1179885567A9}" name="Column6463" totalsRowDxfId="9943" dataCellStyle="Normal"/>
    <tableColumn id="6466" xr3:uid="{B2A46D9C-1D22-3349-9310-539E86A49DDD}" name="Column6464" totalsRowDxfId="9942" dataCellStyle="Normal"/>
    <tableColumn id="6467" xr3:uid="{31839956-704F-6C42-A104-EF4E6580DFD1}" name="Column6465" totalsRowDxfId="9941" dataCellStyle="Normal"/>
    <tableColumn id="6468" xr3:uid="{063E3CE4-AEF9-FD42-9B7A-D2D3EB642679}" name="Column6466" totalsRowDxfId="9940" dataCellStyle="Normal"/>
    <tableColumn id="6469" xr3:uid="{076D4D82-F502-A746-8C4F-03A9AA1211DD}" name="Column6467" totalsRowDxfId="9939" dataCellStyle="Normal"/>
    <tableColumn id="6470" xr3:uid="{8EC4E938-A283-8849-9ED5-24B5A82DCE17}" name="Column6468" totalsRowDxfId="9938" dataCellStyle="Normal"/>
    <tableColumn id="6471" xr3:uid="{A04699B2-9DA6-0041-BA7B-2C912DDB098B}" name="Column6469" totalsRowDxfId="9937" dataCellStyle="Normal"/>
    <tableColumn id="6472" xr3:uid="{2986979B-0649-A142-8241-515B7ED06764}" name="Column6470" totalsRowDxfId="9936" dataCellStyle="Normal"/>
    <tableColumn id="6473" xr3:uid="{F5104628-50E8-FC4C-8360-2D4A2BBBFB5A}" name="Column6471" totalsRowDxfId="9935" dataCellStyle="Normal"/>
    <tableColumn id="6474" xr3:uid="{0D45C493-88D6-A340-A075-429EAED6FBC3}" name="Column6472" totalsRowDxfId="9934" dataCellStyle="Normal"/>
    <tableColumn id="6475" xr3:uid="{5981D945-5BA6-0842-A307-209CCA107D0A}" name="Column6473" totalsRowDxfId="9933" dataCellStyle="Normal"/>
    <tableColumn id="6476" xr3:uid="{B9843E5B-1D08-1541-8A82-25648CC6F1E9}" name="Column6474" totalsRowDxfId="9932" dataCellStyle="Normal"/>
    <tableColumn id="6477" xr3:uid="{BDDD4B47-7599-5F49-A3E3-D80C42CF20A4}" name="Column6475" totalsRowDxfId="9931" dataCellStyle="Normal"/>
    <tableColumn id="6478" xr3:uid="{60BA7B0A-BD16-5449-BB29-1D7A0C589D40}" name="Column6476" totalsRowDxfId="9930" dataCellStyle="Normal"/>
    <tableColumn id="6479" xr3:uid="{B60E79C0-B6D7-304D-A382-829138249AD6}" name="Column6477" totalsRowDxfId="9929" dataCellStyle="Normal"/>
    <tableColumn id="6480" xr3:uid="{FEB34834-E66F-8A49-8A3E-9D2D0F6D4B2C}" name="Column6478" totalsRowDxfId="9928" dataCellStyle="Normal"/>
    <tableColumn id="6481" xr3:uid="{C81399BE-39DF-704C-89B9-971022538C59}" name="Column6479" totalsRowDxfId="9927" dataCellStyle="Normal"/>
    <tableColumn id="6482" xr3:uid="{58EB6922-3917-2944-8BA5-25475940D9FA}" name="Column6480" totalsRowDxfId="9926" dataCellStyle="Normal"/>
    <tableColumn id="6483" xr3:uid="{C2C53FC3-2074-F944-A656-9AD5B2754872}" name="Column6481" totalsRowDxfId="9925" dataCellStyle="Normal"/>
    <tableColumn id="6484" xr3:uid="{F70FDEA2-DB28-5246-A32F-40ABA5FB71FB}" name="Column6482" totalsRowDxfId="9924" dataCellStyle="Normal"/>
    <tableColumn id="6485" xr3:uid="{0B0586D2-7715-CB41-912C-090FDDE418BB}" name="Column6483" totalsRowDxfId="9923" dataCellStyle="Normal"/>
    <tableColumn id="6486" xr3:uid="{26D3F485-1DA0-6B47-ABCF-F1829C49385B}" name="Column6484" totalsRowDxfId="9922" dataCellStyle="Normal"/>
    <tableColumn id="6487" xr3:uid="{E199E83B-21D9-6747-992D-ECD921039D24}" name="Column6485" totalsRowDxfId="9921" dataCellStyle="Normal"/>
    <tableColumn id="6488" xr3:uid="{C3B28F24-927D-C14A-BEBC-BED617BC7435}" name="Column6486" totalsRowDxfId="9920" dataCellStyle="Normal"/>
    <tableColumn id="6489" xr3:uid="{27538B5A-2369-BD40-9E75-E746FCA3F0A3}" name="Column6487" totalsRowDxfId="9919" dataCellStyle="Normal"/>
    <tableColumn id="6490" xr3:uid="{43DC8FB8-CCBD-184A-82DF-03899E3D6AC4}" name="Column6488" totalsRowDxfId="9918" dataCellStyle="Normal"/>
    <tableColumn id="6491" xr3:uid="{DC9604EB-A426-304B-ACA1-D59832F4D567}" name="Column6489" totalsRowDxfId="9917" dataCellStyle="Normal"/>
    <tableColumn id="6492" xr3:uid="{15A110A6-5786-344B-A842-7C1E2961882C}" name="Column6490" totalsRowDxfId="9916" dataCellStyle="Normal"/>
    <tableColumn id="6493" xr3:uid="{EF8FE6E7-1EBE-8047-B5CE-CDC1558874B8}" name="Column6491" totalsRowDxfId="9915" dataCellStyle="Normal"/>
    <tableColumn id="6494" xr3:uid="{439DF34C-036A-8440-936F-E0F44E58465D}" name="Column6492" totalsRowDxfId="9914" dataCellStyle="Normal"/>
    <tableColumn id="6495" xr3:uid="{B6CA275F-C03B-0546-B0DE-90DBD812E0EA}" name="Column6493" totalsRowDxfId="9913" dataCellStyle="Normal"/>
    <tableColumn id="6496" xr3:uid="{9C925817-8679-FA41-A0E0-8071B3EF95AD}" name="Column6494" totalsRowDxfId="9912" dataCellStyle="Normal"/>
    <tableColumn id="6497" xr3:uid="{D11FEE83-F955-4A40-9CE0-39022D9E9901}" name="Column6495" totalsRowDxfId="9911" dataCellStyle="Normal"/>
    <tableColumn id="6498" xr3:uid="{B096B91B-14AC-FD47-A425-B8DF04D6D8D6}" name="Column6496" totalsRowDxfId="9910" dataCellStyle="Normal"/>
    <tableColumn id="6499" xr3:uid="{9C115F98-9D15-5E4D-89FB-ADA43531E157}" name="Column6497" totalsRowDxfId="9909" dataCellStyle="Normal"/>
    <tableColumn id="6500" xr3:uid="{0874AE73-CF4A-4244-AE5C-C987F425C1AC}" name="Column6498" totalsRowDxfId="9908" dataCellStyle="Normal"/>
    <tableColumn id="6501" xr3:uid="{6F751F02-E66C-504B-85A9-70114AEC6E8C}" name="Column6499" totalsRowDxfId="9907" dataCellStyle="Normal"/>
    <tableColumn id="6502" xr3:uid="{193F7436-B236-A842-B2DA-7F66DA7999ED}" name="Column6500" totalsRowDxfId="9906" dataCellStyle="Normal"/>
    <tableColumn id="6503" xr3:uid="{F15B7C9B-A662-9845-81D3-6A5B3B0AF739}" name="Column6501" totalsRowDxfId="9905" dataCellStyle="Normal"/>
    <tableColumn id="6504" xr3:uid="{7105B845-30B1-0843-8FA4-8F80D8EECD7C}" name="Column6502" totalsRowDxfId="9904" dataCellStyle="Normal"/>
    <tableColumn id="6505" xr3:uid="{4FA0FA38-6839-0947-93DB-5EE6617CC837}" name="Column6503" totalsRowDxfId="9903" dataCellStyle="Normal"/>
    <tableColumn id="6506" xr3:uid="{6CD7E9E6-B4E9-BF42-B2DC-804D76802A98}" name="Column6504" totalsRowDxfId="9902" dataCellStyle="Normal"/>
    <tableColumn id="6507" xr3:uid="{11EABDB1-62D7-9E44-BFCC-ADEE26E08A5C}" name="Column6505" totalsRowDxfId="9901" dataCellStyle="Normal"/>
    <tableColumn id="6508" xr3:uid="{A44D2C81-F25A-CB49-A210-5C09272B157D}" name="Column6506" totalsRowDxfId="9900" dataCellStyle="Normal"/>
    <tableColumn id="6509" xr3:uid="{EB201541-063E-E345-B5E0-A7B86D143BB0}" name="Column6507" totalsRowDxfId="9899" dataCellStyle="Normal"/>
    <tableColumn id="6510" xr3:uid="{A611F11E-9436-6F49-A554-6BD48306144C}" name="Column6508" totalsRowDxfId="9898" dataCellStyle="Normal"/>
    <tableColumn id="6511" xr3:uid="{5F2FA0FE-A904-9D4F-A5D7-F4A1DC369E7F}" name="Column6509" totalsRowDxfId="9897" dataCellStyle="Normal"/>
    <tableColumn id="6512" xr3:uid="{79F3C637-8F48-194E-8E68-9C4CE2B2ED8F}" name="Column6510" totalsRowDxfId="9896" dataCellStyle="Normal"/>
    <tableColumn id="6513" xr3:uid="{4B4CE025-8721-BC40-900A-FF942C450BCE}" name="Column6511" totalsRowDxfId="9895" dataCellStyle="Normal"/>
    <tableColumn id="6514" xr3:uid="{D686E5AC-156C-9B46-B474-C302969B8A71}" name="Column6512" totalsRowDxfId="9894" dataCellStyle="Normal"/>
    <tableColumn id="6515" xr3:uid="{0101120C-27E7-494B-8412-64A3CB6CEA91}" name="Column6513" totalsRowDxfId="9893" dataCellStyle="Normal"/>
    <tableColumn id="6516" xr3:uid="{AEB37787-3B08-6A4D-B519-313BE9D84D7C}" name="Column6514" totalsRowDxfId="9892" dataCellStyle="Normal"/>
    <tableColumn id="6517" xr3:uid="{CB5D074D-7CEF-1848-9F32-E29E5E7A5864}" name="Column6515" totalsRowDxfId="9891" dataCellStyle="Normal"/>
    <tableColumn id="6518" xr3:uid="{7C514AA0-9E3D-7E4A-A64A-F134DBD8C03B}" name="Column6516" totalsRowDxfId="9890" dataCellStyle="Normal"/>
    <tableColumn id="6519" xr3:uid="{5B738F56-D0DD-BE41-B597-E9FE5A54D645}" name="Column6517" totalsRowDxfId="9889" dataCellStyle="Normal"/>
    <tableColumn id="6520" xr3:uid="{B014177B-EDE5-BB45-8A14-43E46DD0575A}" name="Column6518" totalsRowDxfId="9888" dataCellStyle="Normal"/>
    <tableColumn id="6521" xr3:uid="{7C84CDC0-7A7B-0849-BAE6-91BE0D51B967}" name="Column6519" totalsRowDxfId="9887" dataCellStyle="Normal"/>
    <tableColumn id="6522" xr3:uid="{FD3DD7A0-52EE-AC4F-BAB8-F6242C83138D}" name="Column6520" totalsRowDxfId="9886" dataCellStyle="Normal"/>
    <tableColumn id="6523" xr3:uid="{3F1D64F9-15B9-5C46-8DCA-E43E714AB6D7}" name="Column6521" totalsRowDxfId="9885" dataCellStyle="Normal"/>
    <tableColumn id="6524" xr3:uid="{C16B3CDD-FDCD-764D-AC7A-E1FA322D30EC}" name="Column6522" totalsRowDxfId="9884" dataCellStyle="Normal"/>
    <tableColumn id="6525" xr3:uid="{9DB5ED6B-1C5E-F745-99BB-02682770F32C}" name="Column6523" totalsRowDxfId="9883" dataCellStyle="Normal"/>
    <tableColumn id="6526" xr3:uid="{B69FB172-E4C7-A44D-BACE-C003622152B7}" name="Column6524" totalsRowDxfId="9882" dataCellStyle="Normal"/>
    <tableColumn id="6527" xr3:uid="{3EBBA186-36FD-974A-93E3-2FB084B9F966}" name="Column6525" totalsRowDxfId="9881" dataCellStyle="Normal"/>
    <tableColumn id="6528" xr3:uid="{3EF6BEA9-4C7E-BE4B-B5A9-CD22D61BF2E8}" name="Column6526" totalsRowDxfId="9880" dataCellStyle="Normal"/>
    <tableColumn id="6529" xr3:uid="{CF6A6902-2DB8-3645-97CC-2F598A7D9E00}" name="Column6527" totalsRowDxfId="9879" dataCellStyle="Normal"/>
    <tableColumn id="6530" xr3:uid="{5D62172C-57B7-DE4A-9FA6-96F76F358191}" name="Column6528" totalsRowDxfId="9878" dataCellStyle="Normal"/>
    <tableColumn id="6531" xr3:uid="{CEBAE148-0C5A-EC49-89B7-604EABA92341}" name="Column6529" totalsRowDxfId="9877" dataCellStyle="Normal"/>
    <tableColumn id="6532" xr3:uid="{C5474F32-534D-D644-8608-AEF0D25AACCC}" name="Column6530" totalsRowDxfId="9876" dataCellStyle="Normal"/>
    <tableColumn id="6533" xr3:uid="{24F334DF-CB4B-DA4F-8054-9F0CB5136931}" name="Column6531" totalsRowDxfId="9875" dataCellStyle="Normal"/>
    <tableColumn id="6534" xr3:uid="{160D5787-D044-FE41-8D5B-1980FF1F5DA8}" name="Column6532" totalsRowDxfId="9874" dataCellStyle="Normal"/>
    <tableColumn id="6535" xr3:uid="{F8D474DB-B92D-C74D-92C5-BF4B36B9349B}" name="Column6533" totalsRowDxfId="9873" dataCellStyle="Normal"/>
    <tableColumn id="6536" xr3:uid="{DCC9EA0E-2282-D946-A5FD-08539C0B034F}" name="Column6534" totalsRowDxfId="9872" dataCellStyle="Normal"/>
    <tableColumn id="6537" xr3:uid="{2134123D-1E71-2E43-86CD-7E600B378212}" name="Column6535" totalsRowDxfId="9871" dataCellStyle="Normal"/>
    <tableColumn id="6538" xr3:uid="{83C31075-61F1-224A-AA66-0912954476F1}" name="Column6536" totalsRowDxfId="9870" dataCellStyle="Normal"/>
    <tableColumn id="6539" xr3:uid="{44CB3FF3-1B80-F442-815B-A26E8A251765}" name="Column6537" totalsRowDxfId="9869" dataCellStyle="Normal"/>
    <tableColumn id="6540" xr3:uid="{CD05A92C-09DF-0F44-9BE0-C40C870B4A9B}" name="Column6538" totalsRowDxfId="9868" dataCellStyle="Normal"/>
    <tableColumn id="6541" xr3:uid="{4212B02E-0B5F-DF4D-89DB-3A64ECE48896}" name="Column6539" totalsRowDxfId="9867" dataCellStyle="Normal"/>
    <tableColumn id="6542" xr3:uid="{79AD2A97-B1E4-BF46-B9A8-08B54537AA9D}" name="Column6540" totalsRowDxfId="9866" dataCellStyle="Normal"/>
    <tableColumn id="6543" xr3:uid="{661E9B55-1BBC-5549-B3FA-153B890430B9}" name="Column6541" totalsRowDxfId="9865" dataCellStyle="Normal"/>
    <tableColumn id="6544" xr3:uid="{658B03F6-EE98-6D46-A72C-3091EB7DE2CF}" name="Column6542" totalsRowDxfId="9864" dataCellStyle="Normal"/>
    <tableColumn id="6545" xr3:uid="{A2DABAC0-9480-484A-B97B-E6C5AE776061}" name="Column6543" totalsRowDxfId="9863" dataCellStyle="Normal"/>
    <tableColumn id="6546" xr3:uid="{7A8B65E1-B528-E74F-9B65-FEA97DF188DA}" name="Column6544" totalsRowDxfId="9862" dataCellStyle="Normal"/>
    <tableColumn id="6547" xr3:uid="{DBF3AB9D-A61A-3540-B1AD-399374F42EEC}" name="Column6545" totalsRowDxfId="9861" dataCellStyle="Normal"/>
    <tableColumn id="6548" xr3:uid="{2C18AA9C-0FF2-9B44-8B45-4E1487967E7A}" name="Column6546" totalsRowDxfId="9860" dataCellStyle="Normal"/>
    <tableColumn id="6549" xr3:uid="{0218B569-609B-3C47-AD5C-A7B2223C6CEA}" name="Column6547" totalsRowDxfId="9859" dataCellStyle="Normal"/>
    <tableColumn id="6550" xr3:uid="{5A58E737-FAC4-0641-889F-E474AD6667FC}" name="Column6548" totalsRowDxfId="9858" dataCellStyle="Normal"/>
    <tableColumn id="6551" xr3:uid="{2DDF0457-4A26-C446-B9C3-31B52AA37687}" name="Column6549" totalsRowDxfId="9857" dataCellStyle="Normal"/>
    <tableColumn id="6552" xr3:uid="{60F6E4EC-38FF-BC42-A519-516447F2EF4E}" name="Column6550" totalsRowDxfId="9856" dataCellStyle="Normal"/>
    <tableColumn id="6553" xr3:uid="{F6230EA1-6C69-3542-8F4A-DE66C169EEE3}" name="Column6551" totalsRowDxfId="9855" dataCellStyle="Normal"/>
    <tableColumn id="6554" xr3:uid="{63268068-8489-8745-BC4E-DF38BBCE85CB}" name="Column6552" totalsRowDxfId="9854" dataCellStyle="Normal"/>
    <tableColumn id="6555" xr3:uid="{0558830B-B275-EE48-AB7D-87346197BF19}" name="Column6553" totalsRowDxfId="9853" dataCellStyle="Normal"/>
    <tableColumn id="6556" xr3:uid="{8AB705AD-40C8-874B-B7A1-E0CBDFF839C3}" name="Column6554" totalsRowDxfId="9852" dataCellStyle="Normal"/>
    <tableColumn id="6557" xr3:uid="{2EE5BD8D-9A79-604D-ABFB-8D600B655143}" name="Column6555" totalsRowDxfId="9851" dataCellStyle="Normal"/>
    <tableColumn id="6558" xr3:uid="{94B30CCF-2B39-B94F-89B0-542840BC1E0D}" name="Column6556" totalsRowDxfId="9850" dataCellStyle="Normal"/>
    <tableColumn id="6559" xr3:uid="{98656F2E-25AB-E84F-8101-055560EE5901}" name="Column6557" totalsRowDxfId="9849" dataCellStyle="Normal"/>
    <tableColumn id="6560" xr3:uid="{E9DDD393-4E65-9B42-8283-D4AB160C1E48}" name="Column6558" totalsRowDxfId="9848" dataCellStyle="Normal"/>
    <tableColumn id="6561" xr3:uid="{BE2BBB11-A8EC-5648-B5D8-39B57673178E}" name="Column6559" totalsRowDxfId="9847" dataCellStyle="Normal"/>
    <tableColumn id="6562" xr3:uid="{C59E9234-A68E-604D-B4FB-D9157E4D1B97}" name="Column6560" totalsRowDxfId="9846" dataCellStyle="Normal"/>
    <tableColumn id="6563" xr3:uid="{CC84C404-55BA-D842-877B-33F69E537BAD}" name="Column6561" totalsRowDxfId="9845" dataCellStyle="Normal"/>
    <tableColumn id="6564" xr3:uid="{03E36416-274E-FF42-8756-4CDC9FF4A374}" name="Column6562" totalsRowDxfId="9844" dataCellStyle="Normal"/>
    <tableColumn id="6565" xr3:uid="{4DABC416-9669-854F-BC29-D80370565F7B}" name="Column6563" totalsRowDxfId="9843" dataCellStyle="Normal"/>
    <tableColumn id="6566" xr3:uid="{18EDDC14-4316-4446-80AF-7E22BCC028FB}" name="Column6564" totalsRowDxfId="9842" dataCellStyle="Normal"/>
    <tableColumn id="6567" xr3:uid="{98B4CA2C-98F7-E241-8810-8535A33FD278}" name="Column6565" totalsRowDxfId="9841" dataCellStyle="Normal"/>
    <tableColumn id="6568" xr3:uid="{884F367C-3A0A-1741-8413-7C02243EC304}" name="Column6566" totalsRowDxfId="9840" dataCellStyle="Normal"/>
    <tableColumn id="6569" xr3:uid="{E41F16AC-EF38-524E-9D5E-43884482BBA2}" name="Column6567" totalsRowDxfId="9839" dataCellStyle="Normal"/>
    <tableColumn id="6570" xr3:uid="{1E5134AD-6514-964A-9A07-440CECA7F3CD}" name="Column6568" totalsRowDxfId="9838" dataCellStyle="Normal"/>
    <tableColumn id="6571" xr3:uid="{888A0E0F-965D-504C-9DA8-929C1CF9DA6D}" name="Column6569" totalsRowDxfId="9837" dataCellStyle="Normal"/>
    <tableColumn id="6572" xr3:uid="{B3378208-A3B6-B246-A457-870A6371A236}" name="Column6570" totalsRowDxfId="9836" dataCellStyle="Normal"/>
    <tableColumn id="6573" xr3:uid="{C6A4EA82-B661-F847-A561-5CA501600473}" name="Column6571" totalsRowDxfId="9835" dataCellStyle="Normal"/>
    <tableColumn id="6574" xr3:uid="{6A2C57F5-93E4-7B49-BFE5-9DF7B661EA7C}" name="Column6572" totalsRowDxfId="9834" dataCellStyle="Normal"/>
    <tableColumn id="6575" xr3:uid="{93D985E1-AD14-AF42-9D0D-0266FAF89D2A}" name="Column6573" totalsRowDxfId="9833" dataCellStyle="Normal"/>
    <tableColumn id="6576" xr3:uid="{B3D183DA-F72A-8145-B64F-24E63E9A4F20}" name="Column6574" totalsRowDxfId="9832" dataCellStyle="Normal"/>
    <tableColumn id="6577" xr3:uid="{B2C38E56-E5CE-8F40-805D-D0C31CC6AE25}" name="Column6575" totalsRowDxfId="9831" dataCellStyle="Normal"/>
    <tableColumn id="6578" xr3:uid="{14416124-2553-874B-BBF5-57466349A527}" name="Column6576" totalsRowDxfId="9830" dataCellStyle="Normal"/>
    <tableColumn id="6579" xr3:uid="{EDBD4E93-3042-6E45-B369-C37B4881C0EC}" name="Column6577" totalsRowDxfId="9829" dataCellStyle="Normal"/>
    <tableColumn id="6580" xr3:uid="{B4B440CA-4EA7-0C4B-B207-F2292EC694FD}" name="Column6578" totalsRowDxfId="9828" dataCellStyle="Normal"/>
    <tableColumn id="6581" xr3:uid="{79C02A8C-93C8-B04D-9DC8-57CFC9346B4A}" name="Column6579" totalsRowDxfId="9827" dataCellStyle="Normal"/>
    <tableColumn id="6582" xr3:uid="{399D1D9C-7603-BA43-B07C-80EA39F8B5E6}" name="Column6580" totalsRowDxfId="9826" dataCellStyle="Normal"/>
    <tableColumn id="6583" xr3:uid="{EEE3E51A-C7D8-9A43-8F88-0A66DFC8FDE1}" name="Column6581" totalsRowDxfId="9825" dataCellStyle="Normal"/>
    <tableColumn id="6584" xr3:uid="{860CD62C-0C2A-D64E-AD1F-6327E1B2F1C6}" name="Column6582" totalsRowDxfId="9824" dataCellStyle="Normal"/>
    <tableColumn id="6585" xr3:uid="{6698AD5A-ADDF-2C42-BE99-B6E10135214B}" name="Column6583" totalsRowDxfId="9823" dataCellStyle="Normal"/>
    <tableColumn id="6586" xr3:uid="{C4DB38DF-2304-5147-A670-DB1F0B6512BE}" name="Column6584" totalsRowDxfId="9822" dataCellStyle="Normal"/>
    <tableColumn id="6587" xr3:uid="{B421E914-2326-944D-89DD-DF5EF9700204}" name="Column6585" totalsRowDxfId="9821" dataCellStyle="Normal"/>
    <tableColumn id="6588" xr3:uid="{4F3A3974-992B-7A44-8B6D-6BC1DE50FDC2}" name="Column6586" totalsRowDxfId="9820" dataCellStyle="Normal"/>
    <tableColumn id="6589" xr3:uid="{50AB3E6E-ED20-724D-B0D6-F95FB1B46C82}" name="Column6587" totalsRowDxfId="9819" dataCellStyle="Normal"/>
    <tableColumn id="6590" xr3:uid="{C9D96B91-9153-6F4F-B59B-A5806BF899CE}" name="Column6588" totalsRowDxfId="9818" dataCellStyle="Normal"/>
    <tableColumn id="6591" xr3:uid="{7DF90CB2-3F74-6D4B-8450-D0000CBC8CE1}" name="Column6589" totalsRowDxfId="9817" dataCellStyle="Normal"/>
    <tableColumn id="6592" xr3:uid="{5E12E551-FDDD-664D-AE5A-152472461E8C}" name="Column6590" totalsRowDxfId="9816" dataCellStyle="Normal"/>
    <tableColumn id="6593" xr3:uid="{E8D6ACCF-C1DA-2B44-86A3-5233AE2E365A}" name="Column6591" totalsRowDxfId="9815" dataCellStyle="Normal"/>
    <tableColumn id="6594" xr3:uid="{7C12536D-3D7C-5240-B695-08967B6408E4}" name="Column6592" totalsRowDxfId="9814" dataCellStyle="Normal"/>
    <tableColumn id="6595" xr3:uid="{8931E888-F836-ED49-B1C6-BBB583ABF527}" name="Column6593" totalsRowDxfId="9813" dataCellStyle="Normal"/>
    <tableColumn id="6596" xr3:uid="{CD6CEB57-DA5A-E94A-8B3F-CC3A9AD4F968}" name="Column6594" totalsRowDxfId="9812" dataCellStyle="Normal"/>
    <tableColumn id="6597" xr3:uid="{6264A9AE-37FF-C447-B2A8-449BE574B51C}" name="Column6595" totalsRowDxfId="9811" dataCellStyle="Normal"/>
    <tableColumn id="6598" xr3:uid="{61C57A83-8AC2-3E49-BBF0-944649941BE4}" name="Column6596" totalsRowDxfId="9810" dataCellStyle="Normal"/>
    <tableColumn id="6599" xr3:uid="{3799E99C-9BE4-614F-BB81-8CEAF6FFACA7}" name="Column6597" totalsRowDxfId="9809" dataCellStyle="Normal"/>
    <tableColumn id="6600" xr3:uid="{69283315-38C8-254F-B0ED-E725996509D2}" name="Column6598" totalsRowDxfId="9808" dataCellStyle="Normal"/>
    <tableColumn id="6601" xr3:uid="{D65D34B0-6E08-CD4A-AD5C-2E3A5E16BBC3}" name="Column6599" totalsRowDxfId="9807" dataCellStyle="Normal"/>
    <tableColumn id="6602" xr3:uid="{6F66FE67-5FCB-3642-8E3E-FA54161BB30B}" name="Column6600" totalsRowDxfId="9806" dataCellStyle="Normal"/>
    <tableColumn id="6603" xr3:uid="{7C3B5CC4-F496-3F41-8AAB-B39529C1233C}" name="Column6601" totalsRowDxfId="9805" dataCellStyle="Normal"/>
    <tableColumn id="6604" xr3:uid="{EE4D8F27-3D27-1242-9DA1-50226B608088}" name="Column6602" totalsRowDxfId="9804" dataCellStyle="Normal"/>
    <tableColumn id="6605" xr3:uid="{095F8EA6-F6BA-9F42-A1F7-EB2E4EF55E03}" name="Column6603" totalsRowDxfId="9803" dataCellStyle="Normal"/>
    <tableColumn id="6606" xr3:uid="{58E9DCBA-9C40-2543-B109-9896CA020379}" name="Column6604" totalsRowDxfId="9802" dataCellStyle="Normal"/>
    <tableColumn id="6607" xr3:uid="{FB63D487-6BFA-3249-86F4-E70285575F59}" name="Column6605" totalsRowDxfId="9801" dataCellStyle="Normal"/>
    <tableColumn id="6608" xr3:uid="{6D6A3C76-05A7-AD40-AE3B-57715171FD73}" name="Column6606" totalsRowDxfId="9800" dataCellStyle="Normal"/>
    <tableColumn id="6609" xr3:uid="{1B1E002B-2275-DB42-885B-3D70BCB6A1AE}" name="Column6607" totalsRowDxfId="9799" dataCellStyle="Normal"/>
    <tableColumn id="6610" xr3:uid="{B6121424-C975-C140-AAA9-8DE2C9C44448}" name="Column6608" totalsRowDxfId="9798" dataCellStyle="Normal"/>
    <tableColumn id="6611" xr3:uid="{949A1638-3B4D-F14F-A1F5-BBE1DBE71A94}" name="Column6609" totalsRowDxfId="9797" dataCellStyle="Normal"/>
    <tableColumn id="6612" xr3:uid="{425DE140-7B7F-914B-8399-9015DC29DDBD}" name="Column6610" totalsRowDxfId="9796" dataCellStyle="Normal"/>
    <tableColumn id="6613" xr3:uid="{B7F112E5-19BA-1847-B667-699A9994AB51}" name="Column6611" totalsRowDxfId="9795" dataCellStyle="Normal"/>
    <tableColumn id="6614" xr3:uid="{B753B25B-1D59-5043-8076-95317EA9074E}" name="Column6612" totalsRowDxfId="9794" dataCellStyle="Normal"/>
    <tableColumn id="6615" xr3:uid="{A040E9D1-057A-8842-99A7-D53268B6BE2B}" name="Column6613" totalsRowDxfId="9793" dataCellStyle="Normal"/>
    <tableColumn id="6616" xr3:uid="{499B6916-740E-2E40-97ED-C031EC4545D4}" name="Column6614" totalsRowDxfId="9792" dataCellStyle="Normal"/>
    <tableColumn id="6617" xr3:uid="{52795197-0E49-8844-A932-C387A4A7A2A0}" name="Column6615" totalsRowDxfId="9791" dataCellStyle="Normal"/>
    <tableColumn id="6618" xr3:uid="{85315C78-AEB0-764D-A4E9-FC1470A055B6}" name="Column6616" totalsRowDxfId="9790" dataCellStyle="Normal"/>
    <tableColumn id="6619" xr3:uid="{F55B9B33-E049-F94B-A9B1-79CBC2FE7EA3}" name="Column6617" totalsRowDxfId="9789" dataCellStyle="Normal"/>
    <tableColumn id="6620" xr3:uid="{CCCC46D0-5516-0B41-9B52-84379BB3673C}" name="Column6618" totalsRowDxfId="9788" dataCellStyle="Normal"/>
    <tableColumn id="6621" xr3:uid="{CCB8070D-3ED1-7C41-9E8C-9F048E0F162F}" name="Column6619" totalsRowDxfId="9787" dataCellStyle="Normal"/>
    <tableColumn id="6622" xr3:uid="{C62A5C3D-44C7-B543-84B0-398BCF49EB7D}" name="Column6620" totalsRowDxfId="9786" dataCellStyle="Normal"/>
    <tableColumn id="6623" xr3:uid="{F734C1A8-F653-304F-B67C-244930F10ED9}" name="Column6621" totalsRowDxfId="9785" dataCellStyle="Normal"/>
    <tableColumn id="6624" xr3:uid="{49887295-A6D8-364A-A1E8-4EDE0CCC8D8A}" name="Column6622" totalsRowDxfId="9784" dataCellStyle="Normal"/>
    <tableColumn id="6625" xr3:uid="{36049070-3B9D-C744-AD22-D69108C16905}" name="Column6623" totalsRowDxfId="9783" dataCellStyle="Normal"/>
    <tableColumn id="6626" xr3:uid="{21B909FE-70F5-4842-BAA4-63FE6C82C753}" name="Column6624" totalsRowDxfId="9782" dataCellStyle="Normal"/>
    <tableColumn id="6627" xr3:uid="{265F0017-9780-B747-AA9E-17537DF5B003}" name="Column6625" totalsRowDxfId="9781" dataCellStyle="Normal"/>
    <tableColumn id="6628" xr3:uid="{77ABBB26-38F9-A74A-9284-8496A6F91438}" name="Column6626" totalsRowDxfId="9780" dataCellStyle="Normal"/>
    <tableColumn id="6629" xr3:uid="{6E2B2E98-A20B-7B42-A839-D0E5A5164BF5}" name="Column6627" totalsRowDxfId="9779" dataCellStyle="Normal"/>
    <tableColumn id="6630" xr3:uid="{20E06F16-D96D-7D40-80B3-FD2F4896A913}" name="Column6628" totalsRowDxfId="9778" dataCellStyle="Normal"/>
    <tableColumn id="6631" xr3:uid="{CA790D57-8491-004D-937C-69D58214EA4E}" name="Column6629" totalsRowDxfId="9777" dataCellStyle="Normal"/>
    <tableColumn id="6632" xr3:uid="{9D7CCBCD-FEB7-904F-AD52-5CEFA80093A0}" name="Column6630" totalsRowDxfId="9776" dataCellStyle="Normal"/>
    <tableColumn id="6633" xr3:uid="{FB93683E-6E02-3746-9E65-D4BFF114FBA4}" name="Column6631" totalsRowDxfId="9775" dataCellStyle="Normal"/>
    <tableColumn id="6634" xr3:uid="{4AE00E6C-BEA2-9449-A66C-ED4C9E6523AB}" name="Column6632" totalsRowDxfId="9774" dataCellStyle="Normal"/>
    <tableColumn id="6635" xr3:uid="{014332CF-4DAF-E64D-AD34-2DAE52C4C864}" name="Column6633" totalsRowDxfId="9773" dataCellStyle="Normal"/>
    <tableColumn id="6636" xr3:uid="{6A73A7A0-F790-F34B-9009-689FA2B9D188}" name="Column6634" totalsRowDxfId="9772" dataCellStyle="Normal"/>
    <tableColumn id="6637" xr3:uid="{557B7CAF-2460-364C-A141-89BF806E63C2}" name="Column6635" totalsRowDxfId="9771" dataCellStyle="Normal"/>
    <tableColumn id="6638" xr3:uid="{69B62136-82E2-0248-A750-23136D2CFC1F}" name="Column6636" totalsRowDxfId="9770" dataCellStyle="Normal"/>
    <tableColumn id="6639" xr3:uid="{25CA871B-3209-E043-8346-BA260B467489}" name="Column6637" totalsRowDxfId="9769" dataCellStyle="Normal"/>
    <tableColumn id="6640" xr3:uid="{19B1CE83-8D3E-6B4F-8E44-78AAEC4AFBEA}" name="Column6638" totalsRowDxfId="9768" dataCellStyle="Normal"/>
    <tableColumn id="6641" xr3:uid="{C8003007-7ED0-1F44-8697-6FCE49E146FE}" name="Column6639" totalsRowDxfId="9767" dataCellStyle="Normal"/>
    <tableColumn id="6642" xr3:uid="{5CCDEA19-C320-3342-9EBD-9B04BA906FEA}" name="Column6640" totalsRowDxfId="9766" dataCellStyle="Normal"/>
    <tableColumn id="6643" xr3:uid="{741CFE2A-7C0D-0B4C-94BE-A4EAD9762D95}" name="Column6641" totalsRowDxfId="9765" dataCellStyle="Normal"/>
    <tableColumn id="6644" xr3:uid="{503ADA00-1EDC-CA4E-82A9-7698FBC1659E}" name="Column6642" totalsRowDxfId="9764" dataCellStyle="Normal"/>
    <tableColumn id="6645" xr3:uid="{BCBC310E-D4E3-A44F-B73A-C2072B55332F}" name="Column6643" totalsRowDxfId="9763" dataCellStyle="Normal"/>
    <tableColumn id="6646" xr3:uid="{99238F7E-B69E-854E-9183-12D1EDFBB76A}" name="Column6644" totalsRowDxfId="9762" dataCellStyle="Normal"/>
    <tableColumn id="6647" xr3:uid="{40E14DC1-DFF8-C94E-B479-75840D17044D}" name="Column6645" totalsRowDxfId="9761" dataCellStyle="Normal"/>
    <tableColumn id="6648" xr3:uid="{B3540369-65EF-F947-8639-42F02BEFBAFC}" name="Column6646" totalsRowDxfId="9760" dataCellStyle="Normal"/>
    <tableColumn id="6649" xr3:uid="{428801EC-E21F-3545-A277-F9E3EE5A72F5}" name="Column6647" totalsRowDxfId="9759" dataCellStyle="Normal"/>
    <tableColumn id="6650" xr3:uid="{58D0C66D-2F92-354C-8E67-8F9339E76F05}" name="Column6648" totalsRowDxfId="9758" dataCellStyle="Normal"/>
    <tableColumn id="6651" xr3:uid="{FEE5A445-482A-3F4C-A763-422F6E318096}" name="Column6649" totalsRowDxfId="9757" dataCellStyle="Normal"/>
    <tableColumn id="6652" xr3:uid="{523F9951-98FF-724A-8B76-365B0E2A4534}" name="Column6650" totalsRowDxfId="9756" dataCellStyle="Normal"/>
    <tableColumn id="6653" xr3:uid="{13C93DCE-F7F6-1248-8115-00B2D7B31C95}" name="Column6651" totalsRowDxfId="9755" dataCellStyle="Normal"/>
    <tableColumn id="6654" xr3:uid="{DFE4E25E-A712-B24D-A315-FA70C3CBF2E2}" name="Column6652" totalsRowDxfId="9754" dataCellStyle="Normal"/>
    <tableColumn id="6655" xr3:uid="{9EC21891-B9D2-CE46-894E-BA8D2B2C12C6}" name="Column6653" totalsRowDxfId="9753" dataCellStyle="Normal"/>
    <tableColumn id="6656" xr3:uid="{C7E43F93-3A03-174B-AA13-3B8595199C7D}" name="Column6654" totalsRowDxfId="9752" dataCellStyle="Normal"/>
    <tableColumn id="6657" xr3:uid="{FA5D7B90-F128-814E-A62B-3C189A459258}" name="Column6655" totalsRowDxfId="9751" dataCellStyle="Normal"/>
    <tableColumn id="6658" xr3:uid="{19C8393E-F5EE-A34D-8D78-FA878061227F}" name="Column6656" totalsRowDxfId="9750" dataCellStyle="Normal"/>
    <tableColumn id="6659" xr3:uid="{57A1EA2F-FD65-844C-BED5-FDC41D021EA2}" name="Column6657" totalsRowDxfId="9749" dataCellStyle="Normal"/>
    <tableColumn id="6660" xr3:uid="{DF741348-DDE4-AE4A-895E-99294BA8AE43}" name="Column6658" totalsRowDxfId="9748" dataCellStyle="Normal"/>
    <tableColumn id="6661" xr3:uid="{F6EAB6BE-7861-9848-BF06-C3958EE2C8FB}" name="Column6659" totalsRowDxfId="9747" dataCellStyle="Normal"/>
    <tableColumn id="6662" xr3:uid="{75E7641E-4330-9847-B251-6C61DA6B1FD4}" name="Column6660" totalsRowDxfId="9746" dataCellStyle="Normal"/>
    <tableColumn id="6663" xr3:uid="{C4B7D7ED-548B-4E46-98D1-AE79285AAFE7}" name="Column6661" totalsRowDxfId="9745" dataCellStyle="Normal"/>
    <tableColumn id="6664" xr3:uid="{69A329F9-181F-414F-989F-4BEFD9A68653}" name="Column6662" totalsRowDxfId="9744" dataCellStyle="Normal"/>
    <tableColumn id="6665" xr3:uid="{7EC66E57-830A-594F-B77C-B802312CF15A}" name="Column6663" totalsRowDxfId="9743" dataCellStyle="Normal"/>
    <tableColumn id="6666" xr3:uid="{DE12E635-8608-DF45-8DB6-949540DDD7AA}" name="Column6664" totalsRowDxfId="9742" dataCellStyle="Normal"/>
    <tableColumn id="6667" xr3:uid="{6C3B2B69-67DE-FF4F-A1C4-062ABDBF934A}" name="Column6665" totalsRowDxfId="9741" dataCellStyle="Normal"/>
    <tableColumn id="6668" xr3:uid="{C3BD4C53-B965-4548-96C5-AD2A9AFA00D9}" name="Column6666" totalsRowDxfId="9740" dataCellStyle="Normal"/>
    <tableColumn id="6669" xr3:uid="{F9BC7D09-0369-494E-BF76-E35649BD8136}" name="Column6667" totalsRowDxfId="9739" dataCellStyle="Normal"/>
    <tableColumn id="6670" xr3:uid="{A5A47356-70E2-444E-AC70-9C1AD5B13EE2}" name="Column6668" totalsRowDxfId="9738" dataCellStyle="Normal"/>
    <tableColumn id="6671" xr3:uid="{70C3AE2B-D4B6-9C4A-A4C1-7E286A9B1057}" name="Column6669" totalsRowDxfId="9737" dataCellStyle="Normal"/>
    <tableColumn id="6672" xr3:uid="{21F04F62-1621-4D44-B49D-9FC6885FD8C8}" name="Column6670" totalsRowDxfId="9736" dataCellStyle="Normal"/>
    <tableColumn id="6673" xr3:uid="{A205302A-CDE9-2544-BE11-147BBD930646}" name="Column6671" totalsRowDxfId="9735" dataCellStyle="Normal"/>
    <tableColumn id="6674" xr3:uid="{AA4A1477-BC69-0C49-8C59-599C4009E1BB}" name="Column6672" totalsRowDxfId="9734" dataCellStyle="Normal"/>
    <tableColumn id="6675" xr3:uid="{F2D09934-031F-014A-94CF-0652DA47AFBA}" name="Column6673" totalsRowDxfId="9733" dataCellStyle="Normal"/>
    <tableColumn id="6676" xr3:uid="{7184B341-A780-F142-B0A2-F24920DFE731}" name="Column6674" totalsRowDxfId="9732" dataCellStyle="Normal"/>
    <tableColumn id="6677" xr3:uid="{69B07B43-CEE9-6342-9570-75CE7DB9DD91}" name="Column6675" totalsRowDxfId="9731" dataCellStyle="Normal"/>
    <tableColumn id="6678" xr3:uid="{581694F1-B375-104B-A817-DBB358F5F11D}" name="Column6676" totalsRowDxfId="9730" dataCellStyle="Normal"/>
    <tableColumn id="6679" xr3:uid="{BD168ADA-1867-4E47-B0F9-668E5977BF26}" name="Column6677" totalsRowDxfId="9729" dataCellStyle="Normal"/>
    <tableColumn id="6680" xr3:uid="{A6E0234D-EFFF-EA40-ACCF-F46FFC88DDAE}" name="Column6678" totalsRowDxfId="9728" dataCellStyle="Normal"/>
    <tableColumn id="6681" xr3:uid="{B7C28C53-7AAE-094C-BCAC-FF66E298E826}" name="Column6679" totalsRowDxfId="9727" dataCellStyle="Normal"/>
    <tableColumn id="6682" xr3:uid="{4DC68BE7-8C3E-C74A-8457-57757CA56D8E}" name="Column6680" totalsRowDxfId="9726" dataCellStyle="Normal"/>
    <tableColumn id="6683" xr3:uid="{7A341536-135B-D046-B201-5455A58F4D9B}" name="Column6681" totalsRowDxfId="9725" dataCellStyle="Normal"/>
    <tableColumn id="6684" xr3:uid="{768EBD77-EE6D-DB40-AE74-77BECF5CFA02}" name="Column6682" totalsRowDxfId="9724" dataCellStyle="Normal"/>
    <tableColumn id="6685" xr3:uid="{3C8BE2BC-DFDD-D348-852C-896962FF88C4}" name="Column6683" totalsRowDxfId="9723" dataCellStyle="Normal"/>
    <tableColumn id="6686" xr3:uid="{D7AF7001-E21A-A247-8E03-82E7F4BFD133}" name="Column6684" totalsRowDxfId="9722" dataCellStyle="Normal"/>
    <tableColumn id="6687" xr3:uid="{B18B05DD-8389-A24F-B09C-5BF38C7DEB23}" name="Column6685" totalsRowDxfId="9721" dataCellStyle="Normal"/>
    <tableColumn id="6688" xr3:uid="{5D6D9F43-E63F-A74F-BA67-77348A766124}" name="Column6686" totalsRowDxfId="9720" dataCellStyle="Normal"/>
    <tableColumn id="6689" xr3:uid="{CA9AC4B5-D54A-064A-87E6-27F27CC47948}" name="Column6687" totalsRowDxfId="9719" dataCellStyle="Normal"/>
    <tableColumn id="6690" xr3:uid="{8FF99ED1-63AB-1E4D-8686-AFC63A2BC4E8}" name="Column6688" totalsRowDxfId="9718" dataCellStyle="Normal"/>
    <tableColumn id="6691" xr3:uid="{466EF6D7-DED9-BF4D-9FD9-1C3096657248}" name="Column6689" totalsRowDxfId="9717" dataCellStyle="Normal"/>
    <tableColumn id="6692" xr3:uid="{6CCC0CE9-7AB8-584D-BDD6-6D8E2747138E}" name="Column6690" totalsRowDxfId="9716" dataCellStyle="Normal"/>
    <tableColumn id="6693" xr3:uid="{E5E6854B-1DC6-8645-8E65-DABEF7A2C63A}" name="Column6691" totalsRowDxfId="9715" dataCellStyle="Normal"/>
    <tableColumn id="6694" xr3:uid="{48EB1771-CB6F-6546-9AA3-C6BF9BD88A1E}" name="Column6692" totalsRowDxfId="9714" dataCellStyle="Normal"/>
    <tableColumn id="6695" xr3:uid="{5DE244FC-E1D4-BB43-B067-5C3DEA799A87}" name="Column6693" totalsRowDxfId="9713" dataCellStyle="Normal"/>
    <tableColumn id="6696" xr3:uid="{53118A7F-0FA9-7046-A05A-8A6A591FFE15}" name="Column6694" totalsRowDxfId="9712" dataCellStyle="Normal"/>
    <tableColumn id="6697" xr3:uid="{BD386975-53DC-1048-A32D-FED6C8A48A86}" name="Column6695" totalsRowDxfId="9711" dataCellStyle="Normal"/>
    <tableColumn id="6698" xr3:uid="{4247B7E2-97CE-F84E-A13D-3B9A8CEEBD36}" name="Column6696" totalsRowDxfId="9710" dataCellStyle="Normal"/>
    <tableColumn id="6699" xr3:uid="{2D89F47F-3D70-6E49-B9A0-42BC588D7317}" name="Column6697" totalsRowDxfId="9709" dataCellStyle="Normal"/>
    <tableColumn id="6700" xr3:uid="{EA1A264F-9DCF-D14B-8C7B-FD010C59D635}" name="Column6698" totalsRowDxfId="9708" dataCellStyle="Normal"/>
    <tableColumn id="6701" xr3:uid="{178C3648-1FE4-004D-8114-861DBBE4D28E}" name="Column6699" totalsRowDxfId="9707" dataCellStyle="Normal"/>
    <tableColumn id="6702" xr3:uid="{65682D81-679B-574C-8006-316BCE47A7C9}" name="Column6700" totalsRowDxfId="9706" dataCellStyle="Normal"/>
    <tableColumn id="6703" xr3:uid="{F3420E87-F355-304B-96A5-9E2E022DEDE4}" name="Column6701" totalsRowDxfId="9705" dataCellStyle="Normal"/>
    <tableColumn id="6704" xr3:uid="{E20D712A-BE20-6F4E-A527-D54C88D71F16}" name="Column6702" totalsRowDxfId="9704" dataCellStyle="Normal"/>
    <tableColumn id="6705" xr3:uid="{B969EA4A-6CFF-3845-9CD7-D27C50BBD71B}" name="Column6703" totalsRowDxfId="9703" dataCellStyle="Normal"/>
    <tableColumn id="6706" xr3:uid="{B66F3385-B2E6-5247-A0A6-3BE66361FBA7}" name="Column6704" totalsRowDxfId="9702" dataCellStyle="Normal"/>
    <tableColumn id="6707" xr3:uid="{08DF94C9-8669-E744-887A-FC40DDFD14C4}" name="Column6705" totalsRowDxfId="9701" dataCellStyle="Normal"/>
    <tableColumn id="6708" xr3:uid="{8320FD67-7337-BD48-9C6C-B9FF368B3B76}" name="Column6706" totalsRowDxfId="9700" dataCellStyle="Normal"/>
    <tableColumn id="6709" xr3:uid="{33677ACF-C57F-4E45-9A81-52C9571C9983}" name="Column6707" totalsRowDxfId="9699" dataCellStyle="Normal"/>
    <tableColumn id="6710" xr3:uid="{861697B5-AFAF-844A-9DEB-D17550A8AF5A}" name="Column6708" totalsRowDxfId="9698" dataCellStyle="Normal"/>
    <tableColumn id="6711" xr3:uid="{79C660CA-75FD-3542-A917-E8C3E14F62F4}" name="Column6709" totalsRowDxfId="9697" dataCellStyle="Normal"/>
    <tableColumn id="6712" xr3:uid="{BC9C3792-8622-2E4D-9551-6A597B60C62D}" name="Column6710" totalsRowDxfId="9696" dataCellStyle="Normal"/>
    <tableColumn id="6713" xr3:uid="{FB41642F-413D-0343-A943-8937578121E3}" name="Column6711" totalsRowDxfId="9695" dataCellStyle="Normal"/>
    <tableColumn id="6714" xr3:uid="{56A707E3-EC38-9D46-9103-515981E1C34E}" name="Column6712" totalsRowDxfId="9694" dataCellStyle="Normal"/>
    <tableColumn id="6715" xr3:uid="{25372F81-7F62-F343-A9CE-C88A948664F9}" name="Column6713" totalsRowDxfId="9693" dataCellStyle="Normal"/>
    <tableColumn id="6716" xr3:uid="{11865EB4-F2C1-5A42-8EAD-14796488254D}" name="Column6714" totalsRowDxfId="9692" dataCellStyle="Normal"/>
    <tableColumn id="6717" xr3:uid="{84DE58BA-2A97-DB43-931E-6137100D6F88}" name="Column6715" totalsRowDxfId="9691" dataCellStyle="Normal"/>
    <tableColumn id="6718" xr3:uid="{0E317977-11B2-1343-844D-C8DA166B9B6F}" name="Column6716" totalsRowDxfId="9690" dataCellStyle="Normal"/>
    <tableColumn id="6719" xr3:uid="{5EB96AC4-FE1C-8A4E-B4C7-F8890D9E5706}" name="Column6717" totalsRowDxfId="9689" dataCellStyle="Normal"/>
    <tableColumn id="6720" xr3:uid="{713AEAA5-DEA3-BB4D-844B-93709D8729CD}" name="Column6718" totalsRowDxfId="9688" dataCellStyle="Normal"/>
    <tableColumn id="6721" xr3:uid="{D8A78326-8BE6-E34A-8C36-CBF4603561D7}" name="Column6719" totalsRowDxfId="9687" dataCellStyle="Normal"/>
    <tableColumn id="6722" xr3:uid="{45931EA7-B30F-3347-AA81-0E52F878070D}" name="Column6720" totalsRowDxfId="9686" dataCellStyle="Normal"/>
    <tableColumn id="6723" xr3:uid="{77E548E2-C036-3548-B653-8D6EDE0FAAAE}" name="Column6721" totalsRowDxfId="9685" dataCellStyle="Normal"/>
    <tableColumn id="6724" xr3:uid="{2C7206A4-C18F-6F4C-928B-28ABF9228388}" name="Column6722" totalsRowDxfId="9684" dataCellStyle="Normal"/>
    <tableColumn id="6725" xr3:uid="{254E63FF-A767-FC48-B92E-94AD2A368EF7}" name="Column6723" totalsRowDxfId="9683" dataCellStyle="Normal"/>
    <tableColumn id="6726" xr3:uid="{1ABEB445-375E-9C41-B295-74EC2B30D3CA}" name="Column6724" totalsRowDxfId="9682" dataCellStyle="Normal"/>
    <tableColumn id="6727" xr3:uid="{58BE5175-B2B5-4C49-8BC3-00A556292941}" name="Column6725" totalsRowDxfId="9681" dataCellStyle="Normal"/>
    <tableColumn id="6728" xr3:uid="{4C6A611F-F7C1-174C-A204-B90881B24C78}" name="Column6726" totalsRowDxfId="9680" dataCellStyle="Normal"/>
    <tableColumn id="6729" xr3:uid="{A1141161-1F55-7449-B09C-84A6C0634C35}" name="Column6727" totalsRowDxfId="9679" dataCellStyle="Normal"/>
    <tableColumn id="6730" xr3:uid="{1983D5E6-335A-194F-BA83-71833E708613}" name="Column6728" totalsRowDxfId="9678" dataCellStyle="Normal"/>
    <tableColumn id="6731" xr3:uid="{A2928860-D7EF-6C40-AA3E-A95E4169BC20}" name="Column6729" totalsRowDxfId="9677" dataCellStyle="Normal"/>
    <tableColumn id="6732" xr3:uid="{82111728-5F8B-4E4F-A48D-ADEF6E512D5A}" name="Column6730" totalsRowDxfId="9676" dataCellStyle="Normal"/>
    <tableColumn id="6733" xr3:uid="{C9BD4622-5A9C-224A-90E4-EB464C0EF6B1}" name="Column6731" totalsRowDxfId="9675" dataCellStyle="Normal"/>
    <tableColumn id="6734" xr3:uid="{BB1EB584-4A98-3940-8ADD-20E70134124E}" name="Column6732" totalsRowDxfId="9674" dataCellStyle="Normal"/>
    <tableColumn id="6735" xr3:uid="{3B51CBBC-1621-AC4C-93CB-ECB7643200D7}" name="Column6733" totalsRowDxfId="9673" dataCellStyle="Normal"/>
    <tableColumn id="6736" xr3:uid="{BCC57392-84DC-1846-9D7B-02FEA84E9FA3}" name="Column6734" totalsRowDxfId="9672" dataCellStyle="Normal"/>
    <tableColumn id="6737" xr3:uid="{4D53A653-880F-E442-B7DC-B07000382FDA}" name="Column6735" totalsRowDxfId="9671" dataCellStyle="Normal"/>
    <tableColumn id="6738" xr3:uid="{D12C2C39-C75C-144C-B2EB-D87464A52577}" name="Column6736" totalsRowDxfId="9670" dataCellStyle="Normal"/>
    <tableColumn id="6739" xr3:uid="{A13D687D-D2E8-3E4D-9F1A-0A358E73F371}" name="Column6737" totalsRowDxfId="9669" dataCellStyle="Normal"/>
    <tableColumn id="6740" xr3:uid="{E9573568-93D1-B24B-8D8B-D1C07E566577}" name="Column6738" totalsRowDxfId="9668" dataCellStyle="Normal"/>
    <tableColumn id="6741" xr3:uid="{0437593F-F258-AB4B-B2E1-CC7685AE667E}" name="Column6739" totalsRowDxfId="9667" dataCellStyle="Normal"/>
    <tableColumn id="6742" xr3:uid="{EC4C7B84-2CB9-4C4A-A78E-86686CB25D39}" name="Column6740" totalsRowDxfId="9666" dataCellStyle="Normal"/>
    <tableColumn id="6743" xr3:uid="{6A5701B9-ECA2-2643-B39B-D3C14B10A650}" name="Column6741" totalsRowDxfId="9665" dataCellStyle="Normal"/>
    <tableColumn id="6744" xr3:uid="{F1AEC4D5-0E4B-8542-8D9D-DC16D87E1A93}" name="Column6742" totalsRowDxfId="9664" dataCellStyle="Normal"/>
    <tableColumn id="6745" xr3:uid="{1DEB969B-2011-384E-AD1A-2EC8CD4B9178}" name="Column6743" totalsRowDxfId="9663" dataCellStyle="Normal"/>
    <tableColumn id="6746" xr3:uid="{723698DD-80A8-FD4D-A2AD-93F6698882A9}" name="Column6744" totalsRowDxfId="9662" dataCellStyle="Normal"/>
    <tableColumn id="6747" xr3:uid="{0B5F2339-BAB8-3D4A-A6B4-6C8808CC70DC}" name="Column6745" totalsRowDxfId="9661" dataCellStyle="Normal"/>
    <tableColumn id="6748" xr3:uid="{2DD40D25-4D3F-624F-8BD9-C3668EAA628B}" name="Column6746" totalsRowDxfId="9660" dataCellStyle="Normal"/>
    <tableColumn id="6749" xr3:uid="{6FC5EE88-6D21-B242-B1AE-D811FE44F39F}" name="Column6747" totalsRowDxfId="9659" dataCellStyle="Normal"/>
    <tableColumn id="6750" xr3:uid="{7B9C8B6F-13BA-2744-A55E-318E561CEECE}" name="Column6748" totalsRowDxfId="9658" dataCellStyle="Normal"/>
    <tableColumn id="6751" xr3:uid="{25A4E9B5-261B-6C4B-9164-B9BC61C518B4}" name="Column6749" totalsRowDxfId="9657" dataCellStyle="Normal"/>
    <tableColumn id="6752" xr3:uid="{1DFA09B6-D4DC-3249-85DC-851651780532}" name="Column6750" totalsRowDxfId="9656" dataCellStyle="Normal"/>
    <tableColumn id="6753" xr3:uid="{0C0BD011-5870-9B4C-AB7B-CC4F077B5686}" name="Column6751" totalsRowDxfId="9655" dataCellStyle="Normal"/>
    <tableColumn id="6754" xr3:uid="{17341ADF-43C9-1740-9370-F52CE9C63909}" name="Column6752" totalsRowDxfId="9654" dataCellStyle="Normal"/>
    <tableColumn id="6755" xr3:uid="{354755F9-7E65-B348-98D2-F1453573CAAB}" name="Column6753" totalsRowDxfId="9653" dataCellStyle="Normal"/>
    <tableColumn id="6756" xr3:uid="{5EB1705F-8EA0-A047-A44F-B271928FF7B2}" name="Column6754" totalsRowDxfId="9652" dataCellStyle="Normal"/>
    <tableColumn id="6757" xr3:uid="{32C6E239-251A-CF4F-9BEF-2168B287AB32}" name="Column6755" totalsRowDxfId="9651" dataCellStyle="Normal"/>
    <tableColumn id="6758" xr3:uid="{8E682665-E6A0-D944-8407-398D1275039D}" name="Column6756" totalsRowDxfId="9650" dataCellStyle="Normal"/>
    <tableColumn id="6759" xr3:uid="{A2A9F9C3-F3ED-CB46-97E3-5DEE4E59028F}" name="Column6757" totalsRowDxfId="9649" dataCellStyle="Normal"/>
    <tableColumn id="6760" xr3:uid="{EC47FF8C-63E7-5A45-AE48-B41430665B7F}" name="Column6758" totalsRowDxfId="9648" dataCellStyle="Normal"/>
    <tableColumn id="6761" xr3:uid="{6A66F2A5-198F-5145-A7CD-80627BC7BB33}" name="Column6759" totalsRowDxfId="9647" dataCellStyle="Normal"/>
    <tableColumn id="6762" xr3:uid="{545BDEF5-7D80-7A41-BF0F-CD76CDF65419}" name="Column6760" totalsRowDxfId="9646" dataCellStyle="Normal"/>
    <tableColumn id="6763" xr3:uid="{F2F9A2A3-D7D6-3F4E-B981-1D6E1FD6577D}" name="Column6761" totalsRowDxfId="9645" dataCellStyle="Normal"/>
    <tableColumn id="6764" xr3:uid="{E177B1DA-DC4E-E44C-B2BA-26BD4F53C2A2}" name="Column6762" totalsRowDxfId="9644" dataCellStyle="Normal"/>
    <tableColumn id="6765" xr3:uid="{C583C87E-09D1-7742-80C8-590870D2DEE9}" name="Column6763" totalsRowDxfId="9643" dataCellStyle="Normal"/>
    <tableColumn id="6766" xr3:uid="{C0A3A10C-2337-A947-AB06-91EDBD241EA7}" name="Column6764" totalsRowDxfId="9642" dataCellStyle="Normal"/>
    <tableColumn id="6767" xr3:uid="{2912E583-082C-734F-BE64-BA541A1F2AA3}" name="Column6765" totalsRowDxfId="9641" dataCellStyle="Normal"/>
    <tableColumn id="6768" xr3:uid="{5AA71F17-1E7D-6543-B57E-9A5FC43AACB0}" name="Column6766" totalsRowDxfId="9640" dataCellStyle="Normal"/>
    <tableColumn id="6769" xr3:uid="{31567D39-3A2D-9F4C-85D5-D1EE9D3E835F}" name="Column6767" totalsRowDxfId="9639" dataCellStyle="Normal"/>
    <tableColumn id="6770" xr3:uid="{9FD312CE-05C2-8444-91C4-AFB420DC2CE9}" name="Column6768" totalsRowDxfId="9638" dataCellStyle="Normal"/>
    <tableColumn id="6771" xr3:uid="{7D3DB31E-6943-784B-9E50-CB9C953228F7}" name="Column6769" totalsRowDxfId="9637" dataCellStyle="Normal"/>
    <tableColumn id="6772" xr3:uid="{178C0890-4B69-834E-BBFD-88C82EF93CF7}" name="Column6770" totalsRowDxfId="9636" dataCellStyle="Normal"/>
    <tableColumn id="6773" xr3:uid="{DF97C345-10D2-D84E-939C-56AEC328BFE7}" name="Column6771" totalsRowDxfId="9635" dataCellStyle="Normal"/>
    <tableColumn id="6774" xr3:uid="{211542CB-8F67-A44E-AA58-8F4EFE47BE66}" name="Column6772" totalsRowDxfId="9634" dataCellStyle="Normal"/>
    <tableColumn id="6775" xr3:uid="{B0D201B3-3114-4D4E-885A-712D7BFAF21E}" name="Column6773" totalsRowDxfId="9633" dataCellStyle="Normal"/>
    <tableColumn id="6776" xr3:uid="{821E080F-F083-0E40-94B6-6C2C2919695A}" name="Column6774" totalsRowDxfId="9632" dataCellStyle="Normal"/>
    <tableColumn id="6777" xr3:uid="{F7FA7F3B-39C3-4240-8C5E-C9DDBB56A5DF}" name="Column6775" totalsRowDxfId="9631" dataCellStyle="Normal"/>
    <tableColumn id="6778" xr3:uid="{CB16E944-A8CB-F74D-8872-1E1B3F4DA2CC}" name="Column6776" totalsRowDxfId="9630" dataCellStyle="Normal"/>
    <tableColumn id="6779" xr3:uid="{3F3B720A-4190-F046-8F52-7748E7C1101C}" name="Column6777" totalsRowDxfId="9629" dataCellStyle="Normal"/>
    <tableColumn id="6780" xr3:uid="{A73ACE63-051C-9140-B5E6-6E71230B3BC6}" name="Column6778" totalsRowDxfId="9628" dataCellStyle="Normal"/>
    <tableColumn id="6781" xr3:uid="{F8536483-728B-C940-8886-6CCEF3540386}" name="Column6779" totalsRowDxfId="9627" dataCellStyle="Normal"/>
    <tableColumn id="6782" xr3:uid="{1736E637-AF9C-B543-A920-D57109E941A2}" name="Column6780" totalsRowDxfId="9626" dataCellStyle="Normal"/>
    <tableColumn id="6783" xr3:uid="{E63EB9FF-937F-6845-853E-479072BB8A4E}" name="Column6781" totalsRowDxfId="9625" dataCellStyle="Normal"/>
    <tableColumn id="6784" xr3:uid="{431D61D2-3FF4-254A-932F-224D3A2092E1}" name="Column6782" totalsRowDxfId="9624" dataCellStyle="Normal"/>
    <tableColumn id="6785" xr3:uid="{A45164D0-5194-9047-9B1D-1C2D434EC693}" name="Column6783" totalsRowDxfId="9623" dataCellStyle="Normal"/>
    <tableColumn id="6786" xr3:uid="{699DF088-2285-B54E-9D7D-0BC8F6214C4F}" name="Column6784" totalsRowDxfId="9622" dataCellStyle="Normal"/>
    <tableColumn id="6787" xr3:uid="{4410C6A4-B01F-7E46-A67F-40C62B5C4307}" name="Column6785" totalsRowDxfId="9621" dataCellStyle="Normal"/>
    <tableColumn id="6788" xr3:uid="{DFE9C66A-E7D0-B347-8ECB-090C0DFA0358}" name="Column6786" totalsRowDxfId="9620" dataCellStyle="Normal"/>
    <tableColumn id="6789" xr3:uid="{71E0D059-FCDB-3A4F-B440-70DF86CA2FE7}" name="Column6787" totalsRowDxfId="9619" dataCellStyle="Normal"/>
    <tableColumn id="6790" xr3:uid="{8DA4F1CB-4ED8-474A-874F-16D52F25DB03}" name="Column6788" totalsRowDxfId="9618" dataCellStyle="Normal"/>
    <tableColumn id="6791" xr3:uid="{3EDE7F2E-C017-374B-A7B5-212B0ED058F3}" name="Column6789" totalsRowDxfId="9617" dataCellStyle="Normal"/>
    <tableColumn id="6792" xr3:uid="{A82D1B8A-CF81-DB45-8DFB-C50D5DA8E90A}" name="Column6790" totalsRowDxfId="9616" dataCellStyle="Normal"/>
    <tableColumn id="6793" xr3:uid="{F8FBA137-9A45-4145-82F2-CC368E236280}" name="Column6791" totalsRowDxfId="9615" dataCellStyle="Normal"/>
    <tableColumn id="6794" xr3:uid="{8722EE2A-56D2-2345-B12F-46C652B1CA0D}" name="Column6792" totalsRowDxfId="9614" dataCellStyle="Normal"/>
    <tableColumn id="6795" xr3:uid="{61AB7486-31A6-D949-B65D-63CDA6BCEE64}" name="Column6793" totalsRowDxfId="9613" dataCellStyle="Normal"/>
    <tableColumn id="6796" xr3:uid="{71239C5D-1AA0-5B49-AFF3-19AF8B32DB8C}" name="Column6794" totalsRowDxfId="9612" dataCellStyle="Normal"/>
    <tableColumn id="6797" xr3:uid="{C0421EF2-510B-924B-B9F5-C247C27442BE}" name="Column6795" totalsRowDxfId="9611" dataCellStyle="Normal"/>
    <tableColumn id="6798" xr3:uid="{9F474C24-9556-4A4F-AF7F-F3DC6B9B7E19}" name="Column6796" totalsRowDxfId="9610" dataCellStyle="Normal"/>
    <tableColumn id="6799" xr3:uid="{4C426F18-3CBA-8E43-8FF9-59B3D3B1FB8D}" name="Column6797" totalsRowDxfId="9609" dataCellStyle="Normal"/>
    <tableColumn id="6800" xr3:uid="{2EDBD2D8-194B-5648-AC14-60B503CE7DC7}" name="Column6798" totalsRowDxfId="9608" dataCellStyle="Normal"/>
    <tableColumn id="6801" xr3:uid="{65C9D13F-5BB9-D542-88CE-5EB73E3746BE}" name="Column6799" totalsRowDxfId="9607" dataCellStyle="Normal"/>
    <tableColumn id="6802" xr3:uid="{B49A1175-A446-654F-BD6A-F01BB7BC5FE5}" name="Column6800" totalsRowDxfId="9606" dataCellStyle="Normal"/>
    <tableColumn id="6803" xr3:uid="{C4773F3E-CB70-6F41-840E-2E3F957F3353}" name="Column6801" totalsRowDxfId="9605" dataCellStyle="Normal"/>
    <tableColumn id="6804" xr3:uid="{57FD27DD-8C3F-DA45-A60A-64E5E61C3A60}" name="Column6802" totalsRowDxfId="9604" dataCellStyle="Normal"/>
    <tableColumn id="6805" xr3:uid="{654AA661-5F5E-6644-AFAF-F10A043A5D80}" name="Column6803" totalsRowDxfId="9603" dataCellStyle="Normal"/>
    <tableColumn id="6806" xr3:uid="{AA5DE20F-BE11-2646-BFC1-0F6F103E2BCB}" name="Column6804" totalsRowDxfId="9602" dataCellStyle="Normal"/>
    <tableColumn id="6807" xr3:uid="{AF89D00C-0E56-DF43-802F-3BD514D50AEE}" name="Column6805" totalsRowDxfId="9601" dataCellStyle="Normal"/>
    <tableColumn id="6808" xr3:uid="{36DCEF0B-41DD-6C44-AD3C-60B06D5161BC}" name="Column6806" totalsRowDxfId="9600" dataCellStyle="Normal"/>
    <tableColumn id="6809" xr3:uid="{E7A49228-3C70-D94B-B9B3-B1D230E55646}" name="Column6807" totalsRowDxfId="9599" dataCellStyle="Normal"/>
    <tableColumn id="6810" xr3:uid="{ADD1BC64-BF50-F548-8136-23D196C21E18}" name="Column6808" totalsRowDxfId="9598" dataCellStyle="Normal"/>
    <tableColumn id="6811" xr3:uid="{8324A42F-74B2-E249-866C-D3D0C8C2779A}" name="Column6809" totalsRowDxfId="9597" dataCellStyle="Normal"/>
    <tableColumn id="6812" xr3:uid="{CFA9B41E-42DE-F841-A2FA-FCCA6B0F5BDF}" name="Column6810" totalsRowDxfId="9596" dataCellStyle="Normal"/>
    <tableColumn id="6813" xr3:uid="{B7D7F010-7110-BB4E-9C26-5F374BF26252}" name="Column6811" totalsRowDxfId="9595" dataCellStyle="Normal"/>
    <tableColumn id="6814" xr3:uid="{24679846-E54A-FA4E-A4D6-5601CF799446}" name="Column6812" totalsRowDxfId="9594" dataCellStyle="Normal"/>
    <tableColumn id="6815" xr3:uid="{CD794919-C0BF-DE47-A3E2-1BFBFB0CF28F}" name="Column6813" totalsRowDxfId="9593" dataCellStyle="Normal"/>
    <tableColumn id="6816" xr3:uid="{1FE21552-22B2-5040-B340-BF7FD5C4A36E}" name="Column6814" totalsRowDxfId="9592" dataCellStyle="Normal"/>
    <tableColumn id="6817" xr3:uid="{1913CE23-7B09-8048-890B-70A68D5BD570}" name="Column6815" totalsRowDxfId="9591" dataCellStyle="Normal"/>
    <tableColumn id="6818" xr3:uid="{E2F537BC-26F1-BE44-BA70-56521C9E91E0}" name="Column6816" totalsRowDxfId="9590" dataCellStyle="Normal"/>
    <tableColumn id="6819" xr3:uid="{0975E42A-3524-5642-81F0-B29EEEB984AB}" name="Column6817" totalsRowDxfId="9589" dataCellStyle="Normal"/>
    <tableColumn id="6820" xr3:uid="{D34E95FA-6C64-A64D-AA22-08843AD90BA7}" name="Column6818" totalsRowDxfId="9588" dataCellStyle="Normal"/>
    <tableColumn id="6821" xr3:uid="{9DBFCBC0-7159-EE4E-9544-0C8F668535AE}" name="Column6819" totalsRowDxfId="9587" dataCellStyle="Normal"/>
    <tableColumn id="6822" xr3:uid="{F646D439-194F-D940-BA78-D4D8C6FCB2B4}" name="Column6820" totalsRowDxfId="9586" dataCellStyle="Normal"/>
    <tableColumn id="6823" xr3:uid="{991E6C24-B5AD-7343-AAE4-BDD258CF223C}" name="Column6821" totalsRowDxfId="9585" dataCellStyle="Normal"/>
    <tableColumn id="6824" xr3:uid="{BF5DF327-ED07-A449-A95A-9F6B2BFEF59F}" name="Column6822" totalsRowDxfId="9584" dataCellStyle="Normal"/>
    <tableColumn id="6825" xr3:uid="{C4003633-8409-F045-B337-B7AF911196F5}" name="Column6823" totalsRowDxfId="9583" dataCellStyle="Normal"/>
    <tableColumn id="6826" xr3:uid="{FE30764F-EACA-5940-9B0A-0F1AAE3E9FA1}" name="Column6824" totalsRowDxfId="9582" dataCellStyle="Normal"/>
    <tableColumn id="6827" xr3:uid="{63C01533-46B1-684F-82AA-45114BE97610}" name="Column6825" totalsRowDxfId="9581" dataCellStyle="Normal"/>
    <tableColumn id="6828" xr3:uid="{7871658C-EB4A-5140-A78F-3335C8BDC009}" name="Column6826" totalsRowDxfId="9580" dataCellStyle="Normal"/>
    <tableColumn id="6829" xr3:uid="{3FE2FEE7-1434-BB4F-B315-663A680B3927}" name="Column6827" totalsRowDxfId="9579" dataCellStyle="Normal"/>
    <tableColumn id="6830" xr3:uid="{838D6500-168B-5B40-9C25-FF8040F34D64}" name="Column6828" totalsRowDxfId="9578" dataCellStyle="Normal"/>
    <tableColumn id="6831" xr3:uid="{4F4867BE-986B-7544-A8FF-D52276242F1E}" name="Column6829" totalsRowDxfId="9577" dataCellStyle="Normal"/>
    <tableColumn id="6832" xr3:uid="{C701181F-59B3-4444-8AB5-B5124299EFF3}" name="Column6830" totalsRowDxfId="9576" dataCellStyle="Normal"/>
    <tableColumn id="6833" xr3:uid="{55F969AE-A878-9F42-B171-9625CEA25B92}" name="Column6831" totalsRowDxfId="9575" dataCellStyle="Normal"/>
    <tableColumn id="6834" xr3:uid="{657CDEFD-5090-8340-8E18-CD87C71FE9C9}" name="Column6832" totalsRowDxfId="9574" dataCellStyle="Normal"/>
    <tableColumn id="6835" xr3:uid="{1589C3D6-5A9D-294C-A340-A20A5200C815}" name="Column6833" totalsRowDxfId="9573" dataCellStyle="Normal"/>
    <tableColumn id="6836" xr3:uid="{7358F355-3232-0D4F-BD41-20D4AE99C004}" name="Column6834" totalsRowDxfId="9572" dataCellStyle="Normal"/>
    <tableColumn id="6837" xr3:uid="{1A114BA1-FFC9-4E49-8F7A-470BFE575241}" name="Column6835" totalsRowDxfId="9571" dataCellStyle="Normal"/>
    <tableColumn id="6838" xr3:uid="{B92584E6-4EAC-D641-BC20-547896D8C26F}" name="Column6836" totalsRowDxfId="9570" dataCellStyle="Normal"/>
    <tableColumn id="6839" xr3:uid="{0C9AD827-9873-C740-AAE4-F37B2E76E4C6}" name="Column6837" totalsRowDxfId="9569" dataCellStyle="Normal"/>
    <tableColumn id="6840" xr3:uid="{96E2B802-1934-E142-A985-8C923A35C746}" name="Column6838" totalsRowDxfId="9568" dataCellStyle="Normal"/>
    <tableColumn id="6841" xr3:uid="{FE253E1E-C7B5-114C-BD77-1CD94E6A829A}" name="Column6839" totalsRowDxfId="9567" dataCellStyle="Normal"/>
    <tableColumn id="6842" xr3:uid="{9726C8CE-7A58-3943-90CB-D110B98296CE}" name="Column6840" totalsRowDxfId="9566" dataCellStyle="Normal"/>
    <tableColumn id="6843" xr3:uid="{7649DF59-5314-8F49-B796-75B03458EB6D}" name="Column6841" totalsRowDxfId="9565" dataCellStyle="Normal"/>
    <tableColumn id="6844" xr3:uid="{85DFDE22-219E-B843-A620-EC55D73FD4C1}" name="Column6842" totalsRowDxfId="9564" dataCellStyle="Normal"/>
    <tableColumn id="6845" xr3:uid="{FB37649D-3243-8841-8844-F05B3E11CB14}" name="Column6843" totalsRowDxfId="9563" dataCellStyle="Normal"/>
    <tableColumn id="6846" xr3:uid="{FF1BF52E-79E4-8949-8310-51915B61F231}" name="Column6844" totalsRowDxfId="9562" dataCellStyle="Normal"/>
    <tableColumn id="6847" xr3:uid="{6C820AFD-CDC8-E445-97FD-62B67D9B3A27}" name="Column6845" totalsRowDxfId="9561" dataCellStyle="Normal"/>
    <tableColumn id="6848" xr3:uid="{591899B4-E9B1-DC45-9A88-68D1C5A11C26}" name="Column6846" totalsRowDxfId="9560" dataCellStyle="Normal"/>
    <tableColumn id="6849" xr3:uid="{6FCA8076-F5F6-BC4F-BA76-4AB5C6E29DDC}" name="Column6847" totalsRowDxfId="9559" dataCellStyle="Normal"/>
    <tableColumn id="6850" xr3:uid="{1DA00BE2-1FFF-DC41-9CA5-3E7B085C416E}" name="Column6848" totalsRowDxfId="9558" dataCellStyle="Normal"/>
    <tableColumn id="6851" xr3:uid="{635D0B5D-FF4B-2D42-9DA6-C0CB0585587A}" name="Column6849" totalsRowDxfId="9557" dataCellStyle="Normal"/>
    <tableColumn id="6852" xr3:uid="{DAC4201D-0885-9D43-9756-26471F366FF4}" name="Column6850" totalsRowDxfId="9556" dataCellStyle="Normal"/>
    <tableColumn id="6853" xr3:uid="{B8B04CF9-BA3C-2647-8D81-79F92B5CEE8A}" name="Column6851" totalsRowDxfId="9555" dataCellStyle="Normal"/>
    <tableColumn id="6854" xr3:uid="{D52A5455-97B2-E54A-84EA-955DF99D5C7B}" name="Column6852" totalsRowDxfId="9554" dataCellStyle="Normal"/>
    <tableColumn id="6855" xr3:uid="{86C2EFCC-092E-2B43-B3A2-34C457BE8A2D}" name="Column6853" totalsRowDxfId="9553" dataCellStyle="Normal"/>
    <tableColumn id="6856" xr3:uid="{7BF0176B-6CAD-5E4C-A8BB-C2AF28871C03}" name="Column6854" totalsRowDxfId="9552" dataCellStyle="Normal"/>
    <tableColumn id="6857" xr3:uid="{C80005DE-E7CA-C847-9AB4-3167448E8D58}" name="Column6855" totalsRowDxfId="9551" dataCellStyle="Normal"/>
    <tableColumn id="6858" xr3:uid="{6FEB8FA1-AEA3-2C4F-B386-BAFEC58F0B7B}" name="Column6856" totalsRowDxfId="9550" dataCellStyle="Normal"/>
    <tableColumn id="6859" xr3:uid="{7D020179-47DC-2B44-BC09-07A0E0A43D7B}" name="Column6857" totalsRowDxfId="9549" dataCellStyle="Normal"/>
    <tableColumn id="6860" xr3:uid="{FF89821E-ACE1-6E4F-AC80-4DAD8974C956}" name="Column6858" totalsRowDxfId="9548" dataCellStyle="Normal"/>
    <tableColumn id="6861" xr3:uid="{98301AF6-7B70-2449-8DAF-17BA622C6428}" name="Column6859" totalsRowDxfId="9547" dataCellStyle="Normal"/>
    <tableColumn id="6862" xr3:uid="{6F3FF9DA-882D-BA42-8CAA-7017CBE6794F}" name="Column6860" totalsRowDxfId="9546" dataCellStyle="Normal"/>
    <tableColumn id="6863" xr3:uid="{6B308CED-3F1A-D74B-9993-50EF1963A123}" name="Column6861" totalsRowDxfId="9545" dataCellStyle="Normal"/>
    <tableColumn id="6864" xr3:uid="{7A3B9A30-2005-4041-8992-5E3C743FDA4A}" name="Column6862" totalsRowDxfId="9544" dataCellStyle="Normal"/>
    <tableColumn id="6865" xr3:uid="{2D30E8FB-2B47-E244-BBA6-8BB352116DFD}" name="Column6863" totalsRowDxfId="9543" dataCellStyle="Normal"/>
    <tableColumn id="6866" xr3:uid="{9F3DA332-4DE9-3349-B726-E7F21037CF61}" name="Column6864" totalsRowDxfId="9542" dataCellStyle="Normal"/>
    <tableColumn id="6867" xr3:uid="{52F8709C-C03E-1C43-8BA2-8DB355C7E84D}" name="Column6865" totalsRowDxfId="9541" dataCellStyle="Normal"/>
    <tableColumn id="6868" xr3:uid="{3174EB62-80D1-D145-AC11-8BB36531E148}" name="Column6866" totalsRowDxfId="9540" dataCellStyle="Normal"/>
    <tableColumn id="6869" xr3:uid="{069439CC-3D18-6741-B2D3-0127EE719736}" name="Column6867" totalsRowDxfId="9539" dataCellStyle="Normal"/>
    <tableColumn id="6870" xr3:uid="{4DCFBB51-B203-254B-9011-BDAEB5A3B47D}" name="Column6868" totalsRowDxfId="9538" dataCellStyle="Normal"/>
    <tableColumn id="6871" xr3:uid="{125F78EE-BF59-BF43-826F-7D7CD4D879A4}" name="Column6869" totalsRowDxfId="9537" dataCellStyle="Normal"/>
    <tableColumn id="6872" xr3:uid="{2CCD729E-DF14-BF4F-BE1D-49AB6179082F}" name="Column6870" totalsRowDxfId="9536" dataCellStyle="Normal"/>
    <tableColumn id="6873" xr3:uid="{200F35B4-954C-4C4E-A6BE-A33016895987}" name="Column6871" totalsRowDxfId="9535" dataCellStyle="Normal"/>
    <tableColumn id="6874" xr3:uid="{D3AEE1F0-737C-9544-B0A2-03409A66894F}" name="Column6872" totalsRowDxfId="9534" dataCellStyle="Normal"/>
    <tableColumn id="6875" xr3:uid="{3BD0BFB8-E7E3-BC45-9EA9-1E85F449D04B}" name="Column6873" totalsRowDxfId="9533" dataCellStyle="Normal"/>
    <tableColumn id="6876" xr3:uid="{D1C34DAE-C61B-A148-A28F-D0BAAF3705C3}" name="Column6874" totalsRowDxfId="9532" dataCellStyle="Normal"/>
    <tableColumn id="6877" xr3:uid="{E93FD95D-4BC5-094D-951F-26BCDC533FA2}" name="Column6875" totalsRowDxfId="9531" dataCellStyle="Normal"/>
    <tableColumn id="6878" xr3:uid="{00D57214-9555-AC48-83FD-FA781C499712}" name="Column6876" totalsRowDxfId="9530" dataCellStyle="Normal"/>
    <tableColumn id="6879" xr3:uid="{68EE1A25-2B58-B941-8420-67B9FD973C7D}" name="Column6877" totalsRowDxfId="9529" dataCellStyle="Normal"/>
    <tableColumn id="6880" xr3:uid="{E14770B0-43C6-7A42-B810-B87DC6D18528}" name="Column6878" totalsRowDxfId="9528" dataCellStyle="Normal"/>
    <tableColumn id="6881" xr3:uid="{9CE0BC67-6B37-964C-833B-932B6B99D6EB}" name="Column6879" totalsRowDxfId="9527" dataCellStyle="Normal"/>
    <tableColumn id="6882" xr3:uid="{7BF56DD8-5BAE-2845-822F-326C3ACEFCB2}" name="Column6880" totalsRowDxfId="9526" dataCellStyle="Normal"/>
    <tableColumn id="6883" xr3:uid="{026B6F70-4E29-1940-9D0F-8EA8F2D11717}" name="Column6881" totalsRowDxfId="9525" dataCellStyle="Normal"/>
    <tableColumn id="6884" xr3:uid="{ED9DD0CF-78C8-9043-8B30-E30E32C30595}" name="Column6882" totalsRowDxfId="9524" dataCellStyle="Normal"/>
    <tableColumn id="6885" xr3:uid="{261411A7-2911-A340-9D5E-CC45E62218FE}" name="Column6883" totalsRowDxfId="9523" dataCellStyle="Normal"/>
    <tableColumn id="6886" xr3:uid="{CDF367B8-DED5-C346-9770-D83617F3CB9D}" name="Column6884" totalsRowDxfId="9522" dataCellStyle="Normal"/>
    <tableColumn id="6887" xr3:uid="{B5A3ECE8-D7A0-6F46-9B77-991430B5A717}" name="Column6885" totalsRowDxfId="9521" dataCellStyle="Normal"/>
    <tableColumn id="6888" xr3:uid="{E6348B71-172F-3841-962E-928001FBF3B3}" name="Column6886" totalsRowDxfId="9520" dataCellStyle="Normal"/>
    <tableColumn id="6889" xr3:uid="{595587CF-BEEC-C74D-B084-060ED69221D5}" name="Column6887" totalsRowDxfId="9519" dataCellStyle="Normal"/>
    <tableColumn id="6890" xr3:uid="{C6A63290-2BBA-C147-AC54-2B99754BD185}" name="Column6888" totalsRowDxfId="9518" dataCellStyle="Normal"/>
    <tableColumn id="6891" xr3:uid="{19527C4A-3214-2546-B055-77533DEFC31E}" name="Column6889" totalsRowDxfId="9517" dataCellStyle="Normal"/>
    <tableColumn id="6892" xr3:uid="{AF203485-7B3F-4C4C-A105-76434D876CE0}" name="Column6890" totalsRowDxfId="9516" dataCellStyle="Normal"/>
    <tableColumn id="6893" xr3:uid="{F1D10C4F-0541-1641-8959-EB6B58D3B915}" name="Column6891" totalsRowDxfId="9515" dataCellStyle="Normal"/>
    <tableColumn id="6894" xr3:uid="{ADF0812D-AFE0-7D45-9DCF-83931B2670D8}" name="Column6892" totalsRowDxfId="9514" dataCellStyle="Normal"/>
    <tableColumn id="6895" xr3:uid="{44103C15-5D94-3B47-B93E-5850F3E4EA78}" name="Column6893" totalsRowDxfId="9513" dataCellStyle="Normal"/>
    <tableColumn id="6896" xr3:uid="{F8AE630C-B443-7B46-875E-9DA92DBC2319}" name="Column6894" totalsRowDxfId="9512" dataCellStyle="Normal"/>
    <tableColumn id="6897" xr3:uid="{D47F14B5-C38E-AD48-ABEB-4D50166C4711}" name="Column6895" totalsRowDxfId="9511" dataCellStyle="Normal"/>
    <tableColumn id="6898" xr3:uid="{75C8B494-32C2-F241-9336-721466694EB9}" name="Column6896" totalsRowDxfId="9510" dataCellStyle="Normal"/>
    <tableColumn id="6899" xr3:uid="{A2CAB9D2-CD48-594F-ABD6-552EA149FAE7}" name="Column6897" totalsRowDxfId="9509" dataCellStyle="Normal"/>
    <tableColumn id="6900" xr3:uid="{A2AC7E56-D3C5-A04C-98D0-DF28808EDD0E}" name="Column6898" totalsRowDxfId="9508" dataCellStyle="Normal"/>
    <tableColumn id="6901" xr3:uid="{7E3698DF-3A8D-564D-B069-72902C044C0A}" name="Column6899" totalsRowDxfId="9507" dataCellStyle="Normal"/>
    <tableColumn id="6902" xr3:uid="{B478A14F-AE04-584C-97B6-BD9FFB5E33F6}" name="Column6900" totalsRowDxfId="9506" dataCellStyle="Normal"/>
    <tableColumn id="6903" xr3:uid="{01321BAE-F1A3-6444-B4BC-01F519B46244}" name="Column6901" totalsRowDxfId="9505" dataCellStyle="Normal"/>
    <tableColumn id="6904" xr3:uid="{664D65A2-E5EF-5946-B377-48DF5415C519}" name="Column6902" totalsRowDxfId="9504" dataCellStyle="Normal"/>
    <tableColumn id="6905" xr3:uid="{12657887-3C76-4E4E-B385-00EF767BD172}" name="Column6903" totalsRowDxfId="9503" dataCellStyle="Normal"/>
    <tableColumn id="6906" xr3:uid="{49B35AF3-8643-A245-B76D-82669F6C2610}" name="Column6904" totalsRowDxfId="9502" dataCellStyle="Normal"/>
    <tableColumn id="6907" xr3:uid="{52BD7AB6-BC8F-2D47-907F-10D233539E29}" name="Column6905" totalsRowDxfId="9501" dataCellStyle="Normal"/>
    <tableColumn id="6908" xr3:uid="{2F4CDEC4-B7E9-674A-AD54-1658AD7BEFD5}" name="Column6906" totalsRowDxfId="9500" dataCellStyle="Normal"/>
    <tableColumn id="6909" xr3:uid="{2C139603-291F-7F4F-8F0A-83C29FD4D4E7}" name="Column6907" totalsRowDxfId="9499" dataCellStyle="Normal"/>
    <tableColumn id="6910" xr3:uid="{9610E843-3EC1-5D47-9A2E-81F989F84DEA}" name="Column6908" totalsRowDxfId="9498" dataCellStyle="Normal"/>
    <tableColumn id="6911" xr3:uid="{C5F736DC-6C6C-2A4E-B17C-9C49DB7DD03E}" name="Column6909" totalsRowDxfId="9497" dataCellStyle="Normal"/>
    <tableColumn id="6912" xr3:uid="{0D78BA52-C01A-0B4F-9733-9033639E5680}" name="Column6910" totalsRowDxfId="9496" dataCellStyle="Normal"/>
    <tableColumn id="6913" xr3:uid="{B695ED53-9C76-3944-81D6-20D45CC9AC1D}" name="Column6911" totalsRowDxfId="9495" dataCellStyle="Normal"/>
    <tableColumn id="6914" xr3:uid="{83035343-83CC-DC4C-A710-9B3B17480584}" name="Column6912" totalsRowDxfId="9494" dataCellStyle="Normal"/>
    <tableColumn id="6915" xr3:uid="{BA0B51D4-5088-2841-B98C-E84B8A6E1F09}" name="Column6913" totalsRowDxfId="9493" dataCellStyle="Normal"/>
    <tableColumn id="6916" xr3:uid="{07638882-AAE8-DE48-80D6-707E8E0CFE6B}" name="Column6914" totalsRowDxfId="9492" dataCellStyle="Normal"/>
    <tableColumn id="6917" xr3:uid="{D51997B2-6F39-8C4A-8518-33BE8E591908}" name="Column6915" totalsRowDxfId="9491" dataCellStyle="Normal"/>
    <tableColumn id="6918" xr3:uid="{D1A7251A-486A-1E4D-A3D5-C141C58049C2}" name="Column6916" totalsRowDxfId="9490" dataCellStyle="Normal"/>
    <tableColumn id="6919" xr3:uid="{A0B13F8A-23FD-2948-AB77-D1FA91791F66}" name="Column6917" totalsRowDxfId="9489" dataCellStyle="Normal"/>
    <tableColumn id="6920" xr3:uid="{716EA5DA-72AF-254F-A6E6-7F98F0946B9A}" name="Column6918" totalsRowDxfId="9488" dataCellStyle="Normal"/>
    <tableColumn id="6921" xr3:uid="{3A49C3ED-B008-E24A-822A-1BE45962DFCF}" name="Column6919" totalsRowDxfId="9487" dataCellStyle="Normal"/>
    <tableColumn id="6922" xr3:uid="{01E48DD0-5E89-6D4D-BA27-E56FD9D201E3}" name="Column6920" totalsRowDxfId="9486" dataCellStyle="Normal"/>
    <tableColumn id="6923" xr3:uid="{882F1CA1-B52C-0D44-B19A-53F5430CBD72}" name="Column6921" totalsRowDxfId="9485" dataCellStyle="Normal"/>
    <tableColumn id="6924" xr3:uid="{EE4CCC91-E5D8-1A46-B575-07355F19FD38}" name="Column6922" totalsRowDxfId="9484" dataCellStyle="Normal"/>
    <tableColumn id="6925" xr3:uid="{2E6DB044-B43F-9E47-AECD-C21A096F3856}" name="Column6923" totalsRowDxfId="9483" dataCellStyle="Normal"/>
    <tableColumn id="6926" xr3:uid="{AF6CC929-3A33-C949-8546-85FD3A486B8F}" name="Column6924" totalsRowDxfId="9482" dataCellStyle="Normal"/>
    <tableColumn id="6927" xr3:uid="{574B7D5D-EFAD-F844-BC2B-7E8566185EA4}" name="Column6925" totalsRowDxfId="9481" dataCellStyle="Normal"/>
    <tableColumn id="6928" xr3:uid="{55A50A53-EF6A-4D45-876B-EB6550F66621}" name="Column6926" totalsRowDxfId="9480" dataCellStyle="Normal"/>
    <tableColumn id="6929" xr3:uid="{F64DD527-B441-E948-88FD-077BB38B200C}" name="Column6927" totalsRowDxfId="9479" dataCellStyle="Normal"/>
    <tableColumn id="6930" xr3:uid="{2FDA533E-7A78-F14C-92A4-491DBFDD1F6C}" name="Column6928" totalsRowDxfId="9478" dataCellStyle="Normal"/>
    <tableColumn id="6931" xr3:uid="{1456155B-DC00-8F41-87C2-DE32A7CC9516}" name="Column6929" totalsRowDxfId="9477" dataCellStyle="Normal"/>
    <tableColumn id="6932" xr3:uid="{8CDA0C4F-85A4-DE46-BCF1-0A0860B9659D}" name="Column6930" totalsRowDxfId="9476" dataCellStyle="Normal"/>
    <tableColumn id="6933" xr3:uid="{FD92F530-A1B2-1B45-B903-1D820C0EAE45}" name="Column6931" totalsRowDxfId="9475" dataCellStyle="Normal"/>
    <tableColumn id="6934" xr3:uid="{1C3BFF96-2EC0-FD49-9087-5F72BC724553}" name="Column6932" totalsRowDxfId="9474" dataCellStyle="Normal"/>
    <tableColumn id="6935" xr3:uid="{19C40B65-EAC7-8E41-AFB5-917E9C86A269}" name="Column6933" totalsRowDxfId="9473" dataCellStyle="Normal"/>
    <tableColumn id="6936" xr3:uid="{76EF7027-B734-714E-AB07-7C79A35E249C}" name="Column6934" totalsRowDxfId="9472" dataCellStyle="Normal"/>
    <tableColumn id="6937" xr3:uid="{96198275-DCDA-8E45-A765-D896D1929570}" name="Column6935" totalsRowDxfId="9471" dataCellStyle="Normal"/>
    <tableColumn id="6938" xr3:uid="{94EAF407-D93E-5440-98EA-BBCCD663EC4E}" name="Column6936" totalsRowDxfId="9470" dataCellStyle="Normal"/>
    <tableColumn id="6939" xr3:uid="{E11F9E54-97F2-454F-B8C9-2CA922DA088D}" name="Column6937" totalsRowDxfId="9469" dataCellStyle="Normal"/>
    <tableColumn id="6940" xr3:uid="{27D6531D-7868-CB46-8488-220A8853DB56}" name="Column6938" totalsRowDxfId="9468" dataCellStyle="Normal"/>
    <tableColumn id="6941" xr3:uid="{1287AE2F-5F53-664F-9A29-0EE23D7E32FE}" name="Column6939" totalsRowDxfId="9467" dataCellStyle="Normal"/>
    <tableColumn id="6942" xr3:uid="{C5533F3B-1EC2-AF40-BE42-99931F30D11A}" name="Column6940" totalsRowDxfId="9466" dataCellStyle="Normal"/>
    <tableColumn id="6943" xr3:uid="{C3D19343-B540-0B44-BE7B-024C000E127E}" name="Column6941" totalsRowDxfId="9465" dataCellStyle="Normal"/>
    <tableColumn id="6944" xr3:uid="{6A350417-85FB-D948-8934-8BBC5F6C5AFF}" name="Column6942" totalsRowDxfId="9464" dataCellStyle="Normal"/>
    <tableColumn id="6945" xr3:uid="{1B22C316-CBC2-0E4A-BA8A-037FC2DE2C92}" name="Column6943" totalsRowDxfId="9463" dataCellStyle="Normal"/>
    <tableColumn id="6946" xr3:uid="{E9E261F6-BBBD-C74B-92D9-E25431B551FE}" name="Column6944" totalsRowDxfId="9462" dataCellStyle="Normal"/>
    <tableColumn id="6947" xr3:uid="{B9E095CE-1442-C64D-8926-8CD0380741DA}" name="Column6945" totalsRowDxfId="9461" dataCellStyle="Normal"/>
    <tableColumn id="6948" xr3:uid="{F0EA0ED0-3E17-334C-AB35-98447147EAA9}" name="Column6946" totalsRowDxfId="9460" dataCellStyle="Normal"/>
    <tableColumn id="6949" xr3:uid="{3AD697FE-A321-7940-9E19-97D477D4E8A8}" name="Column6947" totalsRowDxfId="9459" dataCellStyle="Normal"/>
    <tableColumn id="6950" xr3:uid="{ED4AD2F0-BA7F-0D4B-B36D-7A2DA8119561}" name="Column6948" totalsRowDxfId="9458" dataCellStyle="Normal"/>
    <tableColumn id="6951" xr3:uid="{9F4BD419-25A0-1C4E-9936-EAB82332060A}" name="Column6949" totalsRowDxfId="9457" dataCellStyle="Normal"/>
    <tableColumn id="6952" xr3:uid="{7B4D7A4E-2A08-2849-8B26-0760AC0CAD71}" name="Column6950" totalsRowDxfId="9456" dataCellStyle="Normal"/>
    <tableColumn id="6953" xr3:uid="{2EFD95A5-89EC-C24F-A8B6-34C9EDCCD880}" name="Column6951" totalsRowDxfId="9455" dataCellStyle="Normal"/>
    <tableColumn id="6954" xr3:uid="{20046EBD-E775-504D-BDC5-96C886F03878}" name="Column6952" totalsRowDxfId="9454" dataCellStyle="Normal"/>
    <tableColumn id="6955" xr3:uid="{AC8C4AF9-7ECA-A547-9FE8-84B552319479}" name="Column6953" totalsRowDxfId="9453" dataCellStyle="Normal"/>
    <tableColumn id="6956" xr3:uid="{76513148-307B-4E4B-9F6F-837249823800}" name="Column6954" totalsRowDxfId="9452" dataCellStyle="Normal"/>
    <tableColumn id="6957" xr3:uid="{CD8BDDB6-F0D1-4D4D-8F6A-DA5D30F05FCB}" name="Column6955" totalsRowDxfId="9451" dataCellStyle="Normal"/>
    <tableColumn id="6958" xr3:uid="{0FD65B88-A62B-0A4A-AD76-9CCA56738059}" name="Column6956" totalsRowDxfId="9450" dataCellStyle="Normal"/>
    <tableColumn id="6959" xr3:uid="{5808B863-0D1F-AB4A-8544-45F6627F0ECB}" name="Column6957" totalsRowDxfId="9449" dataCellStyle="Normal"/>
    <tableColumn id="6960" xr3:uid="{646F97EC-1EE5-9447-9529-3C6090BE19FB}" name="Column6958" totalsRowDxfId="9448" dataCellStyle="Normal"/>
    <tableColumn id="6961" xr3:uid="{3F3713FB-0102-7F46-8355-CA8B5F23511B}" name="Column6959" totalsRowDxfId="9447" dataCellStyle="Normal"/>
    <tableColumn id="6962" xr3:uid="{161A1C44-8E34-7F4E-B46D-B786E127D376}" name="Column6960" totalsRowDxfId="9446" dataCellStyle="Normal"/>
    <tableColumn id="6963" xr3:uid="{1F239CAE-015A-3647-933F-379A59B6D946}" name="Column6961" totalsRowDxfId="9445" dataCellStyle="Normal"/>
    <tableColumn id="6964" xr3:uid="{C57E5864-F1B3-E444-8B6A-B2FBC1469E3F}" name="Column6962" totalsRowDxfId="9444" dataCellStyle="Normal"/>
    <tableColumn id="6965" xr3:uid="{407278A8-4F19-1A42-8D26-13605E14A3EE}" name="Column6963" totalsRowDxfId="9443" dataCellStyle="Normal"/>
    <tableColumn id="6966" xr3:uid="{E45F6A4D-3554-C04C-BAD4-18BA800CF4EE}" name="Column6964" totalsRowDxfId="9442" dataCellStyle="Normal"/>
    <tableColumn id="6967" xr3:uid="{A93D91EF-3263-A242-AFF5-0D47A5ABB0A5}" name="Column6965" totalsRowDxfId="9441" dataCellStyle="Normal"/>
    <tableColumn id="6968" xr3:uid="{B089052D-FC27-3D47-80D5-B5C506B06EA8}" name="Column6966" totalsRowDxfId="9440" dataCellStyle="Normal"/>
    <tableColumn id="6969" xr3:uid="{E7ED138B-87A0-CA43-9E7F-53F5E0916CF6}" name="Column6967" totalsRowDxfId="9439" dataCellStyle="Normal"/>
    <tableColumn id="6970" xr3:uid="{7AD9822A-7298-214D-82F7-01D3333E0FBD}" name="Column6968" totalsRowDxfId="9438" dataCellStyle="Normal"/>
    <tableColumn id="6971" xr3:uid="{086D67D9-40E8-944F-91B5-C5B67F6BA084}" name="Column6969" totalsRowDxfId="9437" dataCellStyle="Normal"/>
    <tableColumn id="6972" xr3:uid="{9ABD44C9-5A3A-3348-8DE9-22205452A437}" name="Column6970" totalsRowDxfId="9436" dataCellStyle="Normal"/>
    <tableColumn id="6973" xr3:uid="{FD4D6E19-FBBD-C940-A863-65EC029FFD18}" name="Column6971" totalsRowDxfId="9435" dataCellStyle="Normal"/>
    <tableColumn id="6974" xr3:uid="{C3C5A130-AEC3-0E4D-968D-05345917C7AA}" name="Column6972" totalsRowDxfId="9434" dataCellStyle="Normal"/>
    <tableColumn id="6975" xr3:uid="{51F9B990-A5B8-0A4B-B2CA-4270E2028A2D}" name="Column6973" totalsRowDxfId="9433" dataCellStyle="Normal"/>
    <tableColumn id="6976" xr3:uid="{A5402C76-3F3A-3844-8773-4EA20A5EB08E}" name="Column6974" totalsRowDxfId="9432" dataCellStyle="Normal"/>
    <tableColumn id="6977" xr3:uid="{B4E37175-A48C-324F-BFC9-6A3C479BED35}" name="Column6975" totalsRowDxfId="9431" dataCellStyle="Normal"/>
    <tableColumn id="6978" xr3:uid="{C4264570-477F-C448-B195-E7ACB3500FA8}" name="Column6976" totalsRowDxfId="9430" dataCellStyle="Normal"/>
    <tableColumn id="6979" xr3:uid="{E0E0DDF5-423F-FC47-A3C1-F21E0E3DC704}" name="Column6977" totalsRowDxfId="9429" dataCellStyle="Normal"/>
    <tableColumn id="6980" xr3:uid="{4729B3CC-10E5-8442-A26D-5ADE73569631}" name="Column6978" totalsRowDxfId="9428" dataCellStyle="Normal"/>
    <tableColumn id="6981" xr3:uid="{9683137A-AFEA-8D49-9795-DD5C7A577A51}" name="Column6979" totalsRowDxfId="9427" dataCellStyle="Normal"/>
    <tableColumn id="6982" xr3:uid="{1E8B5097-B3FC-5C49-BB2B-CCBCF53E9BCB}" name="Column6980" totalsRowDxfId="9426" dataCellStyle="Normal"/>
    <tableColumn id="6983" xr3:uid="{A501A959-E52A-164B-AC63-75FD6F391D3C}" name="Column6981" totalsRowDxfId="9425" dataCellStyle="Normal"/>
    <tableColumn id="6984" xr3:uid="{3170395C-A00B-B946-8E45-9C1EBBC10086}" name="Column6982" totalsRowDxfId="9424" dataCellStyle="Normal"/>
    <tableColumn id="6985" xr3:uid="{3F9E1341-A08D-E748-8FB6-D4AE81923081}" name="Column6983" totalsRowDxfId="9423" dataCellStyle="Normal"/>
    <tableColumn id="6986" xr3:uid="{13D8E706-E72F-7740-B6CB-8E0A17DFCB4D}" name="Column6984" totalsRowDxfId="9422" dataCellStyle="Normal"/>
    <tableColumn id="6987" xr3:uid="{46B983E7-A467-8140-BF47-F39ECE69CCC7}" name="Column6985" totalsRowDxfId="9421" dataCellStyle="Normal"/>
    <tableColumn id="6988" xr3:uid="{14CCF005-119A-7149-BDAC-051E4FBFB9E4}" name="Column6986" totalsRowDxfId="9420" dataCellStyle="Normal"/>
    <tableColumn id="6989" xr3:uid="{4F231580-D210-1C43-BA5A-E42D1C6CF1F8}" name="Column6987" totalsRowDxfId="9419" dataCellStyle="Normal"/>
    <tableColumn id="6990" xr3:uid="{20B28202-9F54-1044-B4E4-CBBC9B1F066F}" name="Column6988" totalsRowDxfId="9418" dataCellStyle="Normal"/>
    <tableColumn id="6991" xr3:uid="{672E8B22-9368-1E46-ABEF-17192B962CB7}" name="Column6989" totalsRowDxfId="9417" dataCellStyle="Normal"/>
    <tableColumn id="6992" xr3:uid="{43D9CA22-ECD4-5544-B49A-823C6C9A2F6F}" name="Column6990" totalsRowDxfId="9416" dataCellStyle="Normal"/>
    <tableColumn id="6993" xr3:uid="{B240AF1B-B0FF-5446-95AD-9911E037F3FE}" name="Column6991" totalsRowDxfId="9415" dataCellStyle="Normal"/>
    <tableColumn id="6994" xr3:uid="{1E7EF84F-6597-4348-8AC2-A985C46F7E1D}" name="Column6992" totalsRowDxfId="9414" dataCellStyle="Normal"/>
    <tableColumn id="6995" xr3:uid="{C25CDE6A-451D-B841-BC18-E438A9DCC65F}" name="Column6993" totalsRowDxfId="9413" dataCellStyle="Normal"/>
    <tableColumn id="6996" xr3:uid="{92F5D023-D94A-4948-B2E7-4D399CA49FB0}" name="Column6994" totalsRowDxfId="9412" dataCellStyle="Normal"/>
    <tableColumn id="6997" xr3:uid="{1EADFB9B-0671-044C-B194-FD2C68F6A232}" name="Column6995" totalsRowDxfId="9411" dataCellStyle="Normal"/>
    <tableColumn id="6998" xr3:uid="{A6F7F28F-8624-294A-8718-88FA56A50306}" name="Column6996" totalsRowDxfId="9410" dataCellStyle="Normal"/>
    <tableColumn id="6999" xr3:uid="{9A379E2C-C439-6048-BAEF-AE2480738F4E}" name="Column6997" totalsRowDxfId="9409" dataCellStyle="Normal"/>
    <tableColumn id="7000" xr3:uid="{A8F826C7-C522-2A4B-8AF2-601EE3B507EA}" name="Column6998" totalsRowDxfId="9408" dataCellStyle="Normal"/>
    <tableColumn id="7001" xr3:uid="{E1C85ADE-1840-D843-9A89-18EF191DC714}" name="Column6999" totalsRowDxfId="9407" dataCellStyle="Normal"/>
    <tableColumn id="7002" xr3:uid="{D832834B-C6F8-B040-A78B-CCB4F9BB9921}" name="Column7000" totalsRowDxfId="9406" dataCellStyle="Normal"/>
    <tableColumn id="7003" xr3:uid="{ED758BA0-5709-8F46-A44F-A110A377E5C1}" name="Column7001" totalsRowDxfId="9405" dataCellStyle="Normal"/>
    <tableColumn id="7004" xr3:uid="{A3B9F751-BB65-E440-B8F3-81097E802F51}" name="Column7002" totalsRowDxfId="9404" dataCellStyle="Normal"/>
    <tableColumn id="7005" xr3:uid="{0EB3F733-76AC-9A48-8791-645D88170689}" name="Column7003" totalsRowDxfId="9403" dataCellStyle="Normal"/>
    <tableColumn id="7006" xr3:uid="{C9C3A7DD-3BD4-C643-8CAA-84FA89C921D5}" name="Column7004" totalsRowDxfId="9402" dataCellStyle="Normal"/>
    <tableColumn id="7007" xr3:uid="{9A04EE60-42A9-B049-99AD-54EDB92509D8}" name="Column7005" totalsRowDxfId="9401" dataCellStyle="Normal"/>
    <tableColumn id="7008" xr3:uid="{44020BB2-416F-4744-A88B-EF53547BED1B}" name="Column7006" totalsRowDxfId="9400" dataCellStyle="Normal"/>
    <tableColumn id="7009" xr3:uid="{D3A7FBC8-48EF-5E45-8531-7E55BEDA6208}" name="Column7007" totalsRowDxfId="9399" dataCellStyle="Normal"/>
    <tableColumn id="7010" xr3:uid="{05B56CD6-AB71-7740-B364-BF9B873EBCC0}" name="Column7008" totalsRowDxfId="9398" dataCellStyle="Normal"/>
    <tableColumn id="7011" xr3:uid="{FB42EDD8-9453-D64D-850C-B5E44A1B2B4A}" name="Column7009" totalsRowDxfId="9397" dataCellStyle="Normal"/>
    <tableColumn id="7012" xr3:uid="{F5362B31-9F51-D940-B21B-B5C7B9153E38}" name="Column7010" totalsRowDxfId="9396" dataCellStyle="Normal"/>
    <tableColumn id="7013" xr3:uid="{6B1C936A-83BA-DE49-BCC1-17B3F19E9E99}" name="Column7011" totalsRowDxfId="9395" dataCellStyle="Normal"/>
    <tableColumn id="7014" xr3:uid="{05AB0894-9C5B-1142-906B-AC8C4C1D3F2C}" name="Column7012" totalsRowDxfId="9394" dataCellStyle="Normal"/>
    <tableColumn id="7015" xr3:uid="{777DF8CD-8C12-0644-9D55-DAE245A7685D}" name="Column7013" totalsRowDxfId="9393" dataCellStyle="Normal"/>
    <tableColumn id="7016" xr3:uid="{9EAC9A31-7829-5847-8762-EB553DF5D16E}" name="Column7014" totalsRowDxfId="9392" dataCellStyle="Normal"/>
    <tableColumn id="7017" xr3:uid="{5D645048-DE9E-BD4D-9BB3-A6E0107659B7}" name="Column7015" totalsRowDxfId="9391" dataCellStyle="Normal"/>
    <tableColumn id="7018" xr3:uid="{33398804-2091-9B45-A546-B292B82DC134}" name="Column7016" totalsRowDxfId="9390" dataCellStyle="Normal"/>
    <tableColumn id="7019" xr3:uid="{EB02D943-8906-2F42-BCC9-79CF2FB65132}" name="Column7017" totalsRowDxfId="9389" dataCellStyle="Normal"/>
    <tableColumn id="7020" xr3:uid="{CD3CCA36-04F8-8749-8F43-75228DBEFDF8}" name="Column7018" totalsRowDxfId="9388" dataCellStyle="Normal"/>
    <tableColumn id="7021" xr3:uid="{7E2B2142-8136-714E-94FE-007863FECFFE}" name="Column7019" totalsRowDxfId="9387" dataCellStyle="Normal"/>
    <tableColumn id="7022" xr3:uid="{93A7F8BC-6A3B-544C-A101-13B12CED83D2}" name="Column7020" totalsRowDxfId="9386" dataCellStyle="Normal"/>
    <tableColumn id="7023" xr3:uid="{356C8363-0114-924E-86E4-21E2A5C22E6E}" name="Column7021" totalsRowDxfId="9385" dataCellStyle="Normal"/>
    <tableColumn id="7024" xr3:uid="{BD8CB28B-58F1-1E44-A93C-1B48D31F5D73}" name="Column7022" totalsRowDxfId="9384" dataCellStyle="Normal"/>
    <tableColumn id="7025" xr3:uid="{C9624B4E-5C10-2C4D-A99C-8E56C56FD415}" name="Column7023" totalsRowDxfId="9383" dataCellStyle="Normal"/>
    <tableColumn id="7026" xr3:uid="{715EF1F8-9988-6A40-ACBB-23B1E8BE451C}" name="Column7024" totalsRowDxfId="9382" dataCellStyle="Normal"/>
    <tableColumn id="7027" xr3:uid="{BF67170A-3C4D-5F49-8975-EE7EEC3CA204}" name="Column7025" totalsRowDxfId="9381" dataCellStyle="Normal"/>
    <tableColumn id="7028" xr3:uid="{DDF395D6-3E26-7C43-AA7D-D04869D15242}" name="Column7026" totalsRowDxfId="9380" dataCellStyle="Normal"/>
    <tableColumn id="7029" xr3:uid="{C4BEE16C-D4D8-A740-9F10-215B40A9E6FD}" name="Column7027" totalsRowDxfId="9379" dataCellStyle="Normal"/>
    <tableColumn id="7030" xr3:uid="{55F6A1B8-78D9-0B45-934E-D9BD13C47923}" name="Column7028" totalsRowDxfId="9378" dataCellStyle="Normal"/>
    <tableColumn id="7031" xr3:uid="{01838774-9A5F-264F-9B5C-BF25F150FCEA}" name="Column7029" totalsRowDxfId="9377" dataCellStyle="Normal"/>
    <tableColumn id="7032" xr3:uid="{2D336802-6599-534E-926D-B50748369946}" name="Column7030" totalsRowDxfId="9376" dataCellStyle="Normal"/>
    <tableColumn id="7033" xr3:uid="{7306A2CB-6947-C74F-91F1-CA0B5E580529}" name="Column7031" totalsRowDxfId="9375" dataCellStyle="Normal"/>
    <tableColumn id="7034" xr3:uid="{BFE47BEA-C75A-6941-B3EC-039C9F6908C1}" name="Column7032" totalsRowDxfId="9374" dataCellStyle="Normal"/>
    <tableColumn id="7035" xr3:uid="{AE045A41-383F-984A-A248-E1AD60FA5A4A}" name="Column7033" totalsRowDxfId="9373" dataCellStyle="Normal"/>
    <tableColumn id="7036" xr3:uid="{AECC5957-C5EF-A84C-92F4-13355CE71E28}" name="Column7034" totalsRowDxfId="9372" dataCellStyle="Normal"/>
    <tableColumn id="7037" xr3:uid="{2724340C-A10F-D64F-A513-78633BC6CFE4}" name="Column7035" totalsRowDxfId="9371" dataCellStyle="Normal"/>
    <tableColumn id="7038" xr3:uid="{4B3DC3A3-C76B-8D49-8222-8BA4089793B9}" name="Column7036" totalsRowDxfId="9370" dataCellStyle="Normal"/>
    <tableColumn id="7039" xr3:uid="{6FD6CD1D-DB0F-024B-A2CA-663F482905F2}" name="Column7037" totalsRowDxfId="9369" dataCellStyle="Normal"/>
    <tableColumn id="7040" xr3:uid="{D1D71417-6CB2-CA4A-8DAC-89A586D14121}" name="Column7038" totalsRowDxfId="9368" dataCellStyle="Normal"/>
    <tableColumn id="7041" xr3:uid="{B256AF6D-7FB5-454F-A990-02DEF6B2FE37}" name="Column7039" totalsRowDxfId="9367" dataCellStyle="Normal"/>
    <tableColumn id="7042" xr3:uid="{598FEA23-27C6-A742-B851-A69764024784}" name="Column7040" totalsRowDxfId="9366" dataCellStyle="Normal"/>
    <tableColumn id="7043" xr3:uid="{D79CBBA3-00D4-7742-8E5C-06D2291C4419}" name="Column7041" totalsRowDxfId="9365" dataCellStyle="Normal"/>
    <tableColumn id="7044" xr3:uid="{3435AA70-CC21-FD4C-8A8A-B52A2EBDA6A9}" name="Column7042" totalsRowDxfId="9364" dataCellStyle="Normal"/>
    <tableColumn id="7045" xr3:uid="{C6B34EC8-4ABD-F741-8F40-CD373A94D254}" name="Column7043" totalsRowDxfId="9363" dataCellStyle="Normal"/>
    <tableColumn id="7046" xr3:uid="{B087A2B1-AF1A-1E4A-887A-BCE81E4252A1}" name="Column7044" totalsRowDxfId="9362" dataCellStyle="Normal"/>
    <tableColumn id="7047" xr3:uid="{A0D7DB62-2156-8843-9CDB-BA4C089CFBED}" name="Column7045" totalsRowDxfId="9361" dataCellStyle="Normal"/>
    <tableColumn id="7048" xr3:uid="{BF42E8E8-057A-0C4F-832F-794D3DD3BE3A}" name="Column7046" totalsRowDxfId="9360" dataCellStyle="Normal"/>
    <tableColumn id="7049" xr3:uid="{8CAE7B0E-AA8D-024F-A2C1-EFE2A59C4F2C}" name="Column7047" totalsRowDxfId="9359" dataCellStyle="Normal"/>
    <tableColumn id="7050" xr3:uid="{E6228346-2F5D-6D48-A692-47EF44E763FD}" name="Column7048" totalsRowDxfId="9358" dataCellStyle="Normal"/>
    <tableColumn id="7051" xr3:uid="{96C7713B-4000-E54C-B26C-9D0D0C63562B}" name="Column7049" totalsRowDxfId="9357" dataCellStyle="Normal"/>
    <tableColumn id="7052" xr3:uid="{5B685FFE-3E26-A24A-90E0-FEEF7E56F6BD}" name="Column7050" totalsRowDxfId="9356" dataCellStyle="Normal"/>
    <tableColumn id="7053" xr3:uid="{D59539BA-49EF-444F-BE05-658611B566EA}" name="Column7051" totalsRowDxfId="9355" dataCellStyle="Normal"/>
    <tableColumn id="7054" xr3:uid="{47646784-BED3-6844-AD60-7B8B926DD26A}" name="Column7052" totalsRowDxfId="9354" dataCellStyle="Normal"/>
    <tableColumn id="7055" xr3:uid="{4475B653-DE97-5443-A227-2D429CCA8B48}" name="Column7053" totalsRowDxfId="9353" dataCellStyle="Normal"/>
    <tableColumn id="7056" xr3:uid="{5936DD0D-6FE6-2F43-9B18-A6247B365733}" name="Column7054" totalsRowDxfId="9352" dataCellStyle="Normal"/>
    <tableColumn id="7057" xr3:uid="{B411605B-B26A-E849-B09F-885EA1178A86}" name="Column7055" totalsRowDxfId="9351" dataCellStyle="Normal"/>
    <tableColumn id="7058" xr3:uid="{CFD63C9F-FB6F-1B4E-952F-1A875B6438B6}" name="Column7056" totalsRowDxfId="9350" dataCellStyle="Normal"/>
    <tableColumn id="7059" xr3:uid="{C3F2F488-E8E2-A24F-AE27-D149A4DF6B06}" name="Column7057" totalsRowDxfId="9349" dataCellStyle="Normal"/>
    <tableColumn id="7060" xr3:uid="{F7B83B08-659C-824D-8686-63C2AE8445DA}" name="Column7058" totalsRowDxfId="9348" dataCellStyle="Normal"/>
    <tableColumn id="7061" xr3:uid="{C8CF7CA5-E92D-3B4B-AC37-3EDB33AAA540}" name="Column7059" totalsRowDxfId="9347" dataCellStyle="Normal"/>
    <tableColumn id="7062" xr3:uid="{75D5B4D0-6452-1D49-99D3-F5001492EB65}" name="Column7060" totalsRowDxfId="9346" dataCellStyle="Normal"/>
    <tableColumn id="7063" xr3:uid="{7728FAF1-F85B-1748-AF56-1A599EC9125A}" name="Column7061" totalsRowDxfId="9345" dataCellStyle="Normal"/>
    <tableColumn id="7064" xr3:uid="{A0C0859B-497A-7243-9289-08CE44672036}" name="Column7062" totalsRowDxfId="9344" dataCellStyle="Normal"/>
    <tableColumn id="7065" xr3:uid="{1A2C1895-5268-AA46-BD0A-B82973B679C5}" name="Column7063" totalsRowDxfId="9343" dataCellStyle="Normal"/>
    <tableColumn id="7066" xr3:uid="{BF977D8F-5B9F-384A-ACDF-424CC996693C}" name="Column7064" totalsRowDxfId="9342" dataCellStyle="Normal"/>
    <tableColumn id="7067" xr3:uid="{8922FC5D-A912-FF4B-A59B-027C721324C3}" name="Column7065" totalsRowDxfId="9341" dataCellStyle="Normal"/>
    <tableColumn id="7068" xr3:uid="{B02CE1EF-14FE-C34A-B553-5617AAA51BD1}" name="Column7066" totalsRowDxfId="9340" dataCellStyle="Normal"/>
    <tableColumn id="7069" xr3:uid="{82DB2E08-95FD-AC4D-BB85-E5E0A5C6882B}" name="Column7067" totalsRowDxfId="9339" dataCellStyle="Normal"/>
    <tableColumn id="7070" xr3:uid="{7C91D527-CAA9-8945-B76C-8E59AA1905EA}" name="Column7068" totalsRowDxfId="9338" dataCellStyle="Normal"/>
    <tableColumn id="7071" xr3:uid="{2167C31A-CE6C-3149-BF77-38BA8E64D856}" name="Column7069" totalsRowDxfId="9337" dataCellStyle="Normal"/>
    <tableColumn id="7072" xr3:uid="{D901CDBA-EECD-324B-BB0E-01FB368DF608}" name="Column7070" totalsRowDxfId="9336" dataCellStyle="Normal"/>
    <tableColumn id="7073" xr3:uid="{341A3938-235E-A546-BDAD-835C982C46D1}" name="Column7071" totalsRowDxfId="9335" dataCellStyle="Normal"/>
    <tableColumn id="7074" xr3:uid="{1FC9AC0F-1851-9E4B-BF38-851B7F088E3D}" name="Column7072" totalsRowDxfId="9334" dataCellStyle="Normal"/>
    <tableColumn id="7075" xr3:uid="{1DDFCC00-3A32-8A41-A48C-A540D582A99E}" name="Column7073" totalsRowDxfId="9333" dataCellStyle="Normal"/>
    <tableColumn id="7076" xr3:uid="{915F0A0A-50B6-314B-A1AB-079C61F53D1B}" name="Column7074" totalsRowDxfId="9332" dataCellStyle="Normal"/>
    <tableColumn id="7077" xr3:uid="{16D85ECD-4655-C046-B784-346F1A4A4148}" name="Column7075" totalsRowDxfId="9331" dataCellStyle="Normal"/>
    <tableColumn id="7078" xr3:uid="{53EF5F08-888F-514C-97CA-5E0248616A72}" name="Column7076" totalsRowDxfId="9330" dataCellStyle="Normal"/>
    <tableColumn id="7079" xr3:uid="{A85B5AC3-A27F-B54C-B587-62C159183FE9}" name="Column7077" totalsRowDxfId="9329" dataCellStyle="Normal"/>
    <tableColumn id="7080" xr3:uid="{BB27AB45-F897-F04C-B7B4-5AF1FE8FAE2B}" name="Column7078" totalsRowDxfId="9328" dataCellStyle="Normal"/>
    <tableColumn id="7081" xr3:uid="{08F812C4-CE89-574D-BC29-B0AEAF303322}" name="Column7079" totalsRowDxfId="9327" dataCellStyle="Normal"/>
    <tableColumn id="7082" xr3:uid="{D912DDAA-7D54-A442-83ED-4A3AA3A1A8C2}" name="Column7080" totalsRowDxfId="9326" dataCellStyle="Normal"/>
    <tableColumn id="7083" xr3:uid="{94A15AB5-A022-FD47-8F82-5EF60E46064B}" name="Column7081" totalsRowDxfId="9325" dataCellStyle="Normal"/>
    <tableColumn id="7084" xr3:uid="{94A3672B-87DC-E945-B4AF-8C89E14ACE49}" name="Column7082" totalsRowDxfId="9324" dataCellStyle="Normal"/>
    <tableColumn id="7085" xr3:uid="{FCC26371-2483-A34E-887C-65C1C3F2653D}" name="Column7083" totalsRowDxfId="9323" dataCellStyle="Normal"/>
    <tableColumn id="7086" xr3:uid="{859E2B6A-93C3-D944-9E5C-38174164EFF7}" name="Column7084" totalsRowDxfId="9322" dataCellStyle="Normal"/>
    <tableColumn id="7087" xr3:uid="{51F1A3BC-0F1D-FF49-883D-F2B0B62B2DAA}" name="Column7085" totalsRowDxfId="9321" dataCellStyle="Normal"/>
    <tableColumn id="7088" xr3:uid="{9FDF1D04-E90D-1C48-9181-33C041778658}" name="Column7086" totalsRowDxfId="9320" dataCellStyle="Normal"/>
    <tableColumn id="7089" xr3:uid="{356B600E-CEE9-334A-A931-78A0EA4A7515}" name="Column7087" totalsRowDxfId="9319" dataCellStyle="Normal"/>
    <tableColumn id="7090" xr3:uid="{5E3173FB-0133-A04F-AAF1-29C1BC55AD06}" name="Column7088" totalsRowDxfId="9318" dataCellStyle="Normal"/>
    <tableColumn id="7091" xr3:uid="{128DE701-FF1E-A646-BEB6-6604BFDF4ADD}" name="Column7089" totalsRowDxfId="9317" dataCellStyle="Normal"/>
    <tableColumn id="7092" xr3:uid="{94F5ED36-4C6B-4542-B62E-AF667C123278}" name="Column7090" totalsRowDxfId="9316" dataCellStyle="Normal"/>
    <tableColumn id="7093" xr3:uid="{BCDEE912-C0FB-D24F-A36E-33EE7448132D}" name="Column7091" totalsRowDxfId="9315" dataCellStyle="Normal"/>
    <tableColumn id="7094" xr3:uid="{4BD20504-0E95-DE42-B306-F997DE229A28}" name="Column7092" totalsRowDxfId="9314" dataCellStyle="Normal"/>
    <tableColumn id="7095" xr3:uid="{2ADD59DD-FDFF-934F-89CA-04161F8D7423}" name="Column7093" totalsRowDxfId="9313" dataCellStyle="Normal"/>
    <tableColumn id="7096" xr3:uid="{C22AD6DE-DF89-4646-9C4C-A0BC88A81AED}" name="Column7094" totalsRowDxfId="9312" dataCellStyle="Normal"/>
    <tableColumn id="7097" xr3:uid="{AF897A17-79ED-7C4E-B60D-BB33907942AD}" name="Column7095" totalsRowDxfId="9311" dataCellStyle="Normal"/>
    <tableColumn id="7098" xr3:uid="{0AF848BC-EF72-7E40-A77D-ACA2A1550017}" name="Column7096" totalsRowDxfId="9310" dataCellStyle="Normal"/>
    <tableColumn id="7099" xr3:uid="{588635B3-56BF-DE4F-BADD-CA82E1B739C0}" name="Column7097" totalsRowDxfId="9309" dataCellStyle="Normal"/>
    <tableColumn id="7100" xr3:uid="{AA4ADDB0-C887-0248-8258-D211DC1D4E8F}" name="Column7098" totalsRowDxfId="9308" dataCellStyle="Normal"/>
    <tableColumn id="7101" xr3:uid="{B848EED1-BB5E-DD4F-98F1-F6144473CB9C}" name="Column7099" totalsRowDxfId="9307" dataCellStyle="Normal"/>
    <tableColumn id="7102" xr3:uid="{9F3BF750-12FA-5B4D-A060-5493F541DAE9}" name="Column7100" totalsRowDxfId="9306" dataCellStyle="Normal"/>
    <tableColumn id="7103" xr3:uid="{5392C636-5458-1142-9EFA-18766D1CC4E1}" name="Column7101" totalsRowDxfId="9305" dataCellStyle="Normal"/>
    <tableColumn id="7104" xr3:uid="{C0396F9A-6822-2149-B477-C832CBF6FA2B}" name="Column7102" totalsRowDxfId="9304" dataCellStyle="Normal"/>
    <tableColumn id="7105" xr3:uid="{53925C0F-5E61-6449-A372-6FAAD5E013B6}" name="Column7103" totalsRowDxfId="9303" dataCellStyle="Normal"/>
    <tableColumn id="7106" xr3:uid="{BCE39C5D-B041-C846-8009-1400E0CED290}" name="Column7104" totalsRowDxfId="9302" dataCellStyle="Normal"/>
    <tableColumn id="7107" xr3:uid="{BA367A8D-877F-2F4C-94E2-3B5BDACDAE61}" name="Column7105" totalsRowDxfId="9301" dataCellStyle="Normal"/>
    <tableColumn id="7108" xr3:uid="{6C412565-6D45-AC49-AC59-AD398004C472}" name="Column7106" totalsRowDxfId="9300" dataCellStyle="Normal"/>
    <tableColumn id="7109" xr3:uid="{3808C04E-A685-004C-82D7-22AC896079B2}" name="Column7107" totalsRowDxfId="9299" dataCellStyle="Normal"/>
    <tableColumn id="7110" xr3:uid="{2728CE0D-7E31-0A48-93E9-19214F5F4384}" name="Column7108" totalsRowDxfId="9298" dataCellStyle="Normal"/>
    <tableColumn id="7111" xr3:uid="{37017A57-7896-DE40-A861-8312738C2C5A}" name="Column7109" totalsRowDxfId="9297" dataCellStyle="Normal"/>
    <tableColumn id="7112" xr3:uid="{646E3053-756C-524D-9931-22502672E465}" name="Column7110" totalsRowDxfId="9296" dataCellStyle="Normal"/>
    <tableColumn id="7113" xr3:uid="{8DCA679E-5029-5645-A174-941A2C650341}" name="Column7111" totalsRowDxfId="9295" dataCellStyle="Normal"/>
    <tableColumn id="7114" xr3:uid="{8B86375F-FA86-1C40-A79A-23A4DCD7DB6C}" name="Column7112" totalsRowDxfId="9294" dataCellStyle="Normal"/>
    <tableColumn id="7115" xr3:uid="{E9B19A7F-0584-A646-B992-70CD840D3B76}" name="Column7113" totalsRowDxfId="9293" dataCellStyle="Normal"/>
    <tableColumn id="7116" xr3:uid="{5D7AD4D7-FB84-5F4B-9DF6-754EBA9B4C98}" name="Column7114" totalsRowDxfId="9292" dataCellStyle="Normal"/>
    <tableColumn id="7117" xr3:uid="{E872329C-5386-7341-81BA-1934102E4F7A}" name="Column7115" totalsRowDxfId="9291" dataCellStyle="Normal"/>
    <tableColumn id="7118" xr3:uid="{821F90C9-9CF3-5241-BA54-6D60CE12244A}" name="Column7116" totalsRowDxfId="9290" dataCellStyle="Normal"/>
    <tableColumn id="7119" xr3:uid="{A907BDF9-413F-2747-953A-2C5302D2ED30}" name="Column7117" totalsRowDxfId="9289" dataCellStyle="Normal"/>
    <tableColumn id="7120" xr3:uid="{DF80AFE0-EA3C-4D4F-8B5B-1490617550EA}" name="Column7118" totalsRowDxfId="9288" dataCellStyle="Normal"/>
    <tableColumn id="7121" xr3:uid="{10D5B14B-674A-FD42-9C7B-2CBB361DCD90}" name="Column7119" totalsRowDxfId="9287" dataCellStyle="Normal"/>
    <tableColumn id="7122" xr3:uid="{D328A833-1C97-5A48-904F-6C59EB96A606}" name="Column7120" totalsRowDxfId="9286" dataCellStyle="Normal"/>
    <tableColumn id="7123" xr3:uid="{32852C4E-6B8E-BF4C-AF3B-74CB9294137B}" name="Column7121" totalsRowDxfId="9285" dataCellStyle="Normal"/>
    <tableColumn id="7124" xr3:uid="{BE05213C-D7D1-7745-BFCB-7C1AC1F1D31F}" name="Column7122" totalsRowDxfId="9284" dataCellStyle="Normal"/>
    <tableColumn id="7125" xr3:uid="{AF62DD8F-83C1-9643-BFC8-A883DFD445F4}" name="Column7123" totalsRowDxfId="9283" dataCellStyle="Normal"/>
    <tableColumn id="7126" xr3:uid="{28E490D9-270B-5047-BEC3-FCE6C1B8B9B2}" name="Column7124" totalsRowDxfId="9282" dataCellStyle="Normal"/>
    <tableColumn id="7127" xr3:uid="{F4AA311F-40D6-594A-A89F-545FD771F57A}" name="Column7125" totalsRowDxfId="9281" dataCellStyle="Normal"/>
    <tableColumn id="7128" xr3:uid="{4EE5EE38-4356-2C40-BEAD-94510AE757FE}" name="Column7126" totalsRowDxfId="9280" dataCellStyle="Normal"/>
    <tableColumn id="7129" xr3:uid="{779B2C19-E8EB-0B4F-8147-18ADB081FF19}" name="Column7127" totalsRowDxfId="9279" dataCellStyle="Normal"/>
    <tableColumn id="7130" xr3:uid="{EC9B8769-4C1F-2440-B262-839820DFF6D1}" name="Column7128" totalsRowDxfId="9278" dataCellStyle="Normal"/>
    <tableColumn id="7131" xr3:uid="{BAE61D26-6A85-9148-8941-D3364E569556}" name="Column7129" totalsRowDxfId="9277" dataCellStyle="Normal"/>
    <tableColumn id="7132" xr3:uid="{804DFFA4-E3B4-8D4C-B818-4DD0890492A4}" name="Column7130" totalsRowDxfId="9276" dataCellStyle="Normal"/>
    <tableColumn id="7133" xr3:uid="{0DFB830A-4A12-EF47-AB6E-A9BE82F2476F}" name="Column7131" totalsRowDxfId="9275" dataCellStyle="Normal"/>
    <tableColumn id="7134" xr3:uid="{AC25329E-16FC-EF4A-9EDD-108D20E4B8AD}" name="Column7132" totalsRowDxfId="9274" dataCellStyle="Normal"/>
    <tableColumn id="7135" xr3:uid="{CCF0E5E9-3249-C649-AF0F-FDBD4A2D3978}" name="Column7133" totalsRowDxfId="9273" dataCellStyle="Normal"/>
    <tableColumn id="7136" xr3:uid="{8EE6A994-1EF7-6742-B5A0-C00CF518F081}" name="Column7134" totalsRowDxfId="9272" dataCellStyle="Normal"/>
    <tableColumn id="7137" xr3:uid="{37CFEFB0-4C95-6D46-B068-1AC7817EC23D}" name="Column7135" totalsRowDxfId="9271" dataCellStyle="Normal"/>
    <tableColumn id="7138" xr3:uid="{9F146445-DAFC-804C-8310-3696CB206B72}" name="Column7136" totalsRowDxfId="9270" dataCellStyle="Normal"/>
    <tableColumn id="7139" xr3:uid="{CB95DF97-C1B7-A145-A850-7AD828311B8B}" name="Column7137" totalsRowDxfId="9269" dataCellStyle="Normal"/>
    <tableColumn id="7140" xr3:uid="{3263E9E2-E8C4-224C-80AA-CA50AF769559}" name="Column7138" totalsRowDxfId="9268" dataCellStyle="Normal"/>
    <tableColumn id="7141" xr3:uid="{C8539763-2AF5-F642-A595-C186E6A29F45}" name="Column7139" totalsRowDxfId="9267" dataCellStyle="Normal"/>
    <tableColumn id="7142" xr3:uid="{DA4A16FA-0851-5847-BEE2-0011EF9FD6ED}" name="Column7140" totalsRowDxfId="9266" dataCellStyle="Normal"/>
    <tableColumn id="7143" xr3:uid="{15D00BFE-1D70-794E-87F0-6C8F8CA80C52}" name="Column7141" totalsRowDxfId="9265" dataCellStyle="Normal"/>
    <tableColumn id="7144" xr3:uid="{76438426-F738-AA45-A8BA-B3C88114186E}" name="Column7142" totalsRowDxfId="9264" dataCellStyle="Normal"/>
    <tableColumn id="7145" xr3:uid="{B69D90CF-58B2-0840-AA72-DF82823CB5CE}" name="Column7143" totalsRowDxfId="9263" dataCellStyle="Normal"/>
    <tableColumn id="7146" xr3:uid="{F4D62797-68CC-8D4C-8DE7-3605FFD64DA9}" name="Column7144" totalsRowDxfId="9262" dataCellStyle="Normal"/>
    <tableColumn id="7147" xr3:uid="{1C1F18F7-5AFC-D54E-99B2-62E788CC8990}" name="Column7145" totalsRowDxfId="9261" dataCellStyle="Normal"/>
    <tableColumn id="7148" xr3:uid="{4027ABC5-EF65-934A-855E-1F61F9C4DE94}" name="Column7146" totalsRowDxfId="9260" dataCellStyle="Normal"/>
    <tableColumn id="7149" xr3:uid="{D5F64B41-7EF3-794B-8BA6-5B957B4D7F2D}" name="Column7147" totalsRowDxfId="9259" dataCellStyle="Normal"/>
    <tableColumn id="7150" xr3:uid="{35C4CCD3-5EF3-5443-BB07-97442F482E7E}" name="Column7148" totalsRowDxfId="9258" dataCellStyle="Normal"/>
    <tableColumn id="7151" xr3:uid="{78FD7B7B-53C4-7F4E-9D6A-428396DB8876}" name="Column7149" totalsRowDxfId="9257" dataCellStyle="Normal"/>
    <tableColumn id="7152" xr3:uid="{95F22A5E-64B5-8740-AB3E-17E04EBAA410}" name="Column7150" totalsRowDxfId="9256" dataCellStyle="Normal"/>
    <tableColumn id="7153" xr3:uid="{145EA85E-9E89-2F40-A5A9-F8CB6A650DE4}" name="Column7151" totalsRowDxfId="9255" dataCellStyle="Normal"/>
    <tableColumn id="7154" xr3:uid="{9B7F7F9B-8483-4C4C-9B5F-14BECD32FFD2}" name="Column7152" totalsRowDxfId="9254" dataCellStyle="Normal"/>
    <tableColumn id="7155" xr3:uid="{07BE38DB-ECAC-F444-AA93-4EF2839A6461}" name="Column7153" totalsRowDxfId="9253" dataCellStyle="Normal"/>
    <tableColumn id="7156" xr3:uid="{63272A33-A54C-B848-9D38-FDEECEB1BDDE}" name="Column7154" totalsRowDxfId="9252" dataCellStyle="Normal"/>
    <tableColumn id="7157" xr3:uid="{8096F72E-84AA-B54D-81DE-AD653B16DD3C}" name="Column7155" totalsRowDxfId="9251" dataCellStyle="Normal"/>
    <tableColumn id="7158" xr3:uid="{3D59BE34-359A-154D-A716-8A4D0E3441EB}" name="Column7156" totalsRowDxfId="9250" dataCellStyle="Normal"/>
    <tableColumn id="7159" xr3:uid="{1DFC6FC9-28A5-C54C-94D2-4E6D54EA01BA}" name="Column7157" totalsRowDxfId="9249" dataCellStyle="Normal"/>
    <tableColumn id="7160" xr3:uid="{2B217357-89B3-B74E-BF76-5045524DA52F}" name="Column7158" totalsRowDxfId="9248" dataCellStyle="Normal"/>
    <tableColumn id="7161" xr3:uid="{DFB0B7C4-B7B6-4242-AA77-D027C991D8FA}" name="Column7159" totalsRowDxfId="9247" dataCellStyle="Normal"/>
    <tableColumn id="7162" xr3:uid="{6217063D-7385-0A46-B6A2-81380F87CEC6}" name="Column7160" totalsRowDxfId="9246" dataCellStyle="Normal"/>
    <tableColumn id="7163" xr3:uid="{11F00A62-7692-394B-80E4-501C59B49C34}" name="Column7161" totalsRowDxfId="9245" dataCellStyle="Normal"/>
    <tableColumn id="7164" xr3:uid="{1407B17E-F2FF-5940-A7AF-E3F099ADB4A6}" name="Column7162" totalsRowDxfId="9244" dataCellStyle="Normal"/>
    <tableColumn id="7165" xr3:uid="{36878603-4E5D-9449-B4DA-8F32E8043A0A}" name="Column7163" totalsRowDxfId="9243" dataCellStyle="Normal"/>
    <tableColumn id="7166" xr3:uid="{FFE34F48-5687-AB46-8394-68AA1DCF9FA1}" name="Column7164" totalsRowDxfId="9242" dataCellStyle="Normal"/>
    <tableColumn id="7167" xr3:uid="{03FFC319-3AC7-AD46-837C-9E0E486078D9}" name="Column7165" totalsRowDxfId="9241" dataCellStyle="Normal"/>
    <tableColumn id="7168" xr3:uid="{68A8FCCD-4409-9F45-8B2D-0C2C7B0B2AC6}" name="Column7166" totalsRowDxfId="9240" dataCellStyle="Normal"/>
    <tableColumn id="7169" xr3:uid="{FC018571-B1F1-A746-8011-787B3316E2D2}" name="Column7167" totalsRowDxfId="9239" dataCellStyle="Normal"/>
    <tableColumn id="7170" xr3:uid="{A168FF62-9DCE-CC47-8732-AE717664BA81}" name="Column7168" totalsRowDxfId="9238" dataCellStyle="Normal"/>
    <tableColumn id="7171" xr3:uid="{AE6792BD-DD7E-164E-8510-327FE0BC0D8A}" name="Column7169" totalsRowDxfId="9237" dataCellStyle="Normal"/>
    <tableColumn id="7172" xr3:uid="{9B3ED1D0-DA8D-5A45-9425-BAEF92F6F3EC}" name="Column7170" totalsRowDxfId="9236" dataCellStyle="Normal"/>
    <tableColumn id="7173" xr3:uid="{22DCE588-8E9A-3143-A1CA-017598DB5EE5}" name="Column7171" totalsRowDxfId="9235" dataCellStyle="Normal"/>
    <tableColumn id="7174" xr3:uid="{EA2B8C5F-5BB4-8A4F-9962-1CE639D2F9C2}" name="Column7172" totalsRowDxfId="9234" dataCellStyle="Normal"/>
    <tableColumn id="7175" xr3:uid="{6385FDD5-9732-1943-838C-42B86E76406A}" name="Column7173" totalsRowDxfId="9233" dataCellStyle="Normal"/>
    <tableColumn id="7176" xr3:uid="{0B46A78C-993B-004A-A3B7-8D14AB57BAF4}" name="Column7174" totalsRowDxfId="9232" dataCellStyle="Normal"/>
    <tableColumn id="7177" xr3:uid="{BADBE6EB-92C4-4B40-988F-69A1EF48A768}" name="Column7175" totalsRowDxfId="9231" dataCellStyle="Normal"/>
    <tableColumn id="7178" xr3:uid="{3D32E4E3-72BD-E044-8693-BD3652E774CC}" name="Column7176" totalsRowDxfId="9230" dataCellStyle="Normal"/>
    <tableColumn id="7179" xr3:uid="{3CF984BB-ED90-BB45-BAE9-22DF5F0182AE}" name="Column7177" totalsRowDxfId="9229" dataCellStyle="Normal"/>
    <tableColumn id="7180" xr3:uid="{3C78AFA2-20EB-6643-A584-17984EBD46BA}" name="Column7178" totalsRowDxfId="9228" dataCellStyle="Normal"/>
    <tableColumn id="7181" xr3:uid="{5CDE97B6-416D-464E-AC9F-A4CD870BB979}" name="Column7179" totalsRowDxfId="9227" dataCellStyle="Normal"/>
    <tableColumn id="7182" xr3:uid="{250CAF09-F532-1D41-9EC5-657911F866AE}" name="Column7180" totalsRowDxfId="9226" dataCellStyle="Normal"/>
    <tableColumn id="7183" xr3:uid="{332B2504-EF6E-DC4C-A2B2-9861355FEB52}" name="Column7181" totalsRowDxfId="9225" dataCellStyle="Normal"/>
    <tableColumn id="7184" xr3:uid="{A485168C-C035-FE41-97EC-93313E6E957F}" name="Column7182" totalsRowDxfId="9224" dataCellStyle="Normal"/>
    <tableColumn id="7185" xr3:uid="{A234F071-AFE7-0F4B-9129-301CD6A87EFC}" name="Column7183" totalsRowDxfId="9223" dataCellStyle="Normal"/>
    <tableColumn id="7186" xr3:uid="{2A2557F8-FF53-6A45-98E1-6C0C37FAC21D}" name="Column7184" totalsRowDxfId="9222" dataCellStyle="Normal"/>
    <tableColumn id="7187" xr3:uid="{4A133B05-00E7-EF4B-9ACF-4BA37E48B5CF}" name="Column7185" totalsRowDxfId="9221" dataCellStyle="Normal"/>
    <tableColumn id="7188" xr3:uid="{AEA89128-A2F0-6C41-BB45-889514FB454D}" name="Column7186" totalsRowDxfId="9220" dataCellStyle="Normal"/>
    <tableColumn id="7189" xr3:uid="{A13AA6BC-B93F-7248-95E6-35A19A7DAA76}" name="Column7187" totalsRowDxfId="9219" dataCellStyle="Normal"/>
    <tableColumn id="7190" xr3:uid="{DD8590B3-0773-F343-92A8-98E827814AAC}" name="Column7188" totalsRowDxfId="9218" dataCellStyle="Normal"/>
    <tableColumn id="7191" xr3:uid="{8A34900A-767D-884E-894D-C2B2998327A4}" name="Column7189" totalsRowDxfId="9217" dataCellStyle="Normal"/>
    <tableColumn id="7192" xr3:uid="{86B73A0A-8089-EF4F-9F6B-EA1B0358BD80}" name="Column7190" totalsRowDxfId="9216" dataCellStyle="Normal"/>
    <tableColumn id="7193" xr3:uid="{5958209E-4182-5C49-86C2-F2FF00297843}" name="Column7191" totalsRowDxfId="9215" dataCellStyle="Normal"/>
    <tableColumn id="7194" xr3:uid="{F5E7D197-67DC-6D4B-9BBE-69FF351CE33F}" name="Column7192" totalsRowDxfId="9214" dataCellStyle="Normal"/>
    <tableColumn id="7195" xr3:uid="{5303BA14-C886-2740-B4EE-8B5C2219DACB}" name="Column7193" totalsRowDxfId="9213" dataCellStyle="Normal"/>
    <tableColumn id="7196" xr3:uid="{07DA6667-93C9-134F-BBFA-A692754B6CA1}" name="Column7194" totalsRowDxfId="9212" dataCellStyle="Normal"/>
    <tableColumn id="7197" xr3:uid="{873F3A93-C000-0448-8CE9-C4B0B91E13FD}" name="Column7195" totalsRowDxfId="9211" dataCellStyle="Normal"/>
    <tableColumn id="7198" xr3:uid="{4C7C01D8-6B76-9649-99B4-29B2EB616C18}" name="Column7196" totalsRowDxfId="9210" dataCellStyle="Normal"/>
    <tableColumn id="7199" xr3:uid="{6AD82437-AA6A-DB48-81D0-E0ECE1939F24}" name="Column7197" totalsRowDxfId="9209" dataCellStyle="Normal"/>
    <tableColumn id="7200" xr3:uid="{59649A7B-A953-2342-998C-E48B49E06457}" name="Column7198" totalsRowDxfId="9208" dataCellStyle="Normal"/>
    <tableColumn id="7201" xr3:uid="{F28F93F4-0D22-5841-A82F-582D2C6D834D}" name="Column7199" totalsRowDxfId="9207" dataCellStyle="Normal"/>
    <tableColumn id="7202" xr3:uid="{5FAB2195-11AF-7343-9E7B-C3364E74328A}" name="Column7200" totalsRowDxfId="9206" dataCellStyle="Normal"/>
    <tableColumn id="7203" xr3:uid="{A7B313FD-F5F0-764B-8BE7-23ECEB09E7FF}" name="Column7201" totalsRowDxfId="9205" dataCellStyle="Normal"/>
    <tableColumn id="7204" xr3:uid="{3E31D55E-72F9-A34A-8FBF-66C76F3E1784}" name="Column7202" totalsRowDxfId="9204" dataCellStyle="Normal"/>
    <tableColumn id="7205" xr3:uid="{6EA7D58E-F384-7047-93A4-4BDCB87D9EF9}" name="Column7203" totalsRowDxfId="9203" dataCellStyle="Normal"/>
    <tableColumn id="7206" xr3:uid="{B5267F10-6C40-A844-AE39-473224746E49}" name="Column7204" totalsRowDxfId="9202" dataCellStyle="Normal"/>
    <tableColumn id="7207" xr3:uid="{E6B8624E-873B-CC43-AE1F-DF7C4FD83216}" name="Column7205" totalsRowDxfId="9201" dataCellStyle="Normal"/>
    <tableColumn id="7208" xr3:uid="{83C91E4B-11FC-B149-BFBC-4CDA8BC2016E}" name="Column7206" totalsRowDxfId="9200" dataCellStyle="Normal"/>
    <tableColumn id="7209" xr3:uid="{F0AB0179-0392-5E42-B354-ED2C0590284B}" name="Column7207" totalsRowDxfId="9199" dataCellStyle="Normal"/>
    <tableColumn id="7210" xr3:uid="{882803A3-BD8C-DB48-BE4C-4A20A611750E}" name="Column7208" totalsRowDxfId="9198" dataCellStyle="Normal"/>
    <tableColumn id="7211" xr3:uid="{31FC49E3-DAE6-0943-9837-ED29632BEC0F}" name="Column7209" totalsRowDxfId="9197" dataCellStyle="Normal"/>
    <tableColumn id="7212" xr3:uid="{315EB9A6-02F4-0045-9D73-88A3118FA2C0}" name="Column7210" totalsRowDxfId="9196" dataCellStyle="Normal"/>
    <tableColumn id="7213" xr3:uid="{66E5C43C-9A6D-C245-932B-E428E8126860}" name="Column7211" totalsRowDxfId="9195" dataCellStyle="Normal"/>
    <tableColumn id="7214" xr3:uid="{F1796367-69EB-B640-8F36-2142DCE37054}" name="Column7212" totalsRowDxfId="9194" dataCellStyle="Normal"/>
    <tableColumn id="7215" xr3:uid="{E1460B7B-EEEB-0144-99EE-927B2A9CA3D6}" name="Column7213" totalsRowDxfId="9193" dataCellStyle="Normal"/>
    <tableColumn id="7216" xr3:uid="{29C34E3D-D4E2-F84D-896A-E83A527DF125}" name="Column7214" totalsRowDxfId="9192" dataCellStyle="Normal"/>
    <tableColumn id="7217" xr3:uid="{AA6ED690-517C-BA40-81C7-E8FD8E687AB1}" name="Column7215" totalsRowDxfId="9191" dataCellStyle="Normal"/>
    <tableColumn id="7218" xr3:uid="{E1E9509C-C135-7B43-8B68-FE7DD4183FDB}" name="Column7216" totalsRowDxfId="9190" dataCellStyle="Normal"/>
    <tableColumn id="7219" xr3:uid="{5D6142CC-36AE-F548-8E3A-E28B1AAB68AD}" name="Column7217" totalsRowDxfId="9189" dataCellStyle="Normal"/>
    <tableColumn id="7220" xr3:uid="{BA0F15E6-2392-4B41-AE6E-96E024E7F1AC}" name="Column7218" totalsRowDxfId="9188" dataCellStyle="Normal"/>
    <tableColumn id="7221" xr3:uid="{2D559938-3E89-F847-8870-31040CC5C4AC}" name="Column7219" totalsRowDxfId="9187" dataCellStyle="Normal"/>
    <tableColumn id="7222" xr3:uid="{540409D8-AECC-3E49-BB83-03E5772A9387}" name="Column7220" totalsRowDxfId="9186" dataCellStyle="Normal"/>
    <tableColumn id="7223" xr3:uid="{52AC6221-8895-0044-84D5-AEDA800C7AC9}" name="Column7221" totalsRowDxfId="9185" dataCellStyle="Normal"/>
    <tableColumn id="7224" xr3:uid="{347782E2-6995-3943-B4C1-47622F132509}" name="Column7222" totalsRowDxfId="9184" dataCellStyle="Normal"/>
    <tableColumn id="7225" xr3:uid="{B7F73CD4-C77B-CF44-B7ED-D778429D16FF}" name="Column7223" totalsRowDxfId="9183" dataCellStyle="Normal"/>
    <tableColumn id="7226" xr3:uid="{E5E85C94-4527-594A-9CFB-C3098105BEF2}" name="Column7224" totalsRowDxfId="9182" dataCellStyle="Normal"/>
    <tableColumn id="7227" xr3:uid="{2E60D2D8-8BC1-D345-9EB6-731070599EB8}" name="Column7225" totalsRowDxfId="9181" dataCellStyle="Normal"/>
    <tableColumn id="7228" xr3:uid="{CE5B8AAE-BB1B-FE4C-AF56-8D3BAB111748}" name="Column7226" totalsRowDxfId="9180" dataCellStyle="Normal"/>
    <tableColumn id="7229" xr3:uid="{DFE6B99B-D684-2747-B3D7-BF1AD49053CC}" name="Column7227" totalsRowDxfId="9179" dataCellStyle="Normal"/>
    <tableColumn id="7230" xr3:uid="{DCC9833A-D85A-AA4B-9193-C8935494C724}" name="Column7228" totalsRowDxfId="9178" dataCellStyle="Normal"/>
    <tableColumn id="7231" xr3:uid="{B54A657B-9136-3849-AC8E-5E7A934FEA06}" name="Column7229" totalsRowDxfId="9177" dataCellStyle="Normal"/>
    <tableColumn id="7232" xr3:uid="{E8B0A72F-CD27-374B-9978-D4097059D59C}" name="Column7230" totalsRowDxfId="9176" dataCellStyle="Normal"/>
    <tableColumn id="7233" xr3:uid="{1DF1644E-CAFD-A04F-9B15-326146539B8F}" name="Column7231" totalsRowDxfId="9175" dataCellStyle="Normal"/>
    <tableColumn id="7234" xr3:uid="{81B07378-D47B-3D4B-A252-1DB80F86497D}" name="Column7232" totalsRowDxfId="9174" dataCellStyle="Normal"/>
    <tableColumn id="7235" xr3:uid="{EC43D53A-A7F5-9B41-B355-7A56C4076EDD}" name="Column7233" totalsRowDxfId="9173" dataCellStyle="Normal"/>
    <tableColumn id="7236" xr3:uid="{B84336B4-BF55-DC4A-B68A-B7ABD0CA6B9E}" name="Column7234" totalsRowDxfId="9172" dataCellStyle="Normal"/>
    <tableColumn id="7237" xr3:uid="{103B8732-9257-7949-84B1-B5F88C1BFC0D}" name="Column7235" totalsRowDxfId="9171" dataCellStyle="Normal"/>
    <tableColumn id="7238" xr3:uid="{369801F6-3626-A84C-92DD-029342033DDF}" name="Column7236" totalsRowDxfId="9170" dataCellStyle="Normal"/>
    <tableColumn id="7239" xr3:uid="{9B3A136A-7281-D140-A15E-443EBFF98BAB}" name="Column7237" totalsRowDxfId="9169" dataCellStyle="Normal"/>
    <tableColumn id="7240" xr3:uid="{D00CAB0A-A220-EF40-B2BD-98F699E07A95}" name="Column7238" totalsRowDxfId="9168" dataCellStyle="Normal"/>
    <tableColumn id="7241" xr3:uid="{292F27AD-09D2-D44A-B132-8EC119106637}" name="Column7239" totalsRowDxfId="9167" dataCellStyle="Normal"/>
    <tableColumn id="7242" xr3:uid="{87E3F92C-6F6F-DE49-954B-C23DEF471011}" name="Column7240" totalsRowDxfId="9166" dataCellStyle="Normal"/>
    <tableColumn id="7243" xr3:uid="{DF7ECF67-F397-4E44-87BC-5D1DEB250D00}" name="Column7241" totalsRowDxfId="9165" dataCellStyle="Normal"/>
    <tableColumn id="7244" xr3:uid="{21AA5EF3-E568-864E-9A44-A68435E8BC66}" name="Column7242" totalsRowDxfId="9164" dataCellStyle="Normal"/>
    <tableColumn id="7245" xr3:uid="{8B1BC37C-BBAA-C943-81F4-2EE86849B5D7}" name="Column7243" totalsRowDxfId="9163" dataCellStyle="Normal"/>
    <tableColumn id="7246" xr3:uid="{940F9BF3-701A-6346-AAD8-88603E3C4757}" name="Column7244" totalsRowDxfId="9162" dataCellStyle="Normal"/>
    <tableColumn id="7247" xr3:uid="{915B4C8F-80FB-0241-B67B-C825CE95CD13}" name="Column7245" totalsRowDxfId="9161" dataCellStyle="Normal"/>
    <tableColumn id="7248" xr3:uid="{438EA0D4-B983-3845-8977-DB3F8830F06F}" name="Column7246" totalsRowDxfId="9160" dataCellStyle="Normal"/>
    <tableColumn id="7249" xr3:uid="{43E1FBAE-7587-A443-A0D4-B47ADE45E639}" name="Column7247" totalsRowDxfId="9159" dataCellStyle="Normal"/>
    <tableColumn id="7250" xr3:uid="{19AE4160-38AD-434C-B177-5FC2889AF559}" name="Column7248" totalsRowDxfId="9158" dataCellStyle="Normal"/>
    <tableColumn id="7251" xr3:uid="{687B9547-D543-E04D-B431-FB78EA4748D0}" name="Column7249" totalsRowDxfId="9157" dataCellStyle="Normal"/>
    <tableColumn id="7252" xr3:uid="{DF9292E8-8971-CE4C-9B42-3848C95C0976}" name="Column7250" totalsRowDxfId="9156" dataCellStyle="Normal"/>
    <tableColumn id="7253" xr3:uid="{A9521856-9C92-A54E-B24F-E7141C4B7438}" name="Column7251" totalsRowDxfId="9155" dataCellStyle="Normal"/>
    <tableColumn id="7254" xr3:uid="{1471416C-D106-DF4B-8297-21C328F444EE}" name="Column7252" totalsRowDxfId="9154" dataCellStyle="Normal"/>
    <tableColumn id="7255" xr3:uid="{91BA691E-0233-C848-95F6-D273A97204F2}" name="Column7253" totalsRowDxfId="9153" dataCellStyle="Normal"/>
    <tableColumn id="7256" xr3:uid="{C1DF9319-5DE2-9246-8EB8-01FC1A2AF6E4}" name="Column7254" totalsRowDxfId="9152" dataCellStyle="Normal"/>
    <tableColumn id="7257" xr3:uid="{867BCE14-FDDC-6243-AD41-305113A69924}" name="Column7255" totalsRowDxfId="9151" dataCellStyle="Normal"/>
    <tableColumn id="7258" xr3:uid="{ACE9C79E-5F61-4848-9820-B70ACC647990}" name="Column7256" totalsRowDxfId="9150" dataCellStyle="Normal"/>
    <tableColumn id="7259" xr3:uid="{62536911-A1DE-D54E-8AEB-5A139DFB7C01}" name="Column7257" totalsRowDxfId="9149" dataCellStyle="Normal"/>
    <tableColumn id="7260" xr3:uid="{DD749EC3-A5BC-E34B-85CB-C3DC6FAB2B22}" name="Column7258" totalsRowDxfId="9148" dataCellStyle="Normal"/>
    <tableColumn id="7261" xr3:uid="{B49E5CD5-6D17-EB48-ACBD-A4769280033A}" name="Column7259" totalsRowDxfId="9147" dataCellStyle="Normal"/>
    <tableColumn id="7262" xr3:uid="{04F991D5-8289-364D-B299-2DF08CCB8097}" name="Column7260" totalsRowDxfId="9146" dataCellStyle="Normal"/>
    <tableColumn id="7263" xr3:uid="{0E8C8A74-0CDC-1D40-8AA8-2552E9C5BD11}" name="Column7261" totalsRowDxfId="9145" dataCellStyle="Normal"/>
    <tableColumn id="7264" xr3:uid="{997FCAEF-5A22-A346-BD84-CF0EC367E0D2}" name="Column7262" totalsRowDxfId="9144" dataCellStyle="Normal"/>
    <tableColumn id="7265" xr3:uid="{F90932CB-16C4-A14B-AA0C-8471D12DD33D}" name="Column7263" totalsRowDxfId="9143" dataCellStyle="Normal"/>
    <tableColumn id="7266" xr3:uid="{B71538FA-F427-724F-A963-9DA1E00AF327}" name="Column7264" totalsRowDxfId="9142" dataCellStyle="Normal"/>
    <tableColumn id="7267" xr3:uid="{91499E16-B900-4C49-940D-D55F8E7AA644}" name="Column7265" totalsRowDxfId="9141" dataCellStyle="Normal"/>
    <tableColumn id="7268" xr3:uid="{9D092EF1-5F46-F944-8DE6-772CB89B6338}" name="Column7266" totalsRowDxfId="9140" dataCellStyle="Normal"/>
    <tableColumn id="7269" xr3:uid="{424221C0-4A5D-8E41-AF15-4B2234E406C8}" name="Column7267" totalsRowDxfId="9139" dataCellStyle="Normal"/>
    <tableColumn id="7270" xr3:uid="{00541CBC-C79C-5547-9585-6CC0397632AD}" name="Column7268" totalsRowDxfId="9138" dataCellStyle="Normal"/>
    <tableColumn id="7271" xr3:uid="{4BB4D800-E2CE-7146-80E9-F50B70795568}" name="Column7269" totalsRowDxfId="9137" dataCellStyle="Normal"/>
    <tableColumn id="7272" xr3:uid="{7ED578EF-6A9A-7043-B2BC-838C958AB27B}" name="Column7270" totalsRowDxfId="9136" dataCellStyle="Normal"/>
    <tableColumn id="7273" xr3:uid="{D21BFA8D-667E-C94E-86F5-9BB5CD542BB2}" name="Column7271" totalsRowDxfId="9135" dataCellStyle="Normal"/>
    <tableColumn id="7274" xr3:uid="{8F2A8350-EC79-3444-8B93-B248D329C3FB}" name="Column7272" totalsRowDxfId="9134" dataCellStyle="Normal"/>
    <tableColumn id="7275" xr3:uid="{8239DE04-C76B-FE4F-A0AB-6C8A9A028AFD}" name="Column7273" totalsRowDxfId="9133" dataCellStyle="Normal"/>
    <tableColumn id="7276" xr3:uid="{49FECD76-F080-1242-AA26-CB63A48DC0CA}" name="Column7274" totalsRowDxfId="9132" dataCellStyle="Normal"/>
    <tableColumn id="7277" xr3:uid="{A3CFCC2B-689B-E645-A3B5-5BE1278A4F6D}" name="Column7275" totalsRowDxfId="9131" dataCellStyle="Normal"/>
    <tableColumn id="7278" xr3:uid="{7022C95C-3BC5-4045-B2C5-45C1D1CDF1AD}" name="Column7276" totalsRowDxfId="9130" dataCellStyle="Normal"/>
    <tableColumn id="7279" xr3:uid="{34E855CA-A13B-5545-BBF2-C0F4F08D6F22}" name="Column7277" totalsRowDxfId="9129" dataCellStyle="Normal"/>
    <tableColumn id="7280" xr3:uid="{1F01BDC4-CB52-0B44-B5C0-F072BA8BB81C}" name="Column7278" totalsRowDxfId="9128" dataCellStyle="Normal"/>
    <tableColumn id="7281" xr3:uid="{9DF64A37-CC7B-2B4E-B0BB-57B225FE6FD4}" name="Column7279" totalsRowDxfId="9127" dataCellStyle="Normal"/>
    <tableColumn id="7282" xr3:uid="{21E46162-1CE2-E444-8368-0BF7F5DB2815}" name="Column7280" totalsRowDxfId="9126" dataCellStyle="Normal"/>
    <tableColumn id="7283" xr3:uid="{DB3CC55C-C5B8-CA40-8497-84183D82686F}" name="Column7281" totalsRowDxfId="9125" dataCellStyle="Normal"/>
    <tableColumn id="7284" xr3:uid="{41F376F9-516D-134A-A6F0-DB24E142BFC8}" name="Column7282" totalsRowDxfId="9124" dataCellStyle="Normal"/>
    <tableColumn id="7285" xr3:uid="{246EB5B4-2AD2-2442-B07E-0C569C3D4539}" name="Column7283" totalsRowDxfId="9123" dataCellStyle="Normal"/>
    <tableColumn id="7286" xr3:uid="{478D4877-FB5F-914D-A245-7F4E4198D619}" name="Column7284" totalsRowDxfId="9122" dataCellStyle="Normal"/>
    <tableColumn id="7287" xr3:uid="{4F8EA967-51C8-C841-BDA4-4FC7845A23C0}" name="Column7285" totalsRowDxfId="9121" dataCellStyle="Normal"/>
    <tableColumn id="7288" xr3:uid="{D10177C7-3AD4-D547-905A-F11A6041E63C}" name="Column7286" totalsRowDxfId="9120" dataCellStyle="Normal"/>
    <tableColumn id="7289" xr3:uid="{40DD25B3-E5DE-C64E-9D71-FE9383EA22A6}" name="Column7287" totalsRowDxfId="9119" dataCellStyle="Normal"/>
    <tableColumn id="7290" xr3:uid="{8F5BB4A6-FF11-B641-BB14-782EA901FAE5}" name="Column7288" totalsRowDxfId="9118" dataCellStyle="Normal"/>
    <tableColumn id="7291" xr3:uid="{827760A3-544A-4942-823F-41419ED0A362}" name="Column7289" totalsRowDxfId="9117" dataCellStyle="Normal"/>
    <tableColumn id="7292" xr3:uid="{383B46DA-5F19-4A49-ABA0-3A698082B5AC}" name="Column7290" totalsRowDxfId="9116" dataCellStyle="Normal"/>
    <tableColumn id="7293" xr3:uid="{FEB2C39F-7B78-3D42-A965-2C1793DE0251}" name="Column7291" totalsRowDxfId="9115" dataCellStyle="Normal"/>
    <tableColumn id="7294" xr3:uid="{333594E6-3DB1-6542-87D8-12B8242AD57F}" name="Column7292" totalsRowDxfId="9114" dataCellStyle="Normal"/>
    <tableColumn id="7295" xr3:uid="{47FA2196-631E-D94A-B873-F037D77D35AF}" name="Column7293" totalsRowDxfId="9113" dataCellStyle="Normal"/>
    <tableColumn id="7296" xr3:uid="{3AD9CDDA-5B43-4546-85E1-D36D97FE4CB8}" name="Column7294" totalsRowDxfId="9112" dataCellStyle="Normal"/>
    <tableColumn id="7297" xr3:uid="{2F970A79-1DFF-274F-9F12-EF3612BB6FBD}" name="Column7295" totalsRowDxfId="9111" dataCellStyle="Normal"/>
    <tableColumn id="7298" xr3:uid="{30CD595A-48CE-8146-B723-2E303282F4B7}" name="Column7296" totalsRowDxfId="9110" dataCellStyle="Normal"/>
    <tableColumn id="7299" xr3:uid="{C60330C5-16CC-9A41-B415-68D10F57D549}" name="Column7297" totalsRowDxfId="9109" dataCellStyle="Normal"/>
    <tableColumn id="7300" xr3:uid="{BAABFE1D-8E3A-FC43-94B2-B6A11AF1B240}" name="Column7298" totalsRowDxfId="9108" dataCellStyle="Normal"/>
    <tableColumn id="7301" xr3:uid="{1137DF04-63CF-AD48-93C7-0958BD8C8B82}" name="Column7299" totalsRowDxfId="9107" dataCellStyle="Normal"/>
    <tableColumn id="7302" xr3:uid="{B26C5D25-E5BD-104A-92D7-C24B4ADA740E}" name="Column7300" totalsRowDxfId="9106" dataCellStyle="Normal"/>
    <tableColumn id="7303" xr3:uid="{E942CBB3-CF4A-C645-A848-066CAB855853}" name="Column7301" totalsRowDxfId="9105" dataCellStyle="Normal"/>
    <tableColumn id="7304" xr3:uid="{A6A97A2A-B8CE-EB4A-B583-456D9776DD00}" name="Column7302" totalsRowDxfId="9104" dataCellStyle="Normal"/>
    <tableColumn id="7305" xr3:uid="{1DECD4B3-A46F-9345-950B-6044B59EF80A}" name="Column7303" totalsRowDxfId="9103" dataCellStyle="Normal"/>
    <tableColumn id="7306" xr3:uid="{648BB599-A791-644F-991F-4B162CCB36D5}" name="Column7304" totalsRowDxfId="9102" dataCellStyle="Normal"/>
    <tableColumn id="7307" xr3:uid="{670C3B68-12B7-3841-98F2-3AF457C1645F}" name="Column7305" totalsRowDxfId="9101" dataCellStyle="Normal"/>
    <tableColumn id="7308" xr3:uid="{8B78C069-226B-CD47-B70F-838CFDC51A9C}" name="Column7306" totalsRowDxfId="9100" dataCellStyle="Normal"/>
    <tableColumn id="7309" xr3:uid="{D56073A9-D552-7640-93E4-1B7E42585206}" name="Column7307" totalsRowDxfId="9099" dataCellStyle="Normal"/>
    <tableColumn id="7310" xr3:uid="{066A49A5-01EC-E340-8988-4A50599FF981}" name="Column7308" totalsRowDxfId="9098" dataCellStyle="Normal"/>
    <tableColumn id="7311" xr3:uid="{00C55F84-C1E8-AD45-ACC9-389FECFF19AF}" name="Column7309" totalsRowDxfId="9097" dataCellStyle="Normal"/>
    <tableColumn id="7312" xr3:uid="{EA3EDA0B-F59D-5746-8CA5-58A189C5D629}" name="Column7310" totalsRowDxfId="9096" dataCellStyle="Normal"/>
    <tableColumn id="7313" xr3:uid="{5FC1D0C6-26CD-6F44-90F7-2D7BE81DB9CE}" name="Column7311" totalsRowDxfId="9095" dataCellStyle="Normal"/>
    <tableColumn id="7314" xr3:uid="{6791BD1F-001A-1E47-B92E-D1FD8B8F378E}" name="Column7312" totalsRowDxfId="9094" dataCellStyle="Normal"/>
    <tableColumn id="7315" xr3:uid="{9ED59257-1142-9448-9F43-EF88E21EF4B9}" name="Column7313" totalsRowDxfId="9093" dataCellStyle="Normal"/>
    <tableColumn id="7316" xr3:uid="{E8F7C725-E1F8-AC45-B7B5-A172C69EA19E}" name="Column7314" totalsRowDxfId="9092" dataCellStyle="Normal"/>
    <tableColumn id="7317" xr3:uid="{6972E5A0-5913-7344-9064-B7155D00EDD5}" name="Column7315" totalsRowDxfId="9091" dataCellStyle="Normal"/>
    <tableColumn id="7318" xr3:uid="{01B269C0-F1D1-1143-B758-DC8C54B808A1}" name="Column7316" totalsRowDxfId="9090" dataCellStyle="Normal"/>
    <tableColumn id="7319" xr3:uid="{AFBD0202-2BEE-8942-8254-02E28425011B}" name="Column7317" totalsRowDxfId="9089" dataCellStyle="Normal"/>
    <tableColumn id="7320" xr3:uid="{3998875A-FDF2-5E43-8CE0-AA86A05121CE}" name="Column7318" totalsRowDxfId="9088" dataCellStyle="Normal"/>
    <tableColumn id="7321" xr3:uid="{8FDBD4AC-D86D-3746-8A1B-66F51459F6C0}" name="Column7319" totalsRowDxfId="9087" dataCellStyle="Normal"/>
    <tableColumn id="7322" xr3:uid="{3D5E9251-BE1A-3041-BEBD-35CC5CF7C2FE}" name="Column7320" totalsRowDxfId="9086" dataCellStyle="Normal"/>
    <tableColumn id="7323" xr3:uid="{88872CEC-2DDB-4648-A946-8C417766FF96}" name="Column7321" totalsRowDxfId="9085" dataCellStyle="Normal"/>
    <tableColumn id="7324" xr3:uid="{F4067E90-3EA4-344D-B4FF-F34C4846FD33}" name="Column7322" totalsRowDxfId="9084" dataCellStyle="Normal"/>
    <tableColumn id="7325" xr3:uid="{9546DF93-375C-E549-9E16-987D048CB5D1}" name="Column7323" totalsRowDxfId="9083" dataCellStyle="Normal"/>
    <tableColumn id="7326" xr3:uid="{7A31A0D7-0D89-E24D-BE2F-7E94BCE4556A}" name="Column7324" totalsRowDxfId="9082" dataCellStyle="Normal"/>
    <tableColumn id="7327" xr3:uid="{00805BFB-60D0-564D-ADF0-7FFC60A3E3D4}" name="Column7325" totalsRowDxfId="9081" dataCellStyle="Normal"/>
    <tableColumn id="7328" xr3:uid="{377BABC1-AB5B-D849-B99C-B3CA0A2A52C4}" name="Column7326" totalsRowDxfId="9080" dataCellStyle="Normal"/>
    <tableColumn id="7329" xr3:uid="{F1641535-A4B2-0A47-86E6-5BC7D39D6AB0}" name="Column7327" totalsRowDxfId="9079" dataCellStyle="Normal"/>
    <tableColumn id="7330" xr3:uid="{30DD7DAF-B296-844F-8DAF-87DB60235DAF}" name="Column7328" totalsRowDxfId="9078" dataCellStyle="Normal"/>
    <tableColumn id="7331" xr3:uid="{D105364C-1267-D844-A3CC-98776006543A}" name="Column7329" totalsRowDxfId="9077" dataCellStyle="Normal"/>
    <tableColumn id="7332" xr3:uid="{8350DD46-A5A6-9E47-83CA-63A5A2638EA3}" name="Column7330" totalsRowDxfId="9076" dataCellStyle="Normal"/>
    <tableColumn id="7333" xr3:uid="{A1F92814-CC3A-5745-8FF1-27D3DE85F404}" name="Column7331" totalsRowDxfId="9075" dataCellStyle="Normal"/>
    <tableColumn id="7334" xr3:uid="{D36428F2-868E-8046-8C45-513E37456C7D}" name="Column7332" totalsRowDxfId="9074" dataCellStyle="Normal"/>
    <tableColumn id="7335" xr3:uid="{145EDEC4-6CA9-C340-8F45-3196E770C053}" name="Column7333" totalsRowDxfId="9073" dataCellStyle="Normal"/>
    <tableColumn id="7336" xr3:uid="{D475EDF7-7E9F-A641-A404-187C81F75677}" name="Column7334" totalsRowDxfId="9072" dataCellStyle="Normal"/>
    <tableColumn id="7337" xr3:uid="{F169B699-16CE-1648-9FBE-BAD1ABCFC5AA}" name="Column7335" totalsRowDxfId="9071" dataCellStyle="Normal"/>
    <tableColumn id="7338" xr3:uid="{3B331971-59DA-3F4E-B867-D40145FC4DDD}" name="Column7336" totalsRowDxfId="9070" dataCellStyle="Normal"/>
    <tableColumn id="7339" xr3:uid="{9F12BCB3-BFFC-984B-9F20-364F15929A58}" name="Column7337" totalsRowDxfId="9069" dataCellStyle="Normal"/>
    <tableColumn id="7340" xr3:uid="{242F35B0-9FC7-5740-A6DB-EE276528935B}" name="Column7338" totalsRowDxfId="9068" dataCellStyle="Normal"/>
    <tableColumn id="7341" xr3:uid="{31625036-0C21-184F-95FB-B24808EC7626}" name="Column7339" totalsRowDxfId="9067" dataCellStyle="Normal"/>
    <tableColumn id="7342" xr3:uid="{E12FD51F-8147-B144-BC86-96206A7FAF92}" name="Column7340" totalsRowDxfId="9066" dataCellStyle="Normal"/>
    <tableColumn id="7343" xr3:uid="{5EDA6F02-55BE-ED45-944D-5BB174426AE8}" name="Column7341" totalsRowDxfId="9065" dataCellStyle="Normal"/>
    <tableColumn id="7344" xr3:uid="{A1EDEAD9-5907-804F-827E-BF2B5C749026}" name="Column7342" totalsRowDxfId="9064" dataCellStyle="Normal"/>
    <tableColumn id="7345" xr3:uid="{59AE93D7-6DC3-A84A-A98C-916E256F9D19}" name="Column7343" totalsRowDxfId="9063" dataCellStyle="Normal"/>
    <tableColumn id="7346" xr3:uid="{FAC780DB-9182-6343-8A84-4C68A25B96AE}" name="Column7344" totalsRowDxfId="9062" dataCellStyle="Normal"/>
    <tableColumn id="7347" xr3:uid="{969B5A31-48B5-CC45-BEE3-68B6BB9CB366}" name="Column7345" totalsRowDxfId="9061" dataCellStyle="Normal"/>
    <tableColumn id="7348" xr3:uid="{A6C3D849-1883-CB4D-9DB9-D3D65964116F}" name="Column7346" totalsRowDxfId="9060" dataCellStyle="Normal"/>
    <tableColumn id="7349" xr3:uid="{2ED9DA0B-B319-0346-B350-07FFEE081B27}" name="Column7347" totalsRowDxfId="9059" dataCellStyle="Normal"/>
    <tableColumn id="7350" xr3:uid="{1E3BFD9D-0EEB-544F-8CB7-00234811312B}" name="Column7348" totalsRowDxfId="9058" dataCellStyle="Normal"/>
    <tableColumn id="7351" xr3:uid="{A18AE9B3-0C4E-2646-B635-5AEB975CA3B6}" name="Column7349" totalsRowDxfId="9057" dataCellStyle="Normal"/>
    <tableColumn id="7352" xr3:uid="{3B784E53-5334-FF48-86C3-1795D5A272F6}" name="Column7350" totalsRowDxfId="9056" dataCellStyle="Normal"/>
    <tableColumn id="7353" xr3:uid="{7CBA1BBA-ED07-0543-A86A-F151249EE6C0}" name="Column7351" totalsRowDxfId="9055" dataCellStyle="Normal"/>
    <tableColumn id="7354" xr3:uid="{CDE2F53A-DCC5-3A42-9A4A-E44D403C9D58}" name="Column7352" totalsRowDxfId="9054" dataCellStyle="Normal"/>
    <tableColumn id="7355" xr3:uid="{A16ED492-E0DA-A044-B97F-9414F4D25C01}" name="Column7353" totalsRowDxfId="9053" dataCellStyle="Normal"/>
    <tableColumn id="7356" xr3:uid="{699FF368-EC97-DA47-9343-1AEF46BFC7B4}" name="Column7354" totalsRowDxfId="9052" dataCellStyle="Normal"/>
    <tableColumn id="7357" xr3:uid="{5792712D-D09B-F443-88BB-6927FB75E407}" name="Column7355" totalsRowDxfId="9051" dataCellStyle="Normal"/>
    <tableColumn id="7358" xr3:uid="{86BF321F-051E-FA42-A7D4-2241D73C1064}" name="Column7356" totalsRowDxfId="9050" dataCellStyle="Normal"/>
    <tableColumn id="7359" xr3:uid="{CB280BC9-82D8-BF4C-9513-006A2231DBD7}" name="Column7357" totalsRowDxfId="9049" dataCellStyle="Normal"/>
    <tableColumn id="7360" xr3:uid="{799E56CD-CB4F-F546-A648-1275DF7CD5D8}" name="Column7358" totalsRowDxfId="9048" dataCellStyle="Normal"/>
    <tableColumn id="7361" xr3:uid="{A5D7E3E4-C738-A44A-ACAA-26031B087DCB}" name="Column7359" totalsRowDxfId="9047" dataCellStyle="Normal"/>
    <tableColumn id="7362" xr3:uid="{CC2BCBDB-3E99-0F48-923E-253EC4CE67AC}" name="Column7360" totalsRowDxfId="9046" dataCellStyle="Normal"/>
    <tableColumn id="7363" xr3:uid="{778C29E5-3E2C-224D-81EF-2BAF4D36959A}" name="Column7361" totalsRowDxfId="9045" dataCellStyle="Normal"/>
    <tableColumn id="7364" xr3:uid="{63106498-6F42-2942-9834-2894FC525883}" name="Column7362" totalsRowDxfId="9044" dataCellStyle="Normal"/>
    <tableColumn id="7365" xr3:uid="{ACD32E25-F8BF-A545-9CD0-C9E7C1156B4F}" name="Column7363" totalsRowDxfId="9043" dataCellStyle="Normal"/>
    <tableColumn id="7366" xr3:uid="{DB410714-B633-0E4A-9A03-4E3FEF9013C4}" name="Column7364" totalsRowDxfId="9042" dataCellStyle="Normal"/>
    <tableColumn id="7367" xr3:uid="{B6455AEC-E39F-D140-BBE2-D2679744D3DB}" name="Column7365" totalsRowDxfId="9041" dataCellStyle="Normal"/>
    <tableColumn id="7368" xr3:uid="{F6C94224-E380-CF45-9FFC-3550F0290B07}" name="Column7366" totalsRowDxfId="9040" dataCellStyle="Normal"/>
    <tableColumn id="7369" xr3:uid="{4C89DB94-EADB-434C-BECB-14E6598A1064}" name="Column7367" totalsRowDxfId="9039" dataCellStyle="Normal"/>
    <tableColumn id="7370" xr3:uid="{D7C62CED-F478-534C-9B4E-7C48EE195323}" name="Column7368" totalsRowDxfId="9038" dataCellStyle="Normal"/>
    <tableColumn id="7371" xr3:uid="{A2359165-BB86-0040-BFE9-2AD4639F466A}" name="Column7369" totalsRowDxfId="9037" dataCellStyle="Normal"/>
    <tableColumn id="7372" xr3:uid="{54901F72-E03D-294B-AA93-BADC5579634E}" name="Column7370" totalsRowDxfId="9036" dataCellStyle="Normal"/>
    <tableColumn id="7373" xr3:uid="{888CE147-69AD-E84C-87F4-5C5361208575}" name="Column7371" totalsRowDxfId="9035" dataCellStyle="Normal"/>
    <tableColumn id="7374" xr3:uid="{285FE606-6CC2-8846-A981-ED387685B44D}" name="Column7372" totalsRowDxfId="9034" dataCellStyle="Normal"/>
    <tableColumn id="7375" xr3:uid="{492315B5-24A2-474E-B2CC-42ABB33E6759}" name="Column7373" totalsRowDxfId="9033" dataCellStyle="Normal"/>
    <tableColumn id="7376" xr3:uid="{ADD8B26F-1BBB-084F-9F36-7C918AC16147}" name="Column7374" totalsRowDxfId="9032" dataCellStyle="Normal"/>
    <tableColumn id="7377" xr3:uid="{0F798886-D5BB-7B40-AA46-A5E309928CC4}" name="Column7375" totalsRowDxfId="9031" dataCellStyle="Normal"/>
    <tableColumn id="7378" xr3:uid="{A28156CE-526B-0B46-A290-5F873128B3B0}" name="Column7376" totalsRowDxfId="9030" dataCellStyle="Normal"/>
    <tableColumn id="7379" xr3:uid="{C291556C-95C1-724B-8556-55FBED9F5B79}" name="Column7377" totalsRowDxfId="9029" dataCellStyle="Normal"/>
    <tableColumn id="7380" xr3:uid="{3ACD9870-2991-8946-8578-0658B031BB1E}" name="Column7378" totalsRowDxfId="9028" dataCellStyle="Normal"/>
    <tableColumn id="7381" xr3:uid="{CA42C52E-17E9-6048-8593-11C5D4843A77}" name="Column7379" totalsRowDxfId="9027" dataCellStyle="Normal"/>
    <tableColumn id="7382" xr3:uid="{3D5905C3-E114-E24C-BED3-45D8A42F272D}" name="Column7380" totalsRowDxfId="9026" dataCellStyle="Normal"/>
    <tableColumn id="7383" xr3:uid="{BB0D7422-ED48-2545-A112-4E7F30043034}" name="Column7381" totalsRowDxfId="9025" dataCellStyle="Normal"/>
    <tableColumn id="7384" xr3:uid="{A094CCC2-E4A8-AD40-A197-7F7A5CD1EF1B}" name="Column7382" totalsRowDxfId="9024" dataCellStyle="Normal"/>
    <tableColumn id="7385" xr3:uid="{7887B961-5F00-6A43-BD44-45DDBB54B620}" name="Column7383" totalsRowDxfId="9023" dataCellStyle="Normal"/>
    <tableColumn id="7386" xr3:uid="{F17B712E-DAFD-0C49-9296-B19E80C20BBA}" name="Column7384" totalsRowDxfId="9022" dataCellStyle="Normal"/>
    <tableColumn id="7387" xr3:uid="{2384A79B-A783-3440-B1C0-C28ADC5CB5E4}" name="Column7385" totalsRowDxfId="9021" dataCellStyle="Normal"/>
    <tableColumn id="7388" xr3:uid="{33AFCE8F-C370-7041-B447-4E0047F585BB}" name="Column7386" totalsRowDxfId="9020" dataCellStyle="Normal"/>
    <tableColumn id="7389" xr3:uid="{BDFA7C93-9FCA-4840-8CD6-033290E86CC9}" name="Column7387" totalsRowDxfId="9019" dataCellStyle="Normal"/>
    <tableColumn id="7390" xr3:uid="{4A688D33-208A-184A-9E0D-AE0EA36512A1}" name="Column7388" totalsRowDxfId="9018" dataCellStyle="Normal"/>
    <tableColumn id="7391" xr3:uid="{96AC9B95-1F60-EB4F-8AAA-5919428BD966}" name="Column7389" totalsRowDxfId="9017" dataCellStyle="Normal"/>
    <tableColumn id="7392" xr3:uid="{0B33E9C0-58EF-D748-B896-6CD0561E64A8}" name="Column7390" totalsRowDxfId="9016" dataCellStyle="Normal"/>
    <tableColumn id="7393" xr3:uid="{80CA01FA-652E-1B47-A4CD-18D2D9A30CBF}" name="Column7391" totalsRowDxfId="9015" dataCellStyle="Normal"/>
    <tableColumn id="7394" xr3:uid="{319A6E43-B117-A64D-9E7F-4C3C309FE126}" name="Column7392" totalsRowDxfId="9014" dataCellStyle="Normal"/>
    <tableColumn id="7395" xr3:uid="{2CBF572B-7366-7949-AC09-2DE78414DE70}" name="Column7393" totalsRowDxfId="9013" dataCellStyle="Normal"/>
    <tableColumn id="7396" xr3:uid="{C5F1C89E-183F-1342-93F9-383D20556089}" name="Column7394" totalsRowDxfId="9012" dataCellStyle="Normal"/>
    <tableColumn id="7397" xr3:uid="{88AC1496-3715-DC46-8593-E3B3D947BDA5}" name="Column7395" totalsRowDxfId="9011" dataCellStyle="Normal"/>
    <tableColumn id="7398" xr3:uid="{30D7F33D-AFDD-784D-99B9-A37B39C3B2A0}" name="Column7396" totalsRowDxfId="9010" dataCellStyle="Normal"/>
    <tableColumn id="7399" xr3:uid="{C1848224-EF74-6443-B4E2-683A9309D4EE}" name="Column7397" totalsRowDxfId="9009" dataCellStyle="Normal"/>
    <tableColumn id="7400" xr3:uid="{9705250B-3A6A-9F47-860A-25FFA1F09647}" name="Column7398" totalsRowDxfId="9008" dataCellStyle="Normal"/>
    <tableColumn id="7401" xr3:uid="{C463D235-FA87-0A47-AE99-F67C32233FE5}" name="Column7399" totalsRowDxfId="9007" dataCellStyle="Normal"/>
    <tableColumn id="7402" xr3:uid="{226B4DC1-EEFD-8F4B-8DAC-A1970587DBEB}" name="Column7400" totalsRowDxfId="9006" dataCellStyle="Normal"/>
    <tableColumn id="7403" xr3:uid="{5C155E67-FE48-7845-AADF-2E7BC7D77356}" name="Column7401" totalsRowDxfId="9005" dataCellStyle="Normal"/>
    <tableColumn id="7404" xr3:uid="{7EBEF379-215A-4C48-B3FB-E2F0F4F6F6E4}" name="Column7402" totalsRowDxfId="9004" dataCellStyle="Normal"/>
    <tableColumn id="7405" xr3:uid="{6388F582-FD43-204E-8E35-93E978E5CC97}" name="Column7403" totalsRowDxfId="9003" dataCellStyle="Normal"/>
    <tableColumn id="7406" xr3:uid="{0F7AACFB-F4B3-2C4A-95AD-538843B9CA42}" name="Column7404" totalsRowDxfId="9002" dataCellStyle="Normal"/>
    <tableColumn id="7407" xr3:uid="{9FCA564F-D470-7241-AC5B-131E3DD79643}" name="Column7405" totalsRowDxfId="9001" dataCellStyle="Normal"/>
    <tableColumn id="7408" xr3:uid="{490A0145-F54D-E54C-B92F-454F69721F2D}" name="Column7406" totalsRowDxfId="9000" dataCellStyle="Normal"/>
    <tableColumn id="7409" xr3:uid="{12D66318-A355-3447-8508-B4BF63131941}" name="Column7407" totalsRowDxfId="8999" dataCellStyle="Normal"/>
    <tableColumn id="7410" xr3:uid="{D7ECA1D6-8414-5A40-BEE6-F6A7FCABE5AF}" name="Column7408" totalsRowDxfId="8998" dataCellStyle="Normal"/>
    <tableColumn id="7411" xr3:uid="{6599C342-E31F-BF4B-9D20-9FD823DD6289}" name="Column7409" totalsRowDxfId="8997" dataCellStyle="Normal"/>
    <tableColumn id="7412" xr3:uid="{A9D275B7-6E82-BF48-9F23-EB4A41F86C3B}" name="Column7410" totalsRowDxfId="8996" dataCellStyle="Normal"/>
    <tableColumn id="7413" xr3:uid="{E4FFA450-1174-9345-9E89-516A8634837C}" name="Column7411" totalsRowDxfId="8995" dataCellStyle="Normal"/>
    <tableColumn id="7414" xr3:uid="{E848BEEF-28F3-7D40-A5E3-697B88C3ECE1}" name="Column7412" totalsRowDxfId="8994" dataCellStyle="Normal"/>
    <tableColumn id="7415" xr3:uid="{77DD9DF7-3726-EE49-89BB-2FF68F29AF34}" name="Column7413" totalsRowDxfId="8993" dataCellStyle="Normal"/>
    <tableColumn id="7416" xr3:uid="{3E8C4630-7AE5-4C46-838B-196548F89EA8}" name="Column7414" totalsRowDxfId="8992" dataCellStyle="Normal"/>
    <tableColumn id="7417" xr3:uid="{8E1BEBF5-DD7D-C543-8232-700EBCB18718}" name="Column7415" totalsRowDxfId="8991" dataCellStyle="Normal"/>
    <tableColumn id="7418" xr3:uid="{8CDD4E25-CA7C-DE46-B803-1406F8806753}" name="Column7416" totalsRowDxfId="8990" dataCellStyle="Normal"/>
    <tableColumn id="7419" xr3:uid="{2564B40F-2459-F449-BE42-352E4C0F3923}" name="Column7417" totalsRowDxfId="8989" dataCellStyle="Normal"/>
    <tableColumn id="7420" xr3:uid="{327EAE01-ADD2-5D46-94B4-695934AA72BE}" name="Column7418" totalsRowDxfId="8988" dataCellStyle="Normal"/>
    <tableColumn id="7421" xr3:uid="{3FBA12DF-EE81-144D-811F-5A09A0D0E3EE}" name="Column7419" totalsRowDxfId="8987" dataCellStyle="Normal"/>
    <tableColumn id="7422" xr3:uid="{6644A510-C66D-C74B-A971-EDAE025F60F7}" name="Column7420" totalsRowDxfId="8986" dataCellStyle="Normal"/>
    <tableColumn id="7423" xr3:uid="{D1641EC9-BB40-B247-B750-69C2FB799956}" name="Column7421" totalsRowDxfId="8985" dataCellStyle="Normal"/>
    <tableColumn id="7424" xr3:uid="{68524C15-DE9D-F24F-BF14-74F80CE9C7EF}" name="Column7422" totalsRowDxfId="8984" dataCellStyle="Normal"/>
    <tableColumn id="7425" xr3:uid="{FACF6B32-B206-8F43-9ECF-209A839C15F7}" name="Column7423" totalsRowDxfId="8983" dataCellStyle="Normal"/>
    <tableColumn id="7426" xr3:uid="{A2C593CF-8DA1-6646-815D-0845CF5C3980}" name="Column7424" totalsRowDxfId="8982" dataCellStyle="Normal"/>
    <tableColumn id="7427" xr3:uid="{CD87C1EC-648B-CF40-81ED-E7562C199CDA}" name="Column7425" totalsRowDxfId="8981" dataCellStyle="Normal"/>
    <tableColumn id="7428" xr3:uid="{324DB317-2D72-BC4D-9553-365382702A6F}" name="Column7426" totalsRowDxfId="8980" dataCellStyle="Normal"/>
    <tableColumn id="7429" xr3:uid="{5316BD0F-2D24-8342-9363-CF4754144447}" name="Column7427" totalsRowDxfId="8979" dataCellStyle="Normal"/>
    <tableColumn id="7430" xr3:uid="{584DADEB-978F-E44F-80DD-A46A357858D1}" name="Column7428" totalsRowDxfId="8978" dataCellStyle="Normal"/>
    <tableColumn id="7431" xr3:uid="{7B143744-AE9A-754F-9A46-1A6375E79940}" name="Column7429" totalsRowDxfId="8977" dataCellStyle="Normal"/>
    <tableColumn id="7432" xr3:uid="{FBE2C3E9-9DB0-C445-9423-8F743EEF9CE6}" name="Column7430" totalsRowDxfId="8976" dataCellStyle="Normal"/>
    <tableColumn id="7433" xr3:uid="{BFD57D5D-6D24-C647-B841-D80CFCD1ACFC}" name="Column7431" totalsRowDxfId="8975" dataCellStyle="Normal"/>
    <tableColumn id="7434" xr3:uid="{B9DDEA83-97C1-C347-AC6B-E52410A6B56E}" name="Column7432" totalsRowDxfId="8974" dataCellStyle="Normal"/>
    <tableColumn id="7435" xr3:uid="{4F3D5AF7-ED20-3248-A85F-50862D4AB5A7}" name="Column7433" totalsRowDxfId="8973" dataCellStyle="Normal"/>
    <tableColumn id="7436" xr3:uid="{1B8BA9AF-F3AD-414F-AAC0-F6DC18D49999}" name="Column7434" totalsRowDxfId="8972" dataCellStyle="Normal"/>
    <tableColumn id="7437" xr3:uid="{21218F84-9AC8-214C-A0B9-6E8DD6CDAA67}" name="Column7435" totalsRowDxfId="8971" dataCellStyle="Normal"/>
    <tableColumn id="7438" xr3:uid="{134C34B3-28B4-E74C-A5B7-7AEC1A8333C9}" name="Column7436" totalsRowDxfId="8970" dataCellStyle="Normal"/>
    <tableColumn id="7439" xr3:uid="{96740C1D-DA83-E84E-9304-124517C50D57}" name="Column7437" totalsRowDxfId="8969" dataCellStyle="Normal"/>
    <tableColumn id="7440" xr3:uid="{8877B417-10A2-8046-AD9C-3637331AC9C3}" name="Column7438" totalsRowDxfId="8968" dataCellStyle="Normal"/>
    <tableColumn id="7441" xr3:uid="{8D035F62-B546-5746-BF54-4459E7A97405}" name="Column7439" totalsRowDxfId="8967" dataCellStyle="Normal"/>
    <tableColumn id="7442" xr3:uid="{1A8EBEE6-BB4A-D649-B055-FDCB5CB55055}" name="Column7440" totalsRowDxfId="8966" dataCellStyle="Normal"/>
    <tableColumn id="7443" xr3:uid="{E845F17E-B9F2-924D-8485-73FBD33090A3}" name="Column7441" totalsRowDxfId="8965" dataCellStyle="Normal"/>
    <tableColumn id="7444" xr3:uid="{7547398D-AB43-224B-8106-542F5F6B08F2}" name="Column7442" totalsRowDxfId="8964" dataCellStyle="Normal"/>
    <tableColumn id="7445" xr3:uid="{0E88A115-F1DE-2F43-A222-5D76BB9CFC2F}" name="Column7443" totalsRowDxfId="8963" dataCellStyle="Normal"/>
    <tableColumn id="7446" xr3:uid="{BD381F12-0E65-5D49-8A04-6379D0B7300C}" name="Column7444" totalsRowDxfId="8962" dataCellStyle="Normal"/>
    <tableColumn id="7447" xr3:uid="{302AFEC9-1E52-9842-AC93-7B36D1A3E080}" name="Column7445" totalsRowDxfId="8961" dataCellStyle="Normal"/>
    <tableColumn id="7448" xr3:uid="{4A361AA6-FCD6-5241-9592-3C3A76323320}" name="Column7446" totalsRowDxfId="8960" dataCellStyle="Normal"/>
    <tableColumn id="7449" xr3:uid="{A0C7CDCA-776C-3840-A0EE-C51801040C80}" name="Column7447" totalsRowDxfId="8959" dataCellStyle="Normal"/>
    <tableColumn id="7450" xr3:uid="{D068EE77-FDF9-0B4A-9744-F9310F38F23C}" name="Column7448" totalsRowDxfId="8958" dataCellStyle="Normal"/>
    <tableColumn id="7451" xr3:uid="{AE7EC321-1E99-1C4F-9145-5CF9FD6145B2}" name="Column7449" totalsRowDxfId="8957" dataCellStyle="Normal"/>
    <tableColumn id="7452" xr3:uid="{2B61746B-7FB8-9A44-AB56-0092BDBDD99E}" name="Column7450" totalsRowDxfId="8956" dataCellStyle="Normal"/>
    <tableColumn id="7453" xr3:uid="{C5DB2597-52E2-414C-937E-26A514C63618}" name="Column7451" totalsRowDxfId="8955" dataCellStyle="Normal"/>
    <tableColumn id="7454" xr3:uid="{4A1A76F5-97B7-DA40-93FD-1ED82B73ADFC}" name="Column7452" totalsRowDxfId="8954" dataCellStyle="Normal"/>
    <tableColumn id="7455" xr3:uid="{A803BD9E-8906-DD43-B1D0-5A277E917DD4}" name="Column7453" totalsRowDxfId="8953" dataCellStyle="Normal"/>
    <tableColumn id="7456" xr3:uid="{0C4FD16E-0F4F-AF4B-BF6E-76CC81E75ED8}" name="Column7454" totalsRowDxfId="8952" dataCellStyle="Normal"/>
    <tableColumn id="7457" xr3:uid="{DDC3BCEF-3A77-8A41-86B8-5FD9DBBF69E8}" name="Column7455" totalsRowDxfId="8951" dataCellStyle="Normal"/>
    <tableColumn id="7458" xr3:uid="{DDD6B76D-9221-504A-B654-049F895BF2B4}" name="Column7456" totalsRowDxfId="8950" dataCellStyle="Normal"/>
    <tableColumn id="7459" xr3:uid="{C4DEFBC1-8EB3-D043-995F-AF805E836317}" name="Column7457" totalsRowDxfId="8949" dataCellStyle="Normal"/>
    <tableColumn id="7460" xr3:uid="{F2D4F076-3877-8F43-843A-C992A90D8095}" name="Column7458" totalsRowDxfId="8948" dataCellStyle="Normal"/>
    <tableColumn id="7461" xr3:uid="{139DC65D-4E5B-CB4A-8A5F-69BC1A3523C0}" name="Column7459" totalsRowDxfId="8947" dataCellStyle="Normal"/>
    <tableColumn id="7462" xr3:uid="{98388450-A62C-B242-B93D-C16F143286F4}" name="Column7460" totalsRowDxfId="8946" dataCellStyle="Normal"/>
    <tableColumn id="7463" xr3:uid="{969A17EA-BC2C-694C-ADBC-837B30BF560E}" name="Column7461" totalsRowDxfId="8945" dataCellStyle="Normal"/>
    <tableColumn id="7464" xr3:uid="{A76F7F06-93AA-C240-B2F9-EAD4BF91D29C}" name="Column7462" totalsRowDxfId="8944" dataCellStyle="Normal"/>
    <tableColumn id="7465" xr3:uid="{5AF9C9BF-5419-E44D-ABDE-463EDDE78D38}" name="Column7463" totalsRowDxfId="8943" dataCellStyle="Normal"/>
    <tableColumn id="7466" xr3:uid="{4CF736C6-98C2-8E4F-A960-658B27A246A1}" name="Column7464" totalsRowDxfId="8942" dataCellStyle="Normal"/>
    <tableColumn id="7467" xr3:uid="{8A8B1E80-74CB-5E44-B515-0A63546DBC6D}" name="Column7465" totalsRowDxfId="8941" dataCellStyle="Normal"/>
    <tableColumn id="7468" xr3:uid="{65E53E4B-341C-BD4D-8721-6F4666A2077C}" name="Column7466" totalsRowDxfId="8940" dataCellStyle="Normal"/>
    <tableColumn id="7469" xr3:uid="{11BE0690-348A-C345-96AF-7FFCFAA18A65}" name="Column7467" totalsRowDxfId="8939" dataCellStyle="Normal"/>
    <tableColumn id="7470" xr3:uid="{4175243B-B711-484E-85AF-5A5FFA2FF3ED}" name="Column7468" totalsRowDxfId="8938" dataCellStyle="Normal"/>
    <tableColumn id="7471" xr3:uid="{957EBC5C-1130-E741-85D6-0A3F6BABD612}" name="Column7469" totalsRowDxfId="8937" dataCellStyle="Normal"/>
    <tableColumn id="7472" xr3:uid="{1F1813E6-E2B7-FA47-898E-315C3A5FB124}" name="Column7470" totalsRowDxfId="8936" dataCellStyle="Normal"/>
    <tableColumn id="7473" xr3:uid="{1674141B-D0F3-AE41-AC24-920AAA0B75F4}" name="Column7471" totalsRowDxfId="8935" dataCellStyle="Normal"/>
    <tableColumn id="7474" xr3:uid="{882137B7-9FEE-684C-899C-BDC940694FAC}" name="Column7472" totalsRowDxfId="8934" dataCellStyle="Normal"/>
    <tableColumn id="7475" xr3:uid="{27E650E8-4085-FC46-B05B-6FECDBB6642B}" name="Column7473" totalsRowDxfId="8933" dataCellStyle="Normal"/>
    <tableColumn id="7476" xr3:uid="{2F02D331-0F6B-4A41-AFA2-A893FBDE84B3}" name="Column7474" totalsRowDxfId="8932" dataCellStyle="Normal"/>
    <tableColumn id="7477" xr3:uid="{B32B1E32-B226-3F41-BE4B-07EFEEC3DDBA}" name="Column7475" totalsRowDxfId="8931" dataCellStyle="Normal"/>
    <tableColumn id="7478" xr3:uid="{D3CE371F-91F4-F545-A83C-3EB0BD76EAD0}" name="Column7476" totalsRowDxfId="8930" dataCellStyle="Normal"/>
    <tableColumn id="7479" xr3:uid="{0471D8C3-A2F5-4E48-9631-BA0DCD78B056}" name="Column7477" totalsRowDxfId="8929" dataCellStyle="Normal"/>
    <tableColumn id="7480" xr3:uid="{45E52526-7A6A-3341-84E3-D7AD1AD35D08}" name="Column7478" totalsRowDxfId="8928" dataCellStyle="Normal"/>
    <tableColumn id="7481" xr3:uid="{C2B4D629-1BCB-BC42-8B72-1071F000B42E}" name="Column7479" totalsRowDxfId="8927" dataCellStyle="Normal"/>
    <tableColumn id="7482" xr3:uid="{66DBD9EC-A4A9-854A-93A0-629494B92576}" name="Column7480" totalsRowDxfId="8926" dataCellStyle="Normal"/>
    <tableColumn id="7483" xr3:uid="{98EB0344-C494-8342-BA7D-7E734BF41A22}" name="Column7481" totalsRowDxfId="8925" dataCellStyle="Normal"/>
    <tableColumn id="7484" xr3:uid="{4B901653-D597-F148-850B-0F9CA5252319}" name="Column7482" totalsRowDxfId="8924" dataCellStyle="Normal"/>
    <tableColumn id="7485" xr3:uid="{B1DF2756-9BD1-9F49-983B-7E3F545C61B7}" name="Column7483" totalsRowDxfId="8923" dataCellStyle="Normal"/>
    <tableColumn id="7486" xr3:uid="{360B3D2C-BF88-8C4E-8B21-7B131EBC2E58}" name="Column7484" totalsRowDxfId="8922" dataCellStyle="Normal"/>
    <tableColumn id="7487" xr3:uid="{4E6587B3-D95F-684F-AF4D-F8F9BAF1BB6C}" name="Column7485" totalsRowDxfId="8921" dataCellStyle="Normal"/>
    <tableColumn id="7488" xr3:uid="{F4008051-E2CE-9B48-945F-C10847B3531E}" name="Column7486" totalsRowDxfId="8920" dataCellStyle="Normal"/>
    <tableColumn id="7489" xr3:uid="{BEF86911-8937-8E46-A77E-137F58B162DD}" name="Column7487" totalsRowDxfId="8919" dataCellStyle="Normal"/>
    <tableColumn id="7490" xr3:uid="{CD5EEF78-4656-A545-B379-FF3CF562B3E8}" name="Column7488" totalsRowDxfId="8918" dataCellStyle="Normal"/>
    <tableColumn id="7491" xr3:uid="{DAA31D65-567E-5D40-922D-E50E5166FB9B}" name="Column7489" totalsRowDxfId="8917" dataCellStyle="Normal"/>
    <tableColumn id="7492" xr3:uid="{8230BBC5-00AF-A14D-839C-6E7307EC3504}" name="Column7490" totalsRowDxfId="8916" dataCellStyle="Normal"/>
    <tableColumn id="7493" xr3:uid="{5481D44E-3B5A-6D43-A17F-DC669690BFBA}" name="Column7491" totalsRowDxfId="8915" dataCellStyle="Normal"/>
    <tableColumn id="7494" xr3:uid="{7574DFCF-547A-124E-8C15-37C10DE3E080}" name="Column7492" totalsRowDxfId="8914" dataCellStyle="Normal"/>
    <tableColumn id="7495" xr3:uid="{AEDC653D-2E3E-A54E-98DF-99B90042C47E}" name="Column7493" totalsRowDxfId="8913" dataCellStyle="Normal"/>
    <tableColumn id="7496" xr3:uid="{CE62F22E-9925-9843-80C3-6127D0C2A4FD}" name="Column7494" totalsRowDxfId="8912" dataCellStyle="Normal"/>
    <tableColumn id="7497" xr3:uid="{A24AF68C-8886-014E-9D86-42E27BD37A73}" name="Column7495" totalsRowDxfId="8911" dataCellStyle="Normal"/>
    <tableColumn id="7498" xr3:uid="{FBCE6365-C36B-2B4A-A5FA-9CE012612E4F}" name="Column7496" totalsRowDxfId="8910" dataCellStyle="Normal"/>
    <tableColumn id="7499" xr3:uid="{DAED34FD-7431-FC47-A90C-FDF6B707440D}" name="Column7497" totalsRowDxfId="8909" dataCellStyle="Normal"/>
    <tableColumn id="7500" xr3:uid="{2492563B-FA20-9146-88E2-4549F79C9485}" name="Column7498" totalsRowDxfId="8908" dataCellStyle="Normal"/>
    <tableColumn id="7501" xr3:uid="{EF620F83-082A-6E4A-B1B2-F9DE1287847F}" name="Column7499" totalsRowDxfId="8907" dataCellStyle="Normal"/>
    <tableColumn id="7502" xr3:uid="{2F5B7E23-8FE1-AA4B-A09F-4F99E95E5F35}" name="Column7500" totalsRowDxfId="8906" dataCellStyle="Normal"/>
    <tableColumn id="7503" xr3:uid="{D6BA099F-A49A-EF4B-AE96-F410BD4A72F2}" name="Column7501" totalsRowDxfId="8905" dataCellStyle="Normal"/>
    <tableColumn id="7504" xr3:uid="{F9B87EE5-40AC-3D4A-B94F-D94FFC19EFED}" name="Column7502" totalsRowDxfId="8904" dataCellStyle="Normal"/>
    <tableColumn id="7505" xr3:uid="{D3E5164E-06C8-DB44-B9E7-01591F5F0777}" name="Column7503" totalsRowDxfId="8903" dataCellStyle="Normal"/>
    <tableColumn id="7506" xr3:uid="{8BF23B56-D153-4D4D-9295-AB240F53201A}" name="Column7504" totalsRowDxfId="8902" dataCellStyle="Normal"/>
    <tableColumn id="7507" xr3:uid="{689DBD1F-2FCA-0A46-97E8-F5B3AD2129C6}" name="Column7505" totalsRowDxfId="8901" dataCellStyle="Normal"/>
    <tableColumn id="7508" xr3:uid="{A888F8F2-40C5-0F45-8217-880E46730EE7}" name="Column7506" totalsRowDxfId="8900" dataCellStyle="Normal"/>
    <tableColumn id="7509" xr3:uid="{CEEEE8A2-9B00-F54C-8CDB-017DFBAE1A3C}" name="Column7507" totalsRowDxfId="8899" dataCellStyle="Normal"/>
    <tableColumn id="7510" xr3:uid="{98161730-23B8-6748-A987-9110FCDC53D1}" name="Column7508" totalsRowDxfId="8898" dataCellStyle="Normal"/>
    <tableColumn id="7511" xr3:uid="{7DFCE392-9508-0F4F-8685-98E3869B2B99}" name="Column7509" totalsRowDxfId="8897" dataCellStyle="Normal"/>
    <tableColumn id="7512" xr3:uid="{5007C17B-6F9F-FC48-8F8E-1CDC81A21C57}" name="Column7510" totalsRowDxfId="8896" dataCellStyle="Normal"/>
    <tableColumn id="7513" xr3:uid="{83C00F6E-5B92-8B4E-8184-8EEFB0886CDD}" name="Column7511" totalsRowDxfId="8895" dataCellStyle="Normal"/>
    <tableColumn id="7514" xr3:uid="{640FF5E5-D4A1-6E40-9086-4D65B31ADD07}" name="Column7512" totalsRowDxfId="8894" dataCellStyle="Normal"/>
    <tableColumn id="7515" xr3:uid="{B24860B8-908B-2443-B4AB-08FC09D6EF43}" name="Column7513" totalsRowDxfId="8893" dataCellStyle="Normal"/>
    <tableColumn id="7516" xr3:uid="{97DEE420-FA5A-DE47-A4B4-BCB921B4645D}" name="Column7514" totalsRowDxfId="8892" dataCellStyle="Normal"/>
    <tableColumn id="7517" xr3:uid="{ADC55AB6-EF01-8148-91D1-1BE4AD72553F}" name="Column7515" totalsRowDxfId="8891" dataCellStyle="Normal"/>
    <tableColumn id="7518" xr3:uid="{B17E9951-B561-3148-97A9-C25B4B28E66D}" name="Column7516" totalsRowDxfId="8890" dataCellStyle="Normal"/>
    <tableColumn id="7519" xr3:uid="{F1302354-04C0-4143-B4BF-1A78A8DD7BB3}" name="Column7517" totalsRowDxfId="8889" dataCellStyle="Normal"/>
    <tableColumn id="7520" xr3:uid="{F6766D07-5507-484F-8AED-C262EF084F39}" name="Column7518" totalsRowDxfId="8888" dataCellStyle="Normal"/>
    <tableColumn id="7521" xr3:uid="{B98BE174-B814-2441-B1D7-6644513140E2}" name="Column7519" totalsRowDxfId="8887" dataCellStyle="Normal"/>
    <tableColumn id="7522" xr3:uid="{1E9EFD6B-6483-3347-B3E6-7EBA53741C0C}" name="Column7520" totalsRowDxfId="8886" dataCellStyle="Normal"/>
    <tableColumn id="7523" xr3:uid="{FCFC95A9-3BD7-0647-B3F3-911270E2E359}" name="Column7521" totalsRowDxfId="8885" dataCellStyle="Normal"/>
    <tableColumn id="7524" xr3:uid="{3C3014E6-62DC-B64A-B6BB-EDB930255DF2}" name="Column7522" totalsRowDxfId="8884" dataCellStyle="Normal"/>
    <tableColumn id="7525" xr3:uid="{9CDB763B-2CD0-2347-A3EB-C12D5160DEEA}" name="Column7523" totalsRowDxfId="8883" dataCellStyle="Normal"/>
    <tableColumn id="7526" xr3:uid="{54D3C2B4-F3FE-9F41-BD73-BFA99CA29018}" name="Column7524" totalsRowDxfId="8882" dataCellStyle="Normal"/>
    <tableColumn id="7527" xr3:uid="{11D10B23-162B-834A-ADCE-2D1DA0A8BBF4}" name="Column7525" totalsRowDxfId="8881" dataCellStyle="Normal"/>
    <tableColumn id="7528" xr3:uid="{1FAF590A-4E8C-314D-832A-3363B40D1E1C}" name="Column7526" totalsRowDxfId="8880" dataCellStyle="Normal"/>
    <tableColumn id="7529" xr3:uid="{44057197-CD0B-DA43-BC49-3985F75F21AD}" name="Column7527" totalsRowDxfId="8879" dataCellStyle="Normal"/>
    <tableColumn id="7530" xr3:uid="{01F75BA2-4014-AE4F-96D8-B619075FAAC6}" name="Column7528" totalsRowDxfId="8878" dataCellStyle="Normal"/>
    <tableColumn id="7531" xr3:uid="{828AF72F-F55F-D045-8B48-D0ABB1569D89}" name="Column7529" totalsRowDxfId="8877" dataCellStyle="Normal"/>
    <tableColumn id="7532" xr3:uid="{D8D8678E-47FD-7645-8A6D-C20A420F6C1B}" name="Column7530" totalsRowDxfId="8876" dataCellStyle="Normal"/>
    <tableColumn id="7533" xr3:uid="{172545A0-4938-D04B-858B-43A7665ACB97}" name="Column7531" totalsRowDxfId="8875" dataCellStyle="Normal"/>
    <tableColumn id="7534" xr3:uid="{48ECA508-4F1E-D24A-8605-4CC76311275C}" name="Column7532" totalsRowDxfId="8874" dataCellStyle="Normal"/>
    <tableColumn id="7535" xr3:uid="{BD87A093-C7A2-5141-9880-334ACACF3992}" name="Column7533" totalsRowDxfId="8873" dataCellStyle="Normal"/>
    <tableColumn id="7536" xr3:uid="{62AFEAA6-F88C-9A43-AFDF-B96C0CCC1FF0}" name="Column7534" totalsRowDxfId="8872" dataCellStyle="Normal"/>
    <tableColumn id="7537" xr3:uid="{2FB1FDBC-C483-4140-A06F-D781B8C637DD}" name="Column7535" totalsRowDxfId="8871" dataCellStyle="Normal"/>
    <tableColumn id="7538" xr3:uid="{41D79792-3E29-974F-8295-5BF3B6A98D35}" name="Column7536" totalsRowDxfId="8870" dataCellStyle="Normal"/>
    <tableColumn id="7539" xr3:uid="{05F4FFFA-C00F-2C4D-ACF6-D1F3BF856BA7}" name="Column7537" totalsRowDxfId="8869" dataCellStyle="Normal"/>
    <tableColumn id="7540" xr3:uid="{ED833330-1A55-BD46-96E5-F4A8C1E4C6B4}" name="Column7538" totalsRowDxfId="8868" dataCellStyle="Normal"/>
    <tableColumn id="7541" xr3:uid="{CA9081C4-802D-8546-B613-9D4DDD799438}" name="Column7539" totalsRowDxfId="8867" dataCellStyle="Normal"/>
    <tableColumn id="7542" xr3:uid="{09ED5DAC-FF99-2D40-B14A-F4ACB619DB19}" name="Column7540" totalsRowDxfId="8866" dataCellStyle="Normal"/>
    <tableColumn id="7543" xr3:uid="{C738437E-B921-E44C-A574-2FA060F2DAAB}" name="Column7541" totalsRowDxfId="8865" dataCellStyle="Normal"/>
    <tableColumn id="7544" xr3:uid="{D3A10E56-F56F-1E47-83B5-B0C776EF8D20}" name="Column7542" totalsRowDxfId="8864" dataCellStyle="Normal"/>
    <tableColumn id="7545" xr3:uid="{9EFCFDEF-28ED-8046-81D3-03E33C425ED2}" name="Column7543" totalsRowDxfId="8863" dataCellStyle="Normal"/>
    <tableColumn id="7546" xr3:uid="{A4A124E1-0158-6E4A-9DA4-896A3299AD49}" name="Column7544" totalsRowDxfId="8862" dataCellStyle="Normal"/>
    <tableColumn id="7547" xr3:uid="{FFEBFE1D-196C-AF43-8025-BBE006C82F39}" name="Column7545" totalsRowDxfId="8861" dataCellStyle="Normal"/>
    <tableColumn id="7548" xr3:uid="{50B1EDF6-477B-AF49-B3ED-D4059C2874E9}" name="Column7546" totalsRowDxfId="8860" dataCellStyle="Normal"/>
    <tableColumn id="7549" xr3:uid="{0933DEDF-5252-7749-821A-DB95C79A7F76}" name="Column7547" totalsRowDxfId="8859" dataCellStyle="Normal"/>
    <tableColumn id="7550" xr3:uid="{14B481F3-75AB-2340-B572-275AC3F51EA4}" name="Column7548" totalsRowDxfId="8858" dataCellStyle="Normal"/>
    <tableColumn id="7551" xr3:uid="{7B64743B-0424-D447-9373-43EE637011D6}" name="Column7549" totalsRowDxfId="8857" dataCellStyle="Normal"/>
    <tableColumn id="7552" xr3:uid="{C6D5C491-A209-3648-95E8-A10C08187262}" name="Column7550" totalsRowDxfId="8856" dataCellStyle="Normal"/>
    <tableColumn id="7553" xr3:uid="{65344366-6D17-8D42-B7EF-C1F2E9ACF1DF}" name="Column7551" totalsRowDxfId="8855" dataCellStyle="Normal"/>
    <tableColumn id="7554" xr3:uid="{93B9FD26-7B06-D942-A801-55CBD8926B56}" name="Column7552" totalsRowDxfId="8854" dataCellStyle="Normal"/>
    <tableColumn id="7555" xr3:uid="{CB92CB27-488C-1442-BB10-F10F27B9402E}" name="Column7553" totalsRowDxfId="8853" dataCellStyle="Normal"/>
    <tableColumn id="7556" xr3:uid="{1C9C85D2-9581-6642-B4E8-ACD4AC122B28}" name="Column7554" totalsRowDxfId="8852" dataCellStyle="Normal"/>
    <tableColumn id="7557" xr3:uid="{67A7311A-19FE-0949-8C9F-C160AE6BCA7F}" name="Column7555" totalsRowDxfId="8851" dataCellStyle="Normal"/>
    <tableColumn id="7558" xr3:uid="{0A9480EC-E657-D240-9E46-E771AA0A6281}" name="Column7556" totalsRowDxfId="8850" dataCellStyle="Normal"/>
    <tableColumn id="7559" xr3:uid="{D0E258B3-2570-8648-BCDA-E8C9B482EEC1}" name="Column7557" totalsRowDxfId="8849" dataCellStyle="Normal"/>
    <tableColumn id="7560" xr3:uid="{64046BBD-E47F-3B48-B307-065E94AE03CF}" name="Column7558" totalsRowDxfId="8848" dataCellStyle="Normal"/>
    <tableColumn id="7561" xr3:uid="{2B761946-B6D7-9A4F-99CC-983285133F4F}" name="Column7559" totalsRowDxfId="8847" dataCellStyle="Normal"/>
    <tableColumn id="7562" xr3:uid="{89ED6BFF-A62D-8342-B50B-2300F1A0AB06}" name="Column7560" totalsRowDxfId="8846" dataCellStyle="Normal"/>
    <tableColumn id="7563" xr3:uid="{CFC5CF4D-009C-194B-A644-38D3F793074E}" name="Column7561" totalsRowDxfId="8845" dataCellStyle="Normal"/>
    <tableColumn id="7564" xr3:uid="{878EDC85-508F-D345-BEEA-EB35AB3958BE}" name="Column7562" totalsRowDxfId="8844" dataCellStyle="Normal"/>
    <tableColumn id="7565" xr3:uid="{1D7DD252-8524-A240-A716-7E0EA8CCDC57}" name="Column7563" totalsRowDxfId="8843" dataCellStyle="Normal"/>
    <tableColumn id="7566" xr3:uid="{9AAC6637-A9D8-A841-8F45-844DB2B38026}" name="Column7564" totalsRowDxfId="8842" dataCellStyle="Normal"/>
    <tableColumn id="7567" xr3:uid="{009AD4B8-78BC-7044-A491-E4E97B408400}" name="Column7565" totalsRowDxfId="8841" dataCellStyle="Normal"/>
    <tableColumn id="7568" xr3:uid="{C97FDEB4-F9F7-4E4C-9CAF-26A605B5E9FF}" name="Column7566" totalsRowDxfId="8840" dataCellStyle="Normal"/>
    <tableColumn id="7569" xr3:uid="{D2AA25DE-1C94-104B-8E26-9D12F48221CE}" name="Column7567" totalsRowDxfId="8839" dataCellStyle="Normal"/>
    <tableColumn id="7570" xr3:uid="{A3E7C5CE-E711-D84C-AEC0-0116C6BB9827}" name="Column7568" totalsRowDxfId="8838" dataCellStyle="Normal"/>
    <tableColumn id="7571" xr3:uid="{68C0104D-3F41-B549-943D-377E89D4F65E}" name="Column7569" totalsRowDxfId="8837" dataCellStyle="Normal"/>
    <tableColumn id="7572" xr3:uid="{9A7BBCBB-F8C0-C244-AE4F-4278A06D49B7}" name="Column7570" totalsRowDxfId="8836" dataCellStyle="Normal"/>
    <tableColumn id="7573" xr3:uid="{7808A7A5-76AC-C047-9515-EC8C0D34F7E6}" name="Column7571" totalsRowDxfId="8835" dataCellStyle="Normal"/>
    <tableColumn id="7574" xr3:uid="{985FECC9-44E0-4F4C-A486-49A1B3008FC6}" name="Column7572" totalsRowDxfId="8834" dataCellStyle="Normal"/>
    <tableColumn id="7575" xr3:uid="{B99377AE-A4B1-324D-83E0-0069159C51AB}" name="Column7573" totalsRowDxfId="8833" dataCellStyle="Normal"/>
    <tableColumn id="7576" xr3:uid="{56AEB4D3-7957-1B40-A9C6-9124D54F1A9D}" name="Column7574" totalsRowDxfId="8832" dataCellStyle="Normal"/>
    <tableColumn id="7577" xr3:uid="{4EE991FB-7CF8-714D-ABE7-78DF12089A63}" name="Column7575" totalsRowDxfId="8831" dataCellStyle="Normal"/>
    <tableColumn id="7578" xr3:uid="{DB36F76C-1382-254A-8CE2-E99525CB0063}" name="Column7576" totalsRowDxfId="8830" dataCellStyle="Normal"/>
    <tableColumn id="7579" xr3:uid="{56A679EE-E2B4-B744-B61B-1754A923E00F}" name="Column7577" totalsRowDxfId="8829" dataCellStyle="Normal"/>
    <tableColumn id="7580" xr3:uid="{9EF39316-9903-CF48-96EC-538602A7FFCE}" name="Column7578" totalsRowDxfId="8828" dataCellStyle="Normal"/>
    <tableColumn id="7581" xr3:uid="{FD3D51C7-174C-C840-8E52-B52A872CAC6C}" name="Column7579" totalsRowDxfId="8827" dataCellStyle="Normal"/>
    <tableColumn id="7582" xr3:uid="{B18C7D5F-F7AA-B345-9FBB-119B586E3703}" name="Column7580" totalsRowDxfId="8826" dataCellStyle="Normal"/>
    <tableColumn id="7583" xr3:uid="{26111EA6-0251-7A47-9066-8D00B7D1FF09}" name="Column7581" totalsRowDxfId="8825" dataCellStyle="Normal"/>
    <tableColumn id="7584" xr3:uid="{C045BF50-70E4-1944-B559-41AC6E2FC278}" name="Column7582" totalsRowDxfId="8824" dataCellStyle="Normal"/>
    <tableColumn id="7585" xr3:uid="{3323858C-08A8-B44D-87F3-3F9891B5BBED}" name="Column7583" totalsRowDxfId="8823" dataCellStyle="Normal"/>
    <tableColumn id="7586" xr3:uid="{A4D34C90-B4E4-AD4D-98BC-D0BBAD78D2F2}" name="Column7584" totalsRowDxfId="8822" dataCellStyle="Normal"/>
    <tableColumn id="7587" xr3:uid="{931B9F0F-D22C-814A-BE54-CC791176EA7D}" name="Column7585" totalsRowDxfId="8821" dataCellStyle="Normal"/>
    <tableColumn id="7588" xr3:uid="{6E2CCD19-5A7A-4E41-91E2-762636724EF2}" name="Column7586" totalsRowDxfId="8820" dataCellStyle="Normal"/>
    <tableColumn id="7589" xr3:uid="{4BAFC397-C317-E34E-A687-6A324DD88E8E}" name="Column7587" totalsRowDxfId="8819" dataCellStyle="Normal"/>
    <tableColumn id="7590" xr3:uid="{458C4626-123B-854B-A85A-8F0CF7CC1341}" name="Column7588" totalsRowDxfId="8818" dataCellStyle="Normal"/>
    <tableColumn id="7591" xr3:uid="{3F8D89B1-B880-AE4D-8C34-416DAFA428EA}" name="Column7589" totalsRowDxfId="8817" dataCellStyle="Normal"/>
    <tableColumn id="7592" xr3:uid="{389E10DE-2963-6440-A878-EF5CAAEAB00B}" name="Column7590" totalsRowDxfId="8816" dataCellStyle="Normal"/>
    <tableColumn id="7593" xr3:uid="{18651FE5-14B1-BC4E-A463-D248539224FA}" name="Column7591" totalsRowDxfId="8815" dataCellStyle="Normal"/>
    <tableColumn id="7594" xr3:uid="{A718C739-1240-4046-83B0-579BA9C73893}" name="Column7592" totalsRowDxfId="8814" dataCellStyle="Normal"/>
    <tableColumn id="7595" xr3:uid="{E0EFDC59-CF22-494D-B7E0-5359F0A88B75}" name="Column7593" totalsRowDxfId="8813" dataCellStyle="Normal"/>
    <tableColumn id="7596" xr3:uid="{6AFA8CE7-E6EE-0A49-85C0-D753B116AE36}" name="Column7594" totalsRowDxfId="8812" dataCellStyle="Normal"/>
    <tableColumn id="7597" xr3:uid="{FF4F941B-1DB0-B24C-AD89-97F880DE8D05}" name="Column7595" totalsRowDxfId="8811" dataCellStyle="Normal"/>
    <tableColumn id="7598" xr3:uid="{53FEABA7-ACEE-924A-966E-46A76CA9329A}" name="Column7596" totalsRowDxfId="8810" dataCellStyle="Normal"/>
    <tableColumn id="7599" xr3:uid="{268514A9-C657-0E45-BD10-092232279141}" name="Column7597" totalsRowDxfId="8809" dataCellStyle="Normal"/>
    <tableColumn id="7600" xr3:uid="{C9A4B735-CFC1-A943-84A9-09284930536E}" name="Column7598" totalsRowDxfId="8808" dataCellStyle="Normal"/>
    <tableColumn id="7601" xr3:uid="{71AF7341-F1F3-1349-AB26-05AFC7A40A7E}" name="Column7599" totalsRowDxfId="8807" dataCellStyle="Normal"/>
    <tableColumn id="7602" xr3:uid="{C3B70529-A003-2E43-9CB2-C0C0001BFD39}" name="Column7600" totalsRowDxfId="8806" dataCellStyle="Normal"/>
    <tableColumn id="7603" xr3:uid="{FCD49164-46EB-EC46-B9E0-5E15B171529C}" name="Column7601" totalsRowDxfId="8805" dataCellStyle="Normal"/>
    <tableColumn id="7604" xr3:uid="{3C2355C8-C3ED-DB42-B999-B84404050455}" name="Column7602" totalsRowDxfId="8804" dataCellStyle="Normal"/>
    <tableColumn id="7605" xr3:uid="{3FD32CDE-BBDB-E147-B373-88AEFB1C1496}" name="Column7603" totalsRowDxfId="8803" dataCellStyle="Normal"/>
    <tableColumn id="7606" xr3:uid="{88A198B9-7A2A-1C4C-B3A6-38C4B2537DBF}" name="Column7604" totalsRowDxfId="8802" dataCellStyle="Normal"/>
    <tableColumn id="7607" xr3:uid="{EEC1DB96-57D2-2540-9513-6BA475A056AF}" name="Column7605" totalsRowDxfId="8801" dataCellStyle="Normal"/>
    <tableColumn id="7608" xr3:uid="{93CB0EE7-4532-0D44-AB9E-FB0F3FA812D1}" name="Column7606" totalsRowDxfId="8800" dataCellStyle="Normal"/>
    <tableColumn id="7609" xr3:uid="{2CAA9664-475F-6045-88A6-5B051B512EBD}" name="Column7607" totalsRowDxfId="8799" dataCellStyle="Normal"/>
    <tableColumn id="7610" xr3:uid="{A801EC81-C046-4047-81BD-5F0C4B1BD3EE}" name="Column7608" totalsRowDxfId="8798" dataCellStyle="Normal"/>
    <tableColumn id="7611" xr3:uid="{6CA3860D-60BE-AD4A-B43B-9DEC7C434276}" name="Column7609" totalsRowDxfId="8797" dataCellStyle="Normal"/>
    <tableColumn id="7612" xr3:uid="{3D6D04B7-B63E-7B4E-B25B-642654DBAF50}" name="Column7610" totalsRowDxfId="8796" dataCellStyle="Normal"/>
    <tableColumn id="7613" xr3:uid="{AC5A17A2-3C60-3743-8614-965923EB0C6A}" name="Column7611" totalsRowDxfId="8795" dataCellStyle="Normal"/>
    <tableColumn id="7614" xr3:uid="{63184483-8444-AB46-A7B7-8BC5F9B2D093}" name="Column7612" totalsRowDxfId="8794" dataCellStyle="Normal"/>
    <tableColumn id="7615" xr3:uid="{E70CF3E1-9E61-1546-A321-C6D41292C1EE}" name="Column7613" totalsRowDxfId="8793" dataCellStyle="Normal"/>
    <tableColumn id="7616" xr3:uid="{4BD61B99-1CFB-174F-BFF7-F72C14EDBF2A}" name="Column7614" totalsRowDxfId="8792" dataCellStyle="Normal"/>
    <tableColumn id="7617" xr3:uid="{DEC9ADFF-9BE9-6944-95A0-90581DB3DCF3}" name="Column7615" totalsRowDxfId="8791" dataCellStyle="Normal"/>
    <tableColumn id="7618" xr3:uid="{242289A0-1E20-4047-8C09-D9741A379007}" name="Column7616" totalsRowDxfId="8790" dataCellStyle="Normal"/>
    <tableColumn id="7619" xr3:uid="{AF170C5E-C3B2-1D49-99E5-7A277919E38B}" name="Column7617" totalsRowDxfId="8789" dataCellStyle="Normal"/>
    <tableColumn id="7620" xr3:uid="{D8113928-9568-FF42-A58B-ED298205FEF1}" name="Column7618" totalsRowDxfId="8788" dataCellStyle="Normal"/>
    <tableColumn id="7621" xr3:uid="{5CB9193A-3CB0-EE4D-91F8-B01C1ADC7E05}" name="Column7619" totalsRowDxfId="8787" dataCellStyle="Normal"/>
    <tableColumn id="7622" xr3:uid="{378E2B12-3E12-DC4A-A545-47E43BD04AD9}" name="Column7620" totalsRowDxfId="8786" dataCellStyle="Normal"/>
    <tableColumn id="7623" xr3:uid="{5C194F51-2EF0-C741-9E00-C27258B6243B}" name="Column7621" totalsRowDxfId="8785" dataCellStyle="Normal"/>
    <tableColumn id="7624" xr3:uid="{4CD8ABAD-0B25-7D46-B087-FB2574408D94}" name="Column7622" totalsRowDxfId="8784" dataCellStyle="Normal"/>
    <tableColumn id="7625" xr3:uid="{E8A23738-D57E-2947-8C34-4AE9B44FB3E8}" name="Column7623" totalsRowDxfId="8783" dataCellStyle="Normal"/>
    <tableColumn id="7626" xr3:uid="{1607B3F5-B82D-2145-A480-F4CB4FFBCEDD}" name="Column7624" totalsRowDxfId="8782" dataCellStyle="Normal"/>
    <tableColumn id="7627" xr3:uid="{BAE83631-87F0-DF4D-ADE2-F7A0C4651E67}" name="Column7625" totalsRowDxfId="8781" dataCellStyle="Normal"/>
    <tableColumn id="7628" xr3:uid="{593CB370-5E28-2F49-9B69-EA58ACFB5C32}" name="Column7626" totalsRowDxfId="8780" dataCellStyle="Normal"/>
    <tableColumn id="7629" xr3:uid="{540360E3-AF91-1F4B-9C95-3586E1825276}" name="Column7627" totalsRowDxfId="8779" dataCellStyle="Normal"/>
    <tableColumn id="7630" xr3:uid="{9B5AE496-116F-0144-AD86-AD4CEC7CF0E4}" name="Column7628" totalsRowDxfId="8778" dataCellStyle="Normal"/>
    <tableColumn id="7631" xr3:uid="{9881C160-8DC1-144A-91A2-A595E5195BCB}" name="Column7629" totalsRowDxfId="8777" dataCellStyle="Normal"/>
    <tableColumn id="7632" xr3:uid="{5258B035-CE2B-1745-A416-F7030B6C3EFF}" name="Column7630" totalsRowDxfId="8776" dataCellStyle="Normal"/>
    <tableColumn id="7633" xr3:uid="{34848325-E31C-DC4E-882A-1025472D52CF}" name="Column7631" totalsRowDxfId="8775" dataCellStyle="Normal"/>
    <tableColumn id="7634" xr3:uid="{9AF7B85A-EF60-704E-8357-FB93A0F8C5CC}" name="Column7632" totalsRowDxfId="8774" dataCellStyle="Normal"/>
    <tableColumn id="7635" xr3:uid="{8BDA116A-6C7F-3846-BFB9-1FC0ED7CBFDE}" name="Column7633" totalsRowDxfId="8773" dataCellStyle="Normal"/>
    <tableColumn id="7636" xr3:uid="{5C773BAD-2D31-3B49-AAB3-EB02CB1C9E74}" name="Column7634" totalsRowDxfId="8772" dataCellStyle="Normal"/>
    <tableColumn id="7637" xr3:uid="{49ABC464-2AD1-E14C-B67A-9E9A9F4504BE}" name="Column7635" totalsRowDxfId="8771" dataCellStyle="Normal"/>
    <tableColumn id="7638" xr3:uid="{4F3E8C1D-22A7-AF49-A49B-14007375116A}" name="Column7636" totalsRowDxfId="8770" dataCellStyle="Normal"/>
    <tableColumn id="7639" xr3:uid="{03F5C3F5-5BEE-E94B-B9F0-5F0B8DAB62C2}" name="Column7637" totalsRowDxfId="8769" dataCellStyle="Normal"/>
    <tableColumn id="7640" xr3:uid="{ECB978CD-17A5-4E46-876B-A4922B00A6CE}" name="Column7638" totalsRowDxfId="8768" dataCellStyle="Normal"/>
    <tableColumn id="7641" xr3:uid="{71AE8487-C979-4549-B81B-8D8A5379117B}" name="Column7639" totalsRowDxfId="8767" dataCellStyle="Normal"/>
    <tableColumn id="7642" xr3:uid="{7FDF03E4-6197-794D-A3E8-B5E68AE0A4E7}" name="Column7640" totalsRowDxfId="8766" dataCellStyle="Normal"/>
    <tableColumn id="7643" xr3:uid="{C80FB1EB-2608-FF4A-854F-D3ABFCF95263}" name="Column7641" totalsRowDxfId="8765" dataCellStyle="Normal"/>
    <tableColumn id="7644" xr3:uid="{F0B56778-7CE6-2F42-92A9-ECBDEAB724A3}" name="Column7642" totalsRowDxfId="8764" dataCellStyle="Normal"/>
    <tableColumn id="7645" xr3:uid="{4474B7B0-CDB9-414D-A702-C5087C2CD493}" name="Column7643" totalsRowDxfId="8763" dataCellStyle="Normal"/>
    <tableColumn id="7646" xr3:uid="{F118248C-5E51-5D42-9018-94BD2A38597E}" name="Column7644" totalsRowDxfId="8762" dataCellStyle="Normal"/>
    <tableColumn id="7647" xr3:uid="{73D430E5-0056-544D-A571-95F4B10FA025}" name="Column7645" totalsRowDxfId="8761" dataCellStyle="Normal"/>
    <tableColumn id="7648" xr3:uid="{682E613E-EAB6-F645-AC3D-4343E911DD4B}" name="Column7646" totalsRowDxfId="8760" dataCellStyle="Normal"/>
    <tableColumn id="7649" xr3:uid="{3D51BF3F-F154-CB45-B0CF-9AFA4750FB02}" name="Column7647" totalsRowDxfId="8759" dataCellStyle="Normal"/>
    <tableColumn id="7650" xr3:uid="{FFA7413E-DE51-F446-B80B-168FF5FBBCC8}" name="Column7648" totalsRowDxfId="8758" dataCellStyle="Normal"/>
    <tableColumn id="7651" xr3:uid="{484095F8-4D5A-F34C-AFF2-203428E7F51A}" name="Column7649" totalsRowDxfId="8757" dataCellStyle="Normal"/>
    <tableColumn id="7652" xr3:uid="{1B77907D-81FE-CF48-8159-04C2804B54B0}" name="Column7650" totalsRowDxfId="8756" dataCellStyle="Normal"/>
    <tableColumn id="7653" xr3:uid="{D8F2D8E3-39B9-554E-998F-C639CE4FC29D}" name="Column7651" totalsRowDxfId="8755" dataCellStyle="Normal"/>
    <tableColumn id="7654" xr3:uid="{365F7620-2C38-9441-840E-04D5C608AB39}" name="Column7652" totalsRowDxfId="8754" dataCellStyle="Normal"/>
    <tableColumn id="7655" xr3:uid="{A3982A64-BC69-5649-88BF-59914351587A}" name="Column7653" totalsRowDxfId="8753" dataCellStyle="Normal"/>
    <tableColumn id="7656" xr3:uid="{E6AB9F1F-3FB1-9942-AD08-C2DE31E8E401}" name="Column7654" totalsRowDxfId="8752" dataCellStyle="Normal"/>
    <tableColumn id="7657" xr3:uid="{AC448900-093C-B846-A2D6-059588D3159F}" name="Column7655" totalsRowDxfId="8751" dataCellStyle="Normal"/>
    <tableColumn id="7658" xr3:uid="{1646E05F-A9E8-474D-8A03-E68D8EC483C8}" name="Column7656" totalsRowDxfId="8750" dataCellStyle="Normal"/>
    <tableColumn id="7659" xr3:uid="{8875B3DF-6E73-E74E-8C71-EDC9B7D3C2F2}" name="Column7657" totalsRowDxfId="8749" dataCellStyle="Normal"/>
    <tableColumn id="7660" xr3:uid="{C356E011-60AC-294B-A183-F33383A6B1EB}" name="Column7658" totalsRowDxfId="8748" dataCellStyle="Normal"/>
    <tableColumn id="7661" xr3:uid="{847C1193-F77D-6440-8FD4-D27CA9F324BF}" name="Column7659" totalsRowDxfId="8747" dataCellStyle="Normal"/>
    <tableColumn id="7662" xr3:uid="{34803955-11E5-A44F-8887-47028C93DB2A}" name="Column7660" totalsRowDxfId="8746" dataCellStyle="Normal"/>
    <tableColumn id="7663" xr3:uid="{DE19AE0A-5797-1749-B39C-515A75AFE7B1}" name="Column7661" totalsRowDxfId="8745" dataCellStyle="Normal"/>
    <tableColumn id="7664" xr3:uid="{468FAC7A-F690-504D-B07A-02E1006228BA}" name="Column7662" totalsRowDxfId="8744" dataCellStyle="Normal"/>
    <tableColumn id="7665" xr3:uid="{7C94EC9E-618C-FF43-B0C4-B712642ED990}" name="Column7663" totalsRowDxfId="8743" dataCellStyle="Normal"/>
    <tableColumn id="7666" xr3:uid="{6957C1F5-1736-F44C-8A88-431B5908E687}" name="Column7664" totalsRowDxfId="8742" dataCellStyle="Normal"/>
    <tableColumn id="7667" xr3:uid="{F725826C-BF0F-C344-8E84-A330C3F5E90D}" name="Column7665" totalsRowDxfId="8741" dataCellStyle="Normal"/>
    <tableColumn id="7668" xr3:uid="{0C863D85-F65B-7E40-8365-35C692A608C8}" name="Column7666" totalsRowDxfId="8740" dataCellStyle="Normal"/>
    <tableColumn id="7669" xr3:uid="{073EA38E-5842-CC43-A370-8388417137D3}" name="Column7667" totalsRowDxfId="8739" dataCellStyle="Normal"/>
    <tableColumn id="7670" xr3:uid="{332BD19A-4B57-A340-897C-F235502DAD81}" name="Column7668" totalsRowDxfId="8738" dataCellStyle="Normal"/>
    <tableColumn id="7671" xr3:uid="{20BF3E68-B959-844D-AA29-8D42F49A0DB4}" name="Column7669" totalsRowDxfId="8737" dataCellStyle="Normal"/>
    <tableColumn id="7672" xr3:uid="{C8685EE9-1CD8-084F-BE7C-CE09BE207CB6}" name="Column7670" totalsRowDxfId="8736" dataCellStyle="Normal"/>
    <tableColumn id="7673" xr3:uid="{B8D82B9B-4CD1-5943-AC6B-287E249280BC}" name="Column7671" totalsRowDxfId="8735" dataCellStyle="Normal"/>
    <tableColumn id="7674" xr3:uid="{7DDA2A78-1489-4C45-BF41-6FDA1A912C7F}" name="Column7672" totalsRowDxfId="8734" dataCellStyle="Normal"/>
    <tableColumn id="7675" xr3:uid="{4F14ECEE-AB27-534F-B0B1-1C9DB949F585}" name="Column7673" totalsRowDxfId="8733" dataCellStyle="Normal"/>
    <tableColumn id="7676" xr3:uid="{93522B00-0347-D542-99F8-55B9FF293BE0}" name="Column7674" totalsRowDxfId="8732" dataCellStyle="Normal"/>
    <tableColumn id="7677" xr3:uid="{8C9AC4CD-1507-1B4C-A5E9-CBFF165D27F6}" name="Column7675" totalsRowDxfId="8731" dataCellStyle="Normal"/>
    <tableColumn id="7678" xr3:uid="{7672C06B-6B42-2A4D-84B4-3262415F08EF}" name="Column7676" totalsRowDxfId="8730" dataCellStyle="Normal"/>
    <tableColumn id="7679" xr3:uid="{F69452A5-0582-4645-AE4E-936547D2B25E}" name="Column7677" totalsRowDxfId="8729" dataCellStyle="Normal"/>
    <tableColumn id="7680" xr3:uid="{55476A87-B7A0-E64C-A227-ABDE276F3AE4}" name="Column7678" totalsRowDxfId="8728" dataCellStyle="Normal"/>
    <tableColumn id="7681" xr3:uid="{0DAA0C1E-8711-AB48-A6C5-395EADDE2707}" name="Column7679" totalsRowDxfId="8727" dataCellStyle="Normal"/>
    <tableColumn id="7682" xr3:uid="{460424B1-862D-1D41-9A29-9621CDFABAE1}" name="Column7680" totalsRowDxfId="8726" dataCellStyle="Normal"/>
    <tableColumn id="7683" xr3:uid="{55693AB0-84A1-3449-86FB-803FEB7C9B3F}" name="Column7681" totalsRowDxfId="8725" dataCellStyle="Normal"/>
    <tableColumn id="7684" xr3:uid="{77E420A8-7BFC-B747-B846-C9A9171BE8CF}" name="Column7682" totalsRowDxfId="8724" dataCellStyle="Normal"/>
    <tableColumn id="7685" xr3:uid="{6747D2BC-68F7-7444-9E20-66AF7450D62D}" name="Column7683" totalsRowDxfId="8723" dataCellStyle="Normal"/>
    <tableColumn id="7686" xr3:uid="{532333EA-ED98-FA48-8056-3C3CE1BB7BE8}" name="Column7684" totalsRowDxfId="8722" dataCellStyle="Normal"/>
    <tableColumn id="7687" xr3:uid="{9CC83322-3C05-5E43-BCC7-0D04D07AF0E3}" name="Column7685" totalsRowDxfId="8721" dataCellStyle="Normal"/>
    <tableColumn id="7688" xr3:uid="{06C6F084-A51C-9E46-A0D5-F57822DF6398}" name="Column7686" totalsRowDxfId="8720" dataCellStyle="Normal"/>
    <tableColumn id="7689" xr3:uid="{1B427D1D-463F-4741-9354-05418092B281}" name="Column7687" totalsRowDxfId="8719" dataCellStyle="Normal"/>
    <tableColumn id="7690" xr3:uid="{BE3B2891-1E1B-F44B-AE55-4C7E5C6D622F}" name="Column7688" totalsRowDxfId="8718" dataCellStyle="Normal"/>
    <tableColumn id="7691" xr3:uid="{7C072D97-78A5-734D-8C01-2D5BE11274A1}" name="Column7689" totalsRowDxfId="8717" dataCellStyle="Normal"/>
    <tableColumn id="7692" xr3:uid="{D07D57CE-3FC6-E24D-B503-0B5C313147BD}" name="Column7690" totalsRowDxfId="8716" dataCellStyle="Normal"/>
    <tableColumn id="7693" xr3:uid="{C0FC55D3-954D-E34F-A567-85737ECB5B4C}" name="Column7691" totalsRowDxfId="8715" dataCellStyle="Normal"/>
    <tableColumn id="7694" xr3:uid="{2F1C50FC-C61E-0F40-AF05-BC05C296D7F1}" name="Column7692" totalsRowDxfId="8714" dataCellStyle="Normal"/>
    <tableColumn id="7695" xr3:uid="{D763B111-6473-3A4C-BA6D-08F3FCD19111}" name="Column7693" totalsRowDxfId="8713" dataCellStyle="Normal"/>
    <tableColumn id="7696" xr3:uid="{33E11A8A-55DC-E84C-AFD2-42D8F95D5EF2}" name="Column7694" totalsRowDxfId="8712" dataCellStyle="Normal"/>
    <tableColumn id="7697" xr3:uid="{A2C69DE2-C506-644C-9778-42E60FCDECD0}" name="Column7695" totalsRowDxfId="8711" dataCellStyle="Normal"/>
    <tableColumn id="7698" xr3:uid="{BD296CF0-E7D0-B24E-BE37-91B6808E3A11}" name="Column7696" totalsRowDxfId="8710" dataCellStyle="Normal"/>
    <tableColumn id="7699" xr3:uid="{81B39C53-29BF-AE4E-99BD-791D8B415A6F}" name="Column7697" totalsRowDxfId="8709" dataCellStyle="Normal"/>
    <tableColumn id="7700" xr3:uid="{7833B42E-9D0D-594B-A444-4DC40C8C5D9C}" name="Column7698" totalsRowDxfId="8708" dataCellStyle="Normal"/>
    <tableColumn id="7701" xr3:uid="{2211F9F9-E470-1D4D-ADEC-2827D4E05F53}" name="Column7699" totalsRowDxfId="8707" dataCellStyle="Normal"/>
    <tableColumn id="7702" xr3:uid="{5CE0631E-9057-FC4D-9E4C-EE6317C7A0F1}" name="Column7700" totalsRowDxfId="8706" dataCellStyle="Normal"/>
    <tableColumn id="7703" xr3:uid="{AD39C7C4-4700-E542-967E-B0E8BE4D8578}" name="Column7701" totalsRowDxfId="8705" dataCellStyle="Normal"/>
    <tableColumn id="7704" xr3:uid="{AC7B1045-8648-CD42-B25B-24FCF1A88DF6}" name="Column7702" totalsRowDxfId="8704" dataCellStyle="Normal"/>
    <tableColumn id="7705" xr3:uid="{39DC48F8-BF7A-C04F-9430-C9F2A8BEE73C}" name="Column7703" totalsRowDxfId="8703" dataCellStyle="Normal"/>
    <tableColumn id="7706" xr3:uid="{BC808D8B-7BDB-F14A-9AF0-FEB9FF40656B}" name="Column7704" totalsRowDxfId="8702" dataCellStyle="Normal"/>
    <tableColumn id="7707" xr3:uid="{F78B2E45-C957-BF48-98B1-C068A3D6D9FB}" name="Column7705" totalsRowDxfId="8701" dataCellStyle="Normal"/>
    <tableColumn id="7708" xr3:uid="{40B40CE1-06B7-8B4D-A0CD-038FC96FF56D}" name="Column7706" totalsRowDxfId="8700" dataCellStyle="Normal"/>
    <tableColumn id="7709" xr3:uid="{E25661F5-6A26-9041-A6FC-D7D101C1612A}" name="Column7707" totalsRowDxfId="8699" dataCellStyle="Normal"/>
    <tableColumn id="7710" xr3:uid="{CE3B98CC-5A38-F343-B8B2-0B9049C7AF26}" name="Column7708" totalsRowDxfId="8698" dataCellStyle="Normal"/>
    <tableColumn id="7711" xr3:uid="{CC0064E2-5D98-E246-825F-0C8335615F83}" name="Column7709" totalsRowDxfId="8697" dataCellStyle="Normal"/>
    <tableColumn id="7712" xr3:uid="{D62F7A8B-81BA-D94A-A91A-2E3305D78451}" name="Column7710" totalsRowDxfId="8696" dataCellStyle="Normal"/>
    <tableColumn id="7713" xr3:uid="{4ECFF286-3665-354C-8078-1983D06F4B26}" name="Column7711" totalsRowDxfId="8695" dataCellStyle="Normal"/>
    <tableColumn id="7714" xr3:uid="{0D854CC6-5325-B044-8F72-597B4C2D5557}" name="Column7712" totalsRowDxfId="8694" dataCellStyle="Normal"/>
    <tableColumn id="7715" xr3:uid="{EBEFE4AB-6BBA-A849-B477-2AB98E569857}" name="Column7713" totalsRowDxfId="8693" dataCellStyle="Normal"/>
    <tableColumn id="7716" xr3:uid="{2C47AC29-C226-904C-AADA-F011EE3A67E8}" name="Column7714" totalsRowDxfId="8692" dataCellStyle="Normal"/>
    <tableColumn id="7717" xr3:uid="{05261128-06CD-1843-8286-443A4ABD0D9B}" name="Column7715" totalsRowDxfId="8691" dataCellStyle="Normal"/>
    <tableColumn id="7718" xr3:uid="{50CE4CDA-4F05-784B-A374-78446CBA4B67}" name="Column7716" totalsRowDxfId="8690" dataCellStyle="Normal"/>
    <tableColumn id="7719" xr3:uid="{DD6224D4-9E18-B347-9674-36F2B0BC811F}" name="Column7717" totalsRowDxfId="8689" dataCellStyle="Normal"/>
    <tableColumn id="7720" xr3:uid="{E76D386A-FF7D-6F48-AEE9-89304623327A}" name="Column7718" totalsRowDxfId="8688" dataCellStyle="Normal"/>
    <tableColumn id="7721" xr3:uid="{CB98800E-8A3D-E342-98D0-10A7102016EB}" name="Column7719" totalsRowDxfId="8687" dataCellStyle="Normal"/>
    <tableColumn id="7722" xr3:uid="{F78DA600-84B1-CA4A-9DEF-E2C1EB3E1025}" name="Column7720" totalsRowDxfId="8686" dataCellStyle="Normal"/>
    <tableColumn id="7723" xr3:uid="{5E8307AD-BEA7-844F-B501-FAF31B70E7FE}" name="Column7721" totalsRowDxfId="8685" dataCellStyle="Normal"/>
    <tableColumn id="7724" xr3:uid="{EFCA3DDE-D198-7842-A2F2-E8C77050938B}" name="Column7722" totalsRowDxfId="8684" dataCellStyle="Normal"/>
    <tableColumn id="7725" xr3:uid="{5C5EE20A-661C-D04A-B23E-42E64BB7A4C4}" name="Column7723" totalsRowDxfId="8683" dataCellStyle="Normal"/>
    <tableColumn id="7726" xr3:uid="{7E9DC22E-3E67-5642-9855-BDF0C6D7A6F4}" name="Column7724" totalsRowDxfId="8682" dataCellStyle="Normal"/>
    <tableColumn id="7727" xr3:uid="{3C2A84BC-C481-DB42-A600-D46AC56DFB49}" name="Column7725" totalsRowDxfId="8681" dataCellStyle="Normal"/>
    <tableColumn id="7728" xr3:uid="{734C04A2-CCF8-8E44-A293-E416BC2790CF}" name="Column7726" totalsRowDxfId="8680" dataCellStyle="Normal"/>
    <tableColumn id="7729" xr3:uid="{9365F7FA-6928-1243-AA42-EB453EACB938}" name="Column7727" totalsRowDxfId="8679" dataCellStyle="Normal"/>
    <tableColumn id="7730" xr3:uid="{3D7EC481-54A7-6049-83AA-D2EF0C2269B9}" name="Column7728" totalsRowDxfId="8678" dataCellStyle="Normal"/>
    <tableColumn id="7731" xr3:uid="{1ED7253F-D8D5-644D-B09D-E506F9AAAD75}" name="Column7729" totalsRowDxfId="8677" dataCellStyle="Normal"/>
    <tableColumn id="7732" xr3:uid="{19B2D89F-CEF0-224C-9F87-FD2046AB623A}" name="Column7730" totalsRowDxfId="8676" dataCellStyle="Normal"/>
    <tableColumn id="7733" xr3:uid="{C0C46B3D-F1E6-024E-9729-C0D797FE4532}" name="Column7731" totalsRowDxfId="8675" dataCellStyle="Normal"/>
    <tableColumn id="7734" xr3:uid="{8964B0F4-7F6C-DA44-8385-C0FED12320BE}" name="Column7732" totalsRowDxfId="8674" dataCellStyle="Normal"/>
    <tableColumn id="7735" xr3:uid="{B2BAC9D0-06D5-CF4F-851C-3B0AFA696182}" name="Column7733" totalsRowDxfId="8673" dataCellStyle="Normal"/>
    <tableColumn id="7736" xr3:uid="{F4A236A4-74C6-2B45-9973-EED931CCCCF0}" name="Column7734" totalsRowDxfId="8672" dataCellStyle="Normal"/>
    <tableColumn id="7737" xr3:uid="{F928D1BA-0208-EC48-8107-FE225C726A7D}" name="Column7735" totalsRowDxfId="8671" dataCellStyle="Normal"/>
    <tableColumn id="7738" xr3:uid="{A84FF364-69DB-2C40-9EFD-DAC88532F4E3}" name="Column7736" totalsRowDxfId="8670" dataCellStyle="Normal"/>
    <tableColumn id="7739" xr3:uid="{2632A5F2-88CA-254F-8ADA-160D44498939}" name="Column7737" totalsRowDxfId="8669" dataCellStyle="Normal"/>
    <tableColumn id="7740" xr3:uid="{E5ECFF1D-12A4-E041-9C87-5AF3089D0457}" name="Column7738" totalsRowDxfId="8668" dataCellStyle="Normal"/>
    <tableColumn id="7741" xr3:uid="{507A12A7-26E7-E141-92E1-67C8D1A16203}" name="Column7739" totalsRowDxfId="8667" dataCellStyle="Normal"/>
    <tableColumn id="7742" xr3:uid="{3973E394-021F-E645-838A-504B9785AFF9}" name="Column7740" totalsRowDxfId="8666" dataCellStyle="Normal"/>
    <tableColumn id="7743" xr3:uid="{76023178-0548-F34A-A58C-E70686FCAF99}" name="Column7741" totalsRowDxfId="8665" dataCellStyle="Normal"/>
    <tableColumn id="7744" xr3:uid="{1BD855A7-32F4-664D-BD24-177B1D872F5B}" name="Column7742" totalsRowDxfId="8664" dataCellStyle="Normal"/>
    <tableColumn id="7745" xr3:uid="{DA3131C8-0180-7740-8200-7DCC5CC14247}" name="Column7743" totalsRowDxfId="8663" dataCellStyle="Normal"/>
    <tableColumn id="7746" xr3:uid="{578F1673-E1F8-5341-B4E8-3214EED1E3B8}" name="Column7744" totalsRowDxfId="8662" dataCellStyle="Normal"/>
    <tableColumn id="7747" xr3:uid="{B4946D57-1626-CE4B-9164-1300B6265B06}" name="Column7745" totalsRowDxfId="8661" dataCellStyle="Normal"/>
    <tableColumn id="7748" xr3:uid="{FD640C30-43E1-6044-933F-D793D7962801}" name="Column7746" totalsRowDxfId="8660" dataCellStyle="Normal"/>
    <tableColumn id="7749" xr3:uid="{E0CAE388-AE72-A243-AF38-8CCD1FC6615D}" name="Column7747" totalsRowDxfId="8659" dataCellStyle="Normal"/>
    <tableColumn id="7750" xr3:uid="{407867D8-3D1E-CE48-AE45-401FC721CCC0}" name="Column7748" totalsRowDxfId="8658" dataCellStyle="Normal"/>
    <tableColumn id="7751" xr3:uid="{A711812D-7EE5-BA4B-81AA-DF52624B95B7}" name="Column7749" totalsRowDxfId="8657" dataCellStyle="Normal"/>
    <tableColumn id="7752" xr3:uid="{E3F2B483-A62C-0A4A-AC4E-34C2DE027A9A}" name="Column7750" totalsRowDxfId="8656" dataCellStyle="Normal"/>
    <tableColumn id="7753" xr3:uid="{8D6A0103-520A-2845-BCBC-CC398590A5F4}" name="Column7751" totalsRowDxfId="8655" dataCellStyle="Normal"/>
    <tableColumn id="7754" xr3:uid="{FCA3911E-1145-3E42-943B-F2D68B439EB3}" name="Column7752" totalsRowDxfId="8654" dataCellStyle="Normal"/>
    <tableColumn id="7755" xr3:uid="{F35278E2-BB18-7142-BFD3-351EB9FB80E8}" name="Column7753" totalsRowDxfId="8653" dataCellStyle="Normal"/>
    <tableColumn id="7756" xr3:uid="{D2EA7642-7BBF-9C4C-B2F4-FE04D1EB7A90}" name="Column7754" totalsRowDxfId="8652" dataCellStyle="Normal"/>
    <tableColumn id="7757" xr3:uid="{D7893A29-E58F-7046-9AF7-DB2A10C567B9}" name="Column7755" totalsRowDxfId="8651" dataCellStyle="Normal"/>
    <tableColumn id="7758" xr3:uid="{3F953CCA-37F0-BD46-904A-00B2EC9F9B7A}" name="Column7756" totalsRowDxfId="8650" dataCellStyle="Normal"/>
    <tableColumn id="7759" xr3:uid="{DECF94D8-3AC2-9646-8CAC-4E07A1DA3C37}" name="Column7757" totalsRowDxfId="8649" dataCellStyle="Normal"/>
    <tableColumn id="7760" xr3:uid="{E27DAB36-553C-484C-87B6-391DF352D5F0}" name="Column7758" totalsRowDxfId="8648" dataCellStyle="Normal"/>
    <tableColumn id="7761" xr3:uid="{350298F3-5A58-DF4E-897D-FD4299E9FAE7}" name="Column7759" totalsRowDxfId="8647" dataCellStyle="Normal"/>
    <tableColumn id="7762" xr3:uid="{5887F217-2DA0-384E-B537-FCAD21A729DE}" name="Column7760" totalsRowDxfId="8646" dataCellStyle="Normal"/>
    <tableColumn id="7763" xr3:uid="{C722D814-9ED5-9345-B910-D4539AD7387F}" name="Column7761" totalsRowDxfId="8645" dataCellStyle="Normal"/>
    <tableColumn id="7764" xr3:uid="{056A1668-5A94-0345-B0D2-7DA371231324}" name="Column7762" totalsRowDxfId="8644" dataCellStyle="Normal"/>
    <tableColumn id="7765" xr3:uid="{5C044F63-B4C5-B449-8ECE-BCD13F6FB2FC}" name="Column7763" totalsRowDxfId="8643" dataCellStyle="Normal"/>
    <tableColumn id="7766" xr3:uid="{34B4C6CB-7D92-B649-8B05-AE35B658F1C2}" name="Column7764" totalsRowDxfId="8642" dataCellStyle="Normal"/>
    <tableColumn id="7767" xr3:uid="{CE3A3304-9DFE-584E-8AF5-B4BC24BF74E4}" name="Column7765" totalsRowDxfId="8641" dataCellStyle="Normal"/>
    <tableColumn id="7768" xr3:uid="{59E4A4C9-B581-344E-89C0-25858058D356}" name="Column7766" totalsRowDxfId="8640" dataCellStyle="Normal"/>
    <tableColumn id="7769" xr3:uid="{77E16A72-A8CA-D645-AA5F-99C846C7E276}" name="Column7767" totalsRowDxfId="8639" dataCellStyle="Normal"/>
    <tableColumn id="7770" xr3:uid="{A5DAE4F0-17AB-E744-953E-021B7F89DBE0}" name="Column7768" totalsRowDxfId="8638" dataCellStyle="Normal"/>
    <tableColumn id="7771" xr3:uid="{AF01CA56-8962-B247-9545-202B492B1E6E}" name="Column7769" totalsRowDxfId="8637" dataCellStyle="Normal"/>
    <tableColumn id="7772" xr3:uid="{186D3BCE-5203-BB4F-94CD-8C72DCBB4144}" name="Column7770" totalsRowDxfId="8636" dataCellStyle="Normal"/>
    <tableColumn id="7773" xr3:uid="{41213FFD-91D0-8146-BEDA-0C357D408BF9}" name="Column7771" totalsRowDxfId="8635" dataCellStyle="Normal"/>
    <tableColumn id="7774" xr3:uid="{61B25941-8D46-944F-8360-4ECFB2C68A16}" name="Column7772" totalsRowDxfId="8634" dataCellStyle="Normal"/>
    <tableColumn id="7775" xr3:uid="{58737690-491E-E848-82F1-8DBA67B06D6B}" name="Column7773" totalsRowDxfId="8633" dataCellStyle="Normal"/>
    <tableColumn id="7776" xr3:uid="{4EAFB7A1-1858-494F-A3D4-0EC9C5812762}" name="Column7774" totalsRowDxfId="8632" dataCellStyle="Normal"/>
    <tableColumn id="7777" xr3:uid="{FDA5D105-5061-3344-95F0-B3D3436FDB21}" name="Column7775" totalsRowDxfId="8631" dataCellStyle="Normal"/>
    <tableColumn id="7778" xr3:uid="{2021DD6C-4350-9F48-8FA6-92F7D3678114}" name="Column7776" totalsRowDxfId="8630" dataCellStyle="Normal"/>
    <tableColumn id="7779" xr3:uid="{3E4E3978-C929-5D4A-A615-B8658198CD91}" name="Column7777" totalsRowDxfId="8629" dataCellStyle="Normal"/>
    <tableColumn id="7780" xr3:uid="{3717CF0C-225F-884D-A695-949D2C0100DD}" name="Column7778" totalsRowDxfId="8628" dataCellStyle="Normal"/>
    <tableColumn id="7781" xr3:uid="{CBC86973-F134-154E-871B-FDBC4B4FA42B}" name="Column7779" totalsRowDxfId="8627" dataCellStyle="Normal"/>
    <tableColumn id="7782" xr3:uid="{B4447295-B5B4-AA4E-8FFC-C8415929E5C6}" name="Column7780" totalsRowDxfId="8626" dataCellStyle="Normal"/>
    <tableColumn id="7783" xr3:uid="{E776CA70-9260-D14A-AE8B-62EF0EEC7AC9}" name="Column7781" totalsRowDxfId="8625" dataCellStyle="Normal"/>
    <tableColumn id="7784" xr3:uid="{BC19921A-D2EF-BA40-8C5C-1CB272F53EB6}" name="Column7782" totalsRowDxfId="8624" dataCellStyle="Normal"/>
    <tableColumn id="7785" xr3:uid="{AC428FB9-674A-A149-B3B8-DB0E25AE2134}" name="Column7783" totalsRowDxfId="8623" dataCellStyle="Normal"/>
    <tableColumn id="7786" xr3:uid="{C60BC9B5-CDD9-3748-954E-AA2A3597AA32}" name="Column7784" totalsRowDxfId="8622" dataCellStyle="Normal"/>
    <tableColumn id="7787" xr3:uid="{2312153A-663A-AC49-B68E-C2ADC803AACE}" name="Column7785" totalsRowDxfId="8621" dataCellStyle="Normal"/>
    <tableColumn id="7788" xr3:uid="{5BB18B95-11B4-984E-AF6E-9C031C4B807B}" name="Column7786" totalsRowDxfId="8620" dataCellStyle="Normal"/>
    <tableColumn id="7789" xr3:uid="{2E3CD53D-6A11-D44F-9FC4-A864D9656F97}" name="Column7787" totalsRowDxfId="8619" dataCellStyle="Normal"/>
    <tableColumn id="7790" xr3:uid="{F2581BF3-6537-BC44-9826-F8D529894908}" name="Column7788" totalsRowDxfId="8618" dataCellStyle="Normal"/>
    <tableColumn id="7791" xr3:uid="{F03C1848-5011-3548-AD2B-01AABA31F0DD}" name="Column7789" totalsRowDxfId="8617" dataCellStyle="Normal"/>
    <tableColumn id="7792" xr3:uid="{137062F8-39C4-5B49-9302-A55C0CE4481A}" name="Column7790" totalsRowDxfId="8616" dataCellStyle="Normal"/>
    <tableColumn id="7793" xr3:uid="{E87F378C-E973-904B-8D63-8694979A123B}" name="Column7791" totalsRowDxfId="8615" dataCellStyle="Normal"/>
    <tableColumn id="7794" xr3:uid="{381CF0BA-D25D-4147-8A50-48BD916C9B06}" name="Column7792" totalsRowDxfId="8614" dataCellStyle="Normal"/>
    <tableColumn id="7795" xr3:uid="{6E433705-3435-EE41-9FCF-0AA5015C9C22}" name="Column7793" totalsRowDxfId="8613" dataCellStyle="Normal"/>
    <tableColumn id="7796" xr3:uid="{81455D0F-DEB3-254D-9EB4-49545DBBBF37}" name="Column7794" totalsRowDxfId="8612" dataCellStyle="Normal"/>
    <tableColumn id="7797" xr3:uid="{CD4108E0-BFE3-7642-8C14-51F06977CBB0}" name="Column7795" totalsRowDxfId="8611" dataCellStyle="Normal"/>
    <tableColumn id="7798" xr3:uid="{43A82394-DFA5-714C-8FF0-05C8CDA8318A}" name="Column7796" totalsRowDxfId="8610" dataCellStyle="Normal"/>
    <tableColumn id="7799" xr3:uid="{0A0782A1-E7B9-A641-937F-C86FD996209A}" name="Column7797" totalsRowDxfId="8609" dataCellStyle="Normal"/>
    <tableColumn id="7800" xr3:uid="{7ABEC1FB-705C-EC45-AA4B-385E8EC6D2D8}" name="Column7798" totalsRowDxfId="8608" dataCellStyle="Normal"/>
    <tableColumn id="7801" xr3:uid="{EB9F7BDE-F9BE-4049-ADB9-595EA6668E09}" name="Column7799" totalsRowDxfId="8607" dataCellStyle="Normal"/>
    <tableColumn id="7802" xr3:uid="{128C3622-356F-954F-93C3-B04FADF6CB50}" name="Column7800" totalsRowDxfId="8606" dataCellStyle="Normal"/>
    <tableColumn id="7803" xr3:uid="{406D1BC1-29B2-314C-8742-1EB3EEBECFA6}" name="Column7801" totalsRowDxfId="8605" dataCellStyle="Normal"/>
    <tableColumn id="7804" xr3:uid="{EC305D8A-1B6E-DC45-90FF-0D1BE7A09197}" name="Column7802" totalsRowDxfId="8604" dataCellStyle="Normal"/>
    <tableColumn id="7805" xr3:uid="{DFB681C3-6CE2-D34B-8FDE-7ECFB1BD76C8}" name="Column7803" totalsRowDxfId="8603" dataCellStyle="Normal"/>
    <tableColumn id="7806" xr3:uid="{73A041A3-CC0F-7345-9FF2-2FCF7F401137}" name="Column7804" totalsRowDxfId="8602" dataCellStyle="Normal"/>
    <tableColumn id="7807" xr3:uid="{5E2DAC37-A11A-A941-9B73-9127BF81E04F}" name="Column7805" totalsRowDxfId="8601" dataCellStyle="Normal"/>
    <tableColumn id="7808" xr3:uid="{BB37CA47-5412-5644-804F-A55744F71636}" name="Column7806" totalsRowDxfId="8600" dataCellStyle="Normal"/>
    <tableColumn id="7809" xr3:uid="{75BBD68F-FCD8-F347-80F6-963A0EECE598}" name="Column7807" totalsRowDxfId="8599" dataCellStyle="Normal"/>
    <tableColumn id="7810" xr3:uid="{9D261E34-7EC3-3345-B7F9-286D8124F4D6}" name="Column7808" totalsRowDxfId="8598" dataCellStyle="Normal"/>
    <tableColumn id="7811" xr3:uid="{F3131899-DA2F-B947-994E-3D2823561147}" name="Column7809" totalsRowDxfId="8597" dataCellStyle="Normal"/>
    <tableColumn id="7812" xr3:uid="{5233564D-36AC-E140-85DF-C3A5B33D446B}" name="Column7810" totalsRowDxfId="8596" dataCellStyle="Normal"/>
    <tableColumn id="7813" xr3:uid="{84A9E154-93ED-1F4E-9720-50CE098378DB}" name="Column7811" totalsRowDxfId="8595" dataCellStyle="Normal"/>
    <tableColumn id="7814" xr3:uid="{63D27990-80AC-1C46-88F4-9A721D86EFB9}" name="Column7812" totalsRowDxfId="8594" dataCellStyle="Normal"/>
    <tableColumn id="7815" xr3:uid="{5A26ED54-2C9F-AC49-9433-C9E8CA172B1E}" name="Column7813" totalsRowDxfId="8593" dataCellStyle="Normal"/>
    <tableColumn id="7816" xr3:uid="{5470BFF6-986B-174E-9004-321C5E2DA20E}" name="Column7814" totalsRowDxfId="8592" dataCellStyle="Normal"/>
    <tableColumn id="7817" xr3:uid="{829279CE-B3D1-3C40-8E42-C346564E7783}" name="Column7815" totalsRowDxfId="8591" dataCellStyle="Normal"/>
    <tableColumn id="7818" xr3:uid="{A6C29596-EB76-BA4F-A904-AE9C792B2FB9}" name="Column7816" totalsRowDxfId="8590" dataCellStyle="Normal"/>
    <tableColumn id="7819" xr3:uid="{9400847E-E60B-D24F-B39E-9BB67FDC2E66}" name="Column7817" totalsRowDxfId="8589" dataCellStyle="Normal"/>
    <tableColumn id="7820" xr3:uid="{BCA7CAAF-4EB3-A640-88D5-7D8B58A92117}" name="Column7818" totalsRowDxfId="8588" dataCellStyle="Normal"/>
    <tableColumn id="7821" xr3:uid="{69174B28-91D2-FA48-B243-73AC1A5F59B1}" name="Column7819" totalsRowDxfId="8587" dataCellStyle="Normal"/>
    <tableColumn id="7822" xr3:uid="{4390244E-E16C-8B4C-877F-E41D64D52860}" name="Column7820" totalsRowDxfId="8586" dataCellStyle="Normal"/>
    <tableColumn id="7823" xr3:uid="{80E3B5BE-0FAA-3748-887F-2516BDA280F2}" name="Column7821" totalsRowDxfId="8585" dataCellStyle="Normal"/>
    <tableColumn id="7824" xr3:uid="{D2D497CC-6BB6-CD41-B1B2-5CB2EA31C954}" name="Column7822" totalsRowDxfId="8584" dataCellStyle="Normal"/>
    <tableColumn id="7825" xr3:uid="{70C1F47B-9D79-DA4C-BFCE-B213B9CE9F3A}" name="Column7823" totalsRowDxfId="8583" dataCellStyle="Normal"/>
    <tableColumn id="7826" xr3:uid="{E8C4E29A-8533-5844-933B-9B6FD839909D}" name="Column7824" totalsRowDxfId="8582" dataCellStyle="Normal"/>
    <tableColumn id="7827" xr3:uid="{6221C614-3F95-B04A-9222-5BDA470E104A}" name="Column7825" totalsRowDxfId="8581" dataCellStyle="Normal"/>
    <tableColumn id="7828" xr3:uid="{E426E8F4-4A1C-E04C-9FEF-D70F5D3E4043}" name="Column7826" totalsRowDxfId="8580" dataCellStyle="Normal"/>
    <tableColumn id="7829" xr3:uid="{5A3A35E7-78B1-DB44-8F73-EB3ACE8C8264}" name="Column7827" totalsRowDxfId="8579" dataCellStyle="Normal"/>
    <tableColumn id="7830" xr3:uid="{DCB28BB9-56B7-7249-95B8-42B85DC98E32}" name="Column7828" totalsRowDxfId="8578" dataCellStyle="Normal"/>
    <tableColumn id="7831" xr3:uid="{A1359B21-DEEF-034D-9D5B-D8436D0542BE}" name="Column7829" totalsRowDxfId="8577" dataCellStyle="Normal"/>
    <tableColumn id="7832" xr3:uid="{E60DD390-97F1-8140-B3FD-45384D4A502C}" name="Column7830" totalsRowDxfId="8576" dataCellStyle="Normal"/>
    <tableColumn id="7833" xr3:uid="{113ADD09-3AD5-B348-884B-B8D914B77FAD}" name="Column7831" totalsRowDxfId="8575" dataCellStyle="Normal"/>
    <tableColumn id="7834" xr3:uid="{538F4CA6-13A8-1F41-9043-9E66F2504461}" name="Column7832" totalsRowDxfId="8574" dataCellStyle="Normal"/>
    <tableColumn id="7835" xr3:uid="{43CF3043-139D-6244-AF96-77B0B4572EF9}" name="Column7833" totalsRowDxfId="8573" dataCellStyle="Normal"/>
    <tableColumn id="7836" xr3:uid="{21A02E37-7FE4-0346-B519-E7B786D0DC1A}" name="Column7834" totalsRowDxfId="8572" dataCellStyle="Normal"/>
    <tableColumn id="7837" xr3:uid="{C83F38DD-2578-0D4A-80F9-5C488A570F46}" name="Column7835" totalsRowDxfId="8571" dataCellStyle="Normal"/>
    <tableColumn id="7838" xr3:uid="{A09B7844-ADB8-9E44-B17E-A934A61262CE}" name="Column7836" totalsRowDxfId="8570" dataCellStyle="Normal"/>
    <tableColumn id="7839" xr3:uid="{5243A33B-68DB-A047-8657-BFB861C010F4}" name="Column7837" totalsRowDxfId="8569" dataCellStyle="Normal"/>
    <tableColumn id="7840" xr3:uid="{83C0D9E8-950F-AC4D-8A9F-72B2BF59C2D5}" name="Column7838" totalsRowDxfId="8568" dataCellStyle="Normal"/>
    <tableColumn id="7841" xr3:uid="{FB36C262-DDF1-9149-A920-70267FA177E4}" name="Column7839" totalsRowDxfId="8567" dataCellStyle="Normal"/>
    <tableColumn id="7842" xr3:uid="{47042B07-814D-6F4A-9875-0CFEF9B852FB}" name="Column7840" totalsRowDxfId="8566" dataCellStyle="Normal"/>
    <tableColumn id="7843" xr3:uid="{790B3BCE-B0C0-9B46-86EA-E0580EC32FE1}" name="Column7841" totalsRowDxfId="8565" dataCellStyle="Normal"/>
    <tableColumn id="7844" xr3:uid="{D5E8C450-706B-3244-B356-56D692FC2820}" name="Column7842" totalsRowDxfId="8564" dataCellStyle="Normal"/>
    <tableColumn id="7845" xr3:uid="{36D6D7F9-5C8A-E54E-A29D-EC1791FCD9F5}" name="Column7843" totalsRowDxfId="8563" dataCellStyle="Normal"/>
    <tableColumn id="7846" xr3:uid="{409D7C05-A4B1-E84D-8081-7EA2F4B2EB52}" name="Column7844" totalsRowDxfId="8562" dataCellStyle="Normal"/>
    <tableColumn id="7847" xr3:uid="{7E0A27FF-580A-3A44-9910-3C3C8DE59CC5}" name="Column7845" totalsRowDxfId="8561" dataCellStyle="Normal"/>
    <tableColumn id="7848" xr3:uid="{0CE5CAF4-E394-A14D-A98D-9747C9AF7DD6}" name="Column7846" totalsRowDxfId="8560" dataCellStyle="Normal"/>
    <tableColumn id="7849" xr3:uid="{92D5CAEF-D869-9642-9DA9-B9D71D9DBC6E}" name="Column7847" totalsRowDxfId="8559" dataCellStyle="Normal"/>
    <tableColumn id="7850" xr3:uid="{52403145-ECC4-304D-BA5C-6ECEE45E7F9A}" name="Column7848" totalsRowDxfId="8558" dataCellStyle="Normal"/>
    <tableColumn id="7851" xr3:uid="{5AAC240C-24AC-2043-B9B0-0E06E71B341C}" name="Column7849" totalsRowDxfId="8557" dataCellStyle="Normal"/>
    <tableColumn id="7852" xr3:uid="{58887994-3FEC-824E-A32D-4C0192B818AC}" name="Column7850" totalsRowDxfId="8556" dataCellStyle="Normal"/>
    <tableColumn id="7853" xr3:uid="{E4056E24-7823-7A48-8847-E7A6646C7524}" name="Column7851" totalsRowDxfId="8555" dataCellStyle="Normal"/>
    <tableColumn id="7854" xr3:uid="{A3314CC6-4CA9-B84C-8E9C-790BE8084CDD}" name="Column7852" totalsRowDxfId="8554" dataCellStyle="Normal"/>
    <tableColumn id="7855" xr3:uid="{434EA060-4007-2142-8458-2F2AED3EF1F3}" name="Column7853" totalsRowDxfId="8553" dataCellStyle="Normal"/>
    <tableColumn id="7856" xr3:uid="{541C3CFD-357D-2349-85B7-4D04D8909EE0}" name="Column7854" totalsRowDxfId="8552" dataCellStyle="Normal"/>
    <tableColumn id="7857" xr3:uid="{F8F29829-82E6-D345-96FA-C53666FFD718}" name="Column7855" totalsRowDxfId="8551" dataCellStyle="Normal"/>
    <tableColumn id="7858" xr3:uid="{8BC23890-FFC6-BF4B-8D00-B9A5B9761163}" name="Column7856" totalsRowDxfId="8550" dataCellStyle="Normal"/>
    <tableColumn id="7859" xr3:uid="{1A94FD92-959C-D64E-8EA5-A9B4261A9049}" name="Column7857" totalsRowDxfId="8549" dataCellStyle="Normal"/>
    <tableColumn id="7860" xr3:uid="{AE9C21D4-CC87-1E43-9B42-22EDA72F978D}" name="Column7858" totalsRowDxfId="8548" dataCellStyle="Normal"/>
    <tableColumn id="7861" xr3:uid="{851C7763-BC39-4442-8155-EE40946D5F3A}" name="Column7859" totalsRowDxfId="8547" dataCellStyle="Normal"/>
    <tableColumn id="7862" xr3:uid="{86423DD3-9972-6E40-A3B1-DF2BDFBE7E23}" name="Column7860" totalsRowDxfId="8546" dataCellStyle="Normal"/>
    <tableColumn id="7863" xr3:uid="{9945A2B0-54CB-244B-9908-EB27D87B460A}" name="Column7861" totalsRowDxfId="8545" dataCellStyle="Normal"/>
    <tableColumn id="7864" xr3:uid="{193AB765-79E8-4E42-B4B5-CEA3BDC08EC4}" name="Column7862" totalsRowDxfId="8544" dataCellStyle="Normal"/>
    <tableColumn id="7865" xr3:uid="{354684C9-F347-7145-970A-EA0AD36FA19B}" name="Column7863" totalsRowDxfId="8543" dataCellStyle="Normal"/>
    <tableColumn id="7866" xr3:uid="{E56655EB-55D3-854A-8FA8-59DDEC00F5C2}" name="Column7864" totalsRowDxfId="8542" dataCellStyle="Normal"/>
    <tableColumn id="7867" xr3:uid="{6319C9FB-5D8C-A64F-8C95-A961B6C479E1}" name="Column7865" totalsRowDxfId="8541" dataCellStyle="Normal"/>
    <tableColumn id="7868" xr3:uid="{C6B66C8F-2846-2B4C-95E9-AD58CF2C8F9D}" name="Column7866" totalsRowDxfId="8540" dataCellStyle="Normal"/>
    <tableColumn id="7869" xr3:uid="{1C32AABD-94E9-4B40-AA2B-9096A3D5D73F}" name="Column7867" totalsRowDxfId="8539" dataCellStyle="Normal"/>
    <tableColumn id="7870" xr3:uid="{840FB54A-914B-E543-9FFC-888556F9262F}" name="Column7868" totalsRowDxfId="8538" dataCellStyle="Normal"/>
    <tableColumn id="7871" xr3:uid="{8F729942-21E2-954F-964F-D5868610DDBC}" name="Column7869" totalsRowDxfId="8537" dataCellStyle="Normal"/>
    <tableColumn id="7872" xr3:uid="{4470D3C4-3174-8341-83DD-A9DA94DC93B6}" name="Column7870" totalsRowDxfId="8536" dataCellStyle="Normal"/>
    <tableColumn id="7873" xr3:uid="{6919ABA9-511E-7C41-9D66-D4AA52AC7FD7}" name="Column7871" totalsRowDxfId="8535" dataCellStyle="Normal"/>
    <tableColumn id="7874" xr3:uid="{B7513B6E-7FD3-2140-BE41-11EAE9A58941}" name="Column7872" totalsRowDxfId="8534" dataCellStyle="Normal"/>
    <tableColumn id="7875" xr3:uid="{F7919542-46BD-764B-AEAB-16334F8AE831}" name="Column7873" totalsRowDxfId="8533" dataCellStyle="Normal"/>
    <tableColumn id="7876" xr3:uid="{CDCB2C35-9EA5-334C-9E2F-FC5514B8826E}" name="Column7874" totalsRowDxfId="8532" dataCellStyle="Normal"/>
    <tableColumn id="7877" xr3:uid="{8F19EA2D-962A-4E47-B261-8446EE02284A}" name="Column7875" totalsRowDxfId="8531" dataCellStyle="Normal"/>
    <tableColumn id="7878" xr3:uid="{A1B2EDFB-2696-424E-9C62-480F9F133542}" name="Column7876" totalsRowDxfId="8530" dataCellStyle="Normal"/>
    <tableColumn id="7879" xr3:uid="{DC140507-912E-AC40-A558-A80E4B93B7D0}" name="Column7877" totalsRowDxfId="8529" dataCellStyle="Normal"/>
    <tableColumn id="7880" xr3:uid="{5736F3F9-4A45-1541-8EB5-6007A14C893C}" name="Column7878" totalsRowDxfId="8528" dataCellStyle="Normal"/>
    <tableColumn id="7881" xr3:uid="{D6258B5A-0F7C-2C42-BCE9-0584CEB9D6D1}" name="Column7879" totalsRowDxfId="8527" dataCellStyle="Normal"/>
    <tableColumn id="7882" xr3:uid="{823E7402-0E0F-F849-8C82-C6861C7F09EC}" name="Column7880" totalsRowDxfId="8526" dataCellStyle="Normal"/>
    <tableColumn id="7883" xr3:uid="{FDEABF13-B377-E145-BD83-B06978F8E3BF}" name="Column7881" totalsRowDxfId="8525" dataCellStyle="Normal"/>
    <tableColumn id="7884" xr3:uid="{0EA0332C-5267-0C4B-87EE-15BA6DF1AEE8}" name="Column7882" totalsRowDxfId="8524" dataCellStyle="Normal"/>
    <tableColumn id="7885" xr3:uid="{D2442288-0EA1-9247-94CF-D0184D9F842E}" name="Column7883" totalsRowDxfId="8523" dataCellStyle="Normal"/>
    <tableColumn id="7886" xr3:uid="{C5D02FF8-7B32-B34D-BA0B-B1E31067B98D}" name="Column7884" totalsRowDxfId="8522" dataCellStyle="Normal"/>
    <tableColumn id="7887" xr3:uid="{3B070B2E-7442-7C4D-BA1F-48EB7D664052}" name="Column7885" totalsRowDxfId="8521" dataCellStyle="Normal"/>
    <tableColumn id="7888" xr3:uid="{2349F3A5-5BB8-7146-9756-49CA3813C09D}" name="Column7886" totalsRowDxfId="8520" dataCellStyle="Normal"/>
    <tableColumn id="7889" xr3:uid="{97F0707E-49C8-ED47-A907-85725B065166}" name="Column7887" totalsRowDxfId="8519" dataCellStyle="Normal"/>
    <tableColumn id="7890" xr3:uid="{32A639E7-3B5C-7245-AA6E-8D640B9DD5FA}" name="Column7888" totalsRowDxfId="8518" dataCellStyle="Normal"/>
    <tableColumn id="7891" xr3:uid="{DA3C7453-7A4A-9A47-8DFF-1955A52258E6}" name="Column7889" totalsRowDxfId="8517" dataCellStyle="Normal"/>
    <tableColumn id="7892" xr3:uid="{994FCB44-C66E-C64C-BB9E-A573DEDDDCD5}" name="Column7890" totalsRowDxfId="8516" dataCellStyle="Normal"/>
    <tableColumn id="7893" xr3:uid="{ABF85024-A53B-184C-8AF6-A8A275525AC8}" name="Column7891" totalsRowDxfId="8515" dataCellStyle="Normal"/>
    <tableColumn id="7894" xr3:uid="{5B830E19-39FA-8C42-8D3D-2B19E527429B}" name="Column7892" totalsRowDxfId="8514" dataCellStyle="Normal"/>
    <tableColumn id="7895" xr3:uid="{A22C0C00-B029-1A4B-9D75-0D5C4652C886}" name="Column7893" totalsRowDxfId="8513" dataCellStyle="Normal"/>
    <tableColumn id="7896" xr3:uid="{30F248B4-E7F2-2A4B-A4D2-614ACB5A52D7}" name="Column7894" totalsRowDxfId="8512" dataCellStyle="Normal"/>
    <tableColumn id="7897" xr3:uid="{E36EF6E3-5276-EF41-96BA-E582F7713097}" name="Column7895" totalsRowDxfId="8511" dataCellStyle="Normal"/>
    <tableColumn id="7898" xr3:uid="{06471C38-E221-C648-AAE3-567D074D953E}" name="Column7896" totalsRowDxfId="8510" dataCellStyle="Normal"/>
    <tableColumn id="7899" xr3:uid="{02E29B15-36A9-3444-BC77-5B4745E433DF}" name="Column7897" totalsRowDxfId="8509" dataCellStyle="Normal"/>
    <tableColumn id="7900" xr3:uid="{654DCD7E-D0A0-024B-9917-D0CB3CC7A303}" name="Column7898" totalsRowDxfId="8508" dataCellStyle="Normal"/>
    <tableColumn id="7901" xr3:uid="{8326E6F9-7E33-9344-BD79-1E38D420EEA9}" name="Column7899" totalsRowDxfId="8507" dataCellStyle="Normal"/>
    <tableColumn id="7902" xr3:uid="{CB030BB5-364D-E44C-AE10-4C5BEEC8B610}" name="Column7900" totalsRowDxfId="8506" dataCellStyle="Normal"/>
    <tableColumn id="7903" xr3:uid="{53A36708-3CCD-BB4F-BDBF-E84A05611A5B}" name="Column7901" totalsRowDxfId="8505" dataCellStyle="Normal"/>
    <tableColumn id="7904" xr3:uid="{DB7975CB-BE80-C44A-8CE2-56BD080266F5}" name="Column7902" totalsRowDxfId="8504" dataCellStyle="Normal"/>
    <tableColumn id="7905" xr3:uid="{DC40B860-9267-7143-9805-DB1D664B5C85}" name="Column7903" totalsRowDxfId="8503" dataCellStyle="Normal"/>
    <tableColumn id="7906" xr3:uid="{B672D7C8-266C-E84C-8DEF-4B1D6CD44117}" name="Column7904" totalsRowDxfId="8502" dataCellStyle="Normal"/>
    <tableColumn id="7907" xr3:uid="{872FD4BF-9AFB-CC44-84B6-2FBF97898706}" name="Column7905" totalsRowDxfId="8501" dataCellStyle="Normal"/>
    <tableColumn id="7908" xr3:uid="{5A243298-4BCA-294B-AB8E-AEEC482C3035}" name="Column7906" totalsRowDxfId="8500" dataCellStyle="Normal"/>
    <tableColumn id="7909" xr3:uid="{A4DE1737-BBAF-274E-A00E-614DEFF44883}" name="Column7907" totalsRowDxfId="8499" dataCellStyle="Normal"/>
    <tableColumn id="7910" xr3:uid="{B1E4E328-E93B-2946-8D32-626CC5C4BEA9}" name="Column7908" totalsRowDxfId="8498" dataCellStyle="Normal"/>
    <tableColumn id="7911" xr3:uid="{D2BF7BFB-E5B4-5D4F-B76F-FA350FCDC6AC}" name="Column7909" totalsRowDxfId="8497" dataCellStyle="Normal"/>
    <tableColumn id="7912" xr3:uid="{5925CE75-7674-0E4D-B7D5-0C2C67D7976A}" name="Column7910" totalsRowDxfId="8496" dataCellStyle="Normal"/>
    <tableColumn id="7913" xr3:uid="{26CA93A4-7ACF-694C-8F86-27815B212AD4}" name="Column7911" totalsRowDxfId="8495" dataCellStyle="Normal"/>
    <tableColumn id="7914" xr3:uid="{182EE3A9-7E66-D048-88A7-16D67F776E1D}" name="Column7912" totalsRowDxfId="8494" dataCellStyle="Normal"/>
    <tableColumn id="7915" xr3:uid="{57BF1086-9DE8-1F41-8F03-346169427E34}" name="Column7913" totalsRowDxfId="8493" dataCellStyle="Normal"/>
    <tableColumn id="7916" xr3:uid="{F0276693-330A-4E42-8195-BD97721C1E84}" name="Column7914" totalsRowDxfId="8492" dataCellStyle="Normal"/>
    <tableColumn id="7917" xr3:uid="{C149D0B5-A63B-CC47-A42B-81BBB0FFB5D9}" name="Column7915" totalsRowDxfId="8491" dataCellStyle="Normal"/>
    <tableColumn id="7918" xr3:uid="{207EA87F-A923-2D4D-918E-3F48F4978036}" name="Column7916" totalsRowDxfId="8490" dataCellStyle="Normal"/>
    <tableColumn id="7919" xr3:uid="{2D35DCB8-3CF5-364E-A6FD-A559185A85D2}" name="Column7917" totalsRowDxfId="8489" dataCellStyle="Normal"/>
    <tableColumn id="7920" xr3:uid="{267B5C69-4F31-5C48-AEB3-3DB2E1FB12F2}" name="Column7918" totalsRowDxfId="8488" dataCellStyle="Normal"/>
    <tableColumn id="7921" xr3:uid="{A473E2D4-8B67-9C4A-965F-4B1FBC652F9F}" name="Column7919" totalsRowDxfId="8487" dataCellStyle="Normal"/>
    <tableColumn id="7922" xr3:uid="{4F37E7E5-8BF6-9E47-9D43-1B3675EA2547}" name="Column7920" totalsRowDxfId="8486" dataCellStyle="Normal"/>
    <tableColumn id="7923" xr3:uid="{7834CE4A-9176-3D4A-823D-BFF365C8B3BD}" name="Column7921" totalsRowDxfId="8485" dataCellStyle="Normal"/>
    <tableColumn id="7924" xr3:uid="{33FE1166-A3D5-0C49-ABF0-ABAEE05F2779}" name="Column7922" totalsRowDxfId="8484" dataCellStyle="Normal"/>
    <tableColumn id="7925" xr3:uid="{220FB41F-1322-0A4D-943D-7915DC00AAC7}" name="Column7923" totalsRowDxfId="8483" dataCellStyle="Normal"/>
    <tableColumn id="7926" xr3:uid="{5B27ACE0-0988-1A46-8C6C-94A3DBE8BD5A}" name="Column7924" totalsRowDxfId="8482" dataCellStyle="Normal"/>
    <tableColumn id="7927" xr3:uid="{C9F241B7-EF71-DA4C-8264-E8F832C867EA}" name="Column7925" totalsRowDxfId="8481" dataCellStyle="Normal"/>
    <tableColumn id="7928" xr3:uid="{F27EDC03-C330-D049-91E5-295406CCF53C}" name="Column7926" totalsRowDxfId="8480" dataCellStyle="Normal"/>
    <tableColumn id="7929" xr3:uid="{63097FE0-2131-CE4B-9097-43CE35FC99FF}" name="Column7927" totalsRowDxfId="8479" dataCellStyle="Normal"/>
    <tableColumn id="7930" xr3:uid="{CC311BDB-98E5-8640-9C7F-EAD6FBD53A73}" name="Column7928" totalsRowDxfId="8478" dataCellStyle="Normal"/>
    <tableColumn id="7931" xr3:uid="{A1DCB924-2A3E-E040-B47E-89F3220BD0FA}" name="Column7929" totalsRowDxfId="8477" dataCellStyle="Normal"/>
    <tableColumn id="7932" xr3:uid="{2A5F04FB-8DD8-D14C-A076-8CBD5CB723AA}" name="Column7930" totalsRowDxfId="8476" dataCellStyle="Normal"/>
    <tableColumn id="7933" xr3:uid="{B0D7E4D3-EF28-374D-8464-DA8F846024F2}" name="Column7931" totalsRowDxfId="8475" dataCellStyle="Normal"/>
    <tableColumn id="7934" xr3:uid="{AFCE9E65-9DB4-AE48-BBC7-DEC8BFC6E154}" name="Column7932" totalsRowDxfId="8474" dataCellStyle="Normal"/>
    <tableColumn id="7935" xr3:uid="{A78BE984-6CAE-7647-B65D-354A40FB9DFE}" name="Column7933" totalsRowDxfId="8473" dataCellStyle="Normal"/>
    <tableColumn id="7936" xr3:uid="{E02F66BA-4C39-1041-BDE1-878772A4C470}" name="Column7934" totalsRowDxfId="8472" dataCellStyle="Normal"/>
    <tableColumn id="7937" xr3:uid="{3EC1CBD6-C4CB-274B-B8CE-06CCAD29CC89}" name="Column7935" totalsRowDxfId="8471" dataCellStyle="Normal"/>
    <tableColumn id="7938" xr3:uid="{9E9AF397-1CF5-C844-BFFA-F77054FA2D3F}" name="Column7936" totalsRowDxfId="8470" dataCellStyle="Normal"/>
    <tableColumn id="7939" xr3:uid="{E43D43E9-A87A-1A43-B3FD-2DBD288BB6C4}" name="Column7937" totalsRowDxfId="8469" dataCellStyle="Normal"/>
    <tableColumn id="7940" xr3:uid="{9A0CE873-745C-E34A-90F8-0EF6149A9544}" name="Column7938" totalsRowDxfId="8468" dataCellStyle="Normal"/>
    <tableColumn id="7941" xr3:uid="{79975BE9-2248-CF4D-B36F-59123223C5CC}" name="Column7939" totalsRowDxfId="8467" dataCellStyle="Normal"/>
    <tableColumn id="7942" xr3:uid="{6B827709-6FB0-8D4B-9C38-CE9490FE7E67}" name="Column7940" totalsRowDxfId="8466" dataCellStyle="Normal"/>
    <tableColumn id="7943" xr3:uid="{87257AD5-8589-124B-9783-74E593ABD25A}" name="Column7941" totalsRowDxfId="8465" dataCellStyle="Normal"/>
    <tableColumn id="7944" xr3:uid="{B5BB7F72-C4F6-B847-8A88-E56568AD5B54}" name="Column7942" totalsRowDxfId="8464" dataCellStyle="Normal"/>
    <tableColumn id="7945" xr3:uid="{6424A96E-421B-2741-A532-2B8252ABBF0D}" name="Column7943" totalsRowDxfId="8463" dataCellStyle="Normal"/>
    <tableColumn id="7946" xr3:uid="{06784FF1-DB5D-5D4C-BFF2-E540EEE6B6D5}" name="Column7944" totalsRowDxfId="8462" dataCellStyle="Normal"/>
    <tableColumn id="7947" xr3:uid="{4C926134-F0D7-8341-B244-3A63D58BEB00}" name="Column7945" totalsRowDxfId="8461" dataCellStyle="Normal"/>
    <tableColumn id="7948" xr3:uid="{D0056CFA-274A-1E4F-847F-F9FD240B5EA0}" name="Column7946" totalsRowDxfId="8460" dataCellStyle="Normal"/>
    <tableColumn id="7949" xr3:uid="{DD879037-37DA-DD42-BDBF-4FF4A7C0B16F}" name="Column7947" totalsRowDxfId="8459" dataCellStyle="Normal"/>
    <tableColumn id="7950" xr3:uid="{C29D6A72-FF59-B244-AC1A-D5CCA30EE96D}" name="Column7948" totalsRowDxfId="8458" dataCellStyle="Normal"/>
    <tableColumn id="7951" xr3:uid="{D88F55FC-BA03-1748-ACED-50719D270D1C}" name="Column7949" totalsRowDxfId="8457" dataCellStyle="Normal"/>
    <tableColumn id="7952" xr3:uid="{6352C709-5268-A241-8127-21F506B2B8A1}" name="Column7950" totalsRowDxfId="8456" dataCellStyle="Normal"/>
    <tableColumn id="7953" xr3:uid="{C1629588-4B18-8145-84E8-B465C21DA95F}" name="Column7951" totalsRowDxfId="8455" dataCellStyle="Normal"/>
    <tableColumn id="7954" xr3:uid="{F819B26A-43B3-4D4F-8445-17AFCBCD9EC8}" name="Column7952" totalsRowDxfId="8454" dataCellStyle="Normal"/>
    <tableColumn id="7955" xr3:uid="{CFCB32A8-8656-A349-A8C7-B5D5F2114B46}" name="Column7953" totalsRowDxfId="8453" dataCellStyle="Normal"/>
    <tableColumn id="7956" xr3:uid="{E0BC5BE2-39C9-DB4D-A471-3FE16BC969A4}" name="Column7954" totalsRowDxfId="8452" dataCellStyle="Normal"/>
    <tableColumn id="7957" xr3:uid="{CBC38813-F300-B646-BEB0-AD3FCF4E5C69}" name="Column7955" totalsRowDxfId="8451" dataCellStyle="Normal"/>
    <tableColumn id="7958" xr3:uid="{C07DE232-A4A6-984C-9927-B91F9F52B5D5}" name="Column7956" totalsRowDxfId="8450" dataCellStyle="Normal"/>
    <tableColumn id="7959" xr3:uid="{F7A264D4-5062-8E43-B390-2B8970485A9F}" name="Column7957" totalsRowDxfId="8449" dataCellStyle="Normal"/>
    <tableColumn id="7960" xr3:uid="{FB30E6B3-72E4-A443-90F6-A9776C1022AF}" name="Column7958" totalsRowDxfId="8448" dataCellStyle="Normal"/>
    <tableColumn id="7961" xr3:uid="{3CA04F63-6D60-1D44-BA43-B72C48D4F82C}" name="Column7959" totalsRowDxfId="8447" dataCellStyle="Normal"/>
    <tableColumn id="7962" xr3:uid="{12615A69-E5A8-C44C-887A-7261EE06ECC0}" name="Column7960" totalsRowDxfId="8446" dataCellStyle="Normal"/>
    <tableColumn id="7963" xr3:uid="{C63570EE-3533-634B-A1B3-1CD7983D6041}" name="Column7961" totalsRowDxfId="8445" dataCellStyle="Normal"/>
    <tableColumn id="7964" xr3:uid="{FA00C702-F79D-394E-A3AF-AF6DDC9BFA79}" name="Column7962" totalsRowDxfId="8444" dataCellStyle="Normal"/>
    <tableColumn id="7965" xr3:uid="{3523E3A0-2238-E24A-B771-EB9FD9CCDD7D}" name="Column7963" totalsRowDxfId="8443" dataCellStyle="Normal"/>
    <tableColumn id="7966" xr3:uid="{E80F6E7C-C826-3640-8CAF-2E2EA888B29A}" name="Column7964" totalsRowDxfId="8442" dataCellStyle="Normal"/>
    <tableColumn id="7967" xr3:uid="{4D36D9AF-C5DB-DC4E-842E-D62C30798B12}" name="Column7965" totalsRowDxfId="8441" dataCellStyle="Normal"/>
    <tableColumn id="7968" xr3:uid="{46842941-7AD6-2546-AD60-154994E438DA}" name="Column7966" totalsRowDxfId="8440" dataCellStyle="Normal"/>
    <tableColumn id="7969" xr3:uid="{8AD043D6-0B56-F847-9108-4EEC34F15376}" name="Column7967" totalsRowDxfId="8439" dataCellStyle="Normal"/>
    <tableColumn id="7970" xr3:uid="{BCC3D8C4-A236-2345-B0B5-47D5B5F418EE}" name="Column7968" totalsRowDxfId="8438" dataCellStyle="Normal"/>
    <tableColumn id="7971" xr3:uid="{C8A0A375-54DA-F94A-8365-7BAD29EE53D6}" name="Column7969" totalsRowDxfId="8437" dataCellStyle="Normal"/>
    <tableColumn id="7972" xr3:uid="{D021B093-D37A-D645-8C80-1A09EA26BF7C}" name="Column7970" totalsRowDxfId="8436" dataCellStyle="Normal"/>
    <tableColumn id="7973" xr3:uid="{C039815A-CFEB-9641-B172-7E9C9EE842B1}" name="Column7971" totalsRowDxfId="8435" dataCellStyle="Normal"/>
    <tableColumn id="7974" xr3:uid="{85E7691F-2E3A-CC41-B059-615E2C3E18A1}" name="Column7972" totalsRowDxfId="8434" dataCellStyle="Normal"/>
    <tableColumn id="7975" xr3:uid="{0AD10236-1A27-9543-80D0-D5EC38438B66}" name="Column7973" totalsRowDxfId="8433" dataCellStyle="Normal"/>
    <tableColumn id="7976" xr3:uid="{44BB27F6-B5A2-9C43-A946-FE5F3DDEFF80}" name="Column7974" totalsRowDxfId="8432" dataCellStyle="Normal"/>
    <tableColumn id="7977" xr3:uid="{E03FAA59-635A-094D-A67C-175B42E6DEF6}" name="Column7975" totalsRowDxfId="8431" dataCellStyle="Normal"/>
    <tableColumn id="7978" xr3:uid="{55681FB3-6F29-9A41-ADCC-080CB97B65A4}" name="Column7976" totalsRowDxfId="8430" dataCellStyle="Normal"/>
    <tableColumn id="7979" xr3:uid="{28E486EA-C1F2-E445-B35C-79CA22E25539}" name="Column7977" totalsRowDxfId="8429" dataCellStyle="Normal"/>
    <tableColumn id="7980" xr3:uid="{D328E906-E2E4-8D42-8DF6-EAC2356E13FC}" name="Column7978" totalsRowDxfId="8428" dataCellStyle="Normal"/>
    <tableColumn id="7981" xr3:uid="{A8C9B82F-A8BF-DD40-A9D6-79C01CADFE04}" name="Column7979" totalsRowDxfId="8427" dataCellStyle="Normal"/>
    <tableColumn id="7982" xr3:uid="{04BD6A76-4AC4-6140-9DB0-286638CCECC0}" name="Column7980" totalsRowDxfId="8426" dataCellStyle="Normal"/>
    <tableColumn id="7983" xr3:uid="{E348D63C-F5F7-114B-938A-03C714ECE953}" name="Column7981" totalsRowDxfId="8425" dataCellStyle="Normal"/>
    <tableColumn id="7984" xr3:uid="{C4ACC893-D7FF-4B4A-B027-D6853A70F3EB}" name="Column7982" totalsRowDxfId="8424" dataCellStyle="Normal"/>
    <tableColumn id="7985" xr3:uid="{0BF7E809-36FE-8C41-9A72-0E6473C5E4B2}" name="Column7983" totalsRowDxfId="8423" dataCellStyle="Normal"/>
    <tableColumn id="7986" xr3:uid="{C4455FB8-6573-AD46-9B7D-9646515205D0}" name="Column7984" totalsRowDxfId="8422" dataCellStyle="Normal"/>
    <tableColumn id="7987" xr3:uid="{B9B4B042-112C-9F49-94D4-8D3397300E38}" name="Column7985" totalsRowDxfId="8421" dataCellStyle="Normal"/>
    <tableColumn id="7988" xr3:uid="{F29B1F99-CD62-464E-8439-771B3D631347}" name="Column7986" totalsRowDxfId="8420" dataCellStyle="Normal"/>
    <tableColumn id="7989" xr3:uid="{C620DC70-5617-834E-BB22-C17A04033852}" name="Column7987" totalsRowDxfId="8419" dataCellStyle="Normal"/>
    <tableColumn id="7990" xr3:uid="{A9A14C77-3370-D741-9C8E-A0316C19C811}" name="Column7988" totalsRowDxfId="8418" dataCellStyle="Normal"/>
    <tableColumn id="7991" xr3:uid="{63A08B9C-8BD0-6E4C-8D77-BD38182BFAF7}" name="Column7989" totalsRowDxfId="8417" dataCellStyle="Normal"/>
    <tableColumn id="7992" xr3:uid="{B40FF197-E67A-9646-9AF2-7B41DD4DCC1E}" name="Column7990" totalsRowDxfId="8416" dataCellStyle="Normal"/>
    <tableColumn id="7993" xr3:uid="{672AD256-26B9-8B4B-86E9-F33B9DA651A2}" name="Column7991" totalsRowDxfId="8415" dataCellStyle="Normal"/>
    <tableColumn id="7994" xr3:uid="{A166FDFC-3461-AD4D-AABF-E5D15F26C02B}" name="Column7992" totalsRowDxfId="8414" dataCellStyle="Normal"/>
    <tableColumn id="7995" xr3:uid="{847F1AFE-544F-2940-B591-6FC10822392B}" name="Column7993" totalsRowDxfId="8413" dataCellStyle="Normal"/>
    <tableColumn id="7996" xr3:uid="{87C32C00-ADB8-4E4B-ABFF-90A5CFA4E2B0}" name="Column7994" totalsRowDxfId="8412" dataCellStyle="Normal"/>
    <tableColumn id="7997" xr3:uid="{C773454F-77E7-1A41-9FAE-E4C7F9B464BE}" name="Column7995" totalsRowDxfId="8411" dataCellStyle="Normal"/>
    <tableColumn id="7998" xr3:uid="{1DC1CB37-4FD0-9148-9631-6B81A5A10740}" name="Column7996" totalsRowDxfId="8410" dataCellStyle="Normal"/>
    <tableColumn id="7999" xr3:uid="{611EB89B-03F4-514E-91E8-41B7C7E0E3CD}" name="Column7997" totalsRowDxfId="8409" dataCellStyle="Normal"/>
    <tableColumn id="8000" xr3:uid="{FA02EB2D-208B-FD45-9D80-15DE75EAC969}" name="Column7998" totalsRowDxfId="8408" dataCellStyle="Normal"/>
    <tableColumn id="8001" xr3:uid="{B9F7D07E-49F8-F545-A3CB-E282F8A17362}" name="Column7999" totalsRowDxfId="8407" dataCellStyle="Normal"/>
    <tableColumn id="8002" xr3:uid="{1D353009-4D3D-094D-A680-7497F1B77D08}" name="Column8000" totalsRowDxfId="8406" dataCellStyle="Normal"/>
    <tableColumn id="8003" xr3:uid="{7FDB253F-116D-084C-BBE3-D6BD5BCA4344}" name="Column8001" totalsRowDxfId="8405" dataCellStyle="Normal"/>
    <tableColumn id="8004" xr3:uid="{36363B32-F445-AC43-B673-A04FC7490C56}" name="Column8002" totalsRowDxfId="8404" dataCellStyle="Normal"/>
    <tableColumn id="8005" xr3:uid="{5FA45142-6C5A-1249-8B03-72DC3E85F612}" name="Column8003" totalsRowDxfId="8403" dataCellStyle="Normal"/>
    <tableColumn id="8006" xr3:uid="{1F5955A7-C80C-8A41-9694-8ED59FCD5F69}" name="Column8004" totalsRowDxfId="8402" dataCellStyle="Normal"/>
    <tableColumn id="8007" xr3:uid="{380F7040-CF82-274B-87E3-A80E1F5814BF}" name="Column8005" totalsRowDxfId="8401" dataCellStyle="Normal"/>
    <tableColumn id="8008" xr3:uid="{0F0707BA-EE7E-C042-8B67-3C7BFD933118}" name="Column8006" totalsRowDxfId="8400" dataCellStyle="Normal"/>
    <tableColumn id="8009" xr3:uid="{5C9534A3-874D-4246-AAEB-2B04AA867315}" name="Column8007" totalsRowDxfId="8399" dataCellStyle="Normal"/>
    <tableColumn id="8010" xr3:uid="{684F33DB-3F56-E140-8A84-38B38BCD3F77}" name="Column8008" totalsRowDxfId="8398" dataCellStyle="Normal"/>
    <tableColumn id="8011" xr3:uid="{1D6720AF-1B98-9544-B0AD-E4C152117426}" name="Column8009" totalsRowDxfId="8397" dataCellStyle="Normal"/>
    <tableColumn id="8012" xr3:uid="{C15F2A19-4AC1-3944-88D7-E636C763BCA2}" name="Column8010" totalsRowDxfId="8396" dataCellStyle="Normal"/>
    <tableColumn id="8013" xr3:uid="{50B8EF24-B63A-4A4E-9964-66C4CA93998D}" name="Column8011" totalsRowDxfId="8395" dataCellStyle="Normal"/>
    <tableColumn id="8014" xr3:uid="{188686EE-CE6C-BE4C-A5BD-273D5C22C566}" name="Column8012" totalsRowDxfId="8394" dataCellStyle="Normal"/>
    <tableColumn id="8015" xr3:uid="{41538CF2-2DA5-2443-8208-BDE3001B6EC7}" name="Column8013" totalsRowDxfId="8393" dataCellStyle="Normal"/>
    <tableColumn id="8016" xr3:uid="{C5B9D2D0-6303-BF43-A65C-0A26D83249CB}" name="Column8014" totalsRowDxfId="8392" dataCellStyle="Normal"/>
    <tableColumn id="8017" xr3:uid="{D1C152AF-8DBA-8A4C-ABD3-0F2BCD8B0315}" name="Column8015" totalsRowDxfId="8391" dataCellStyle="Normal"/>
    <tableColumn id="8018" xr3:uid="{67C7D622-AA47-0B4A-8FE0-69C383B71115}" name="Column8016" totalsRowDxfId="8390" dataCellStyle="Normal"/>
    <tableColumn id="8019" xr3:uid="{628F9DDF-791C-9648-A637-E364EA53031F}" name="Column8017" totalsRowDxfId="8389" dataCellStyle="Normal"/>
    <tableColumn id="8020" xr3:uid="{F9F4863C-072D-6D49-8CEF-F6BB4F25C10F}" name="Column8018" totalsRowDxfId="8388" dataCellStyle="Normal"/>
    <tableColumn id="8021" xr3:uid="{8CC0E89B-EB61-504F-9F28-76FEF5504566}" name="Column8019" totalsRowDxfId="8387" dataCellStyle="Normal"/>
    <tableColumn id="8022" xr3:uid="{8B18C0A2-6BF0-AF47-911B-DE45B8F4C5E5}" name="Column8020" totalsRowDxfId="8386" dataCellStyle="Normal"/>
    <tableColumn id="8023" xr3:uid="{6E6CDDCC-785E-0A4A-9568-3841673DA4BF}" name="Column8021" totalsRowDxfId="8385" dataCellStyle="Normal"/>
    <tableColumn id="8024" xr3:uid="{C364D8FC-FFEB-724B-A855-17D5B0907619}" name="Column8022" totalsRowDxfId="8384" dataCellStyle="Normal"/>
    <tableColumn id="8025" xr3:uid="{2E813F8C-A45F-1649-B9FC-8B665A805C1D}" name="Column8023" totalsRowDxfId="8383" dataCellStyle="Normal"/>
    <tableColumn id="8026" xr3:uid="{E9310A99-0510-F14A-9143-70FC88AF8833}" name="Column8024" totalsRowDxfId="8382" dataCellStyle="Normal"/>
    <tableColumn id="8027" xr3:uid="{1679C3CE-12CC-2F41-B6A3-498227350576}" name="Column8025" totalsRowDxfId="8381" dataCellStyle="Normal"/>
    <tableColumn id="8028" xr3:uid="{C4B10E59-CDA5-024E-9EA5-D3DB6571EC30}" name="Column8026" totalsRowDxfId="8380" dataCellStyle="Normal"/>
    <tableColumn id="8029" xr3:uid="{D4BAD38E-6878-FE4E-BDA0-96BFA4E565B5}" name="Column8027" totalsRowDxfId="8379" dataCellStyle="Normal"/>
    <tableColumn id="8030" xr3:uid="{7DA9EA8A-4284-A640-81F0-EC8482790134}" name="Column8028" totalsRowDxfId="8378" dataCellStyle="Normal"/>
    <tableColumn id="8031" xr3:uid="{30E4E553-6D33-CF45-B4B4-5EE4270AB1B8}" name="Column8029" totalsRowDxfId="8377" dataCellStyle="Normal"/>
    <tableColumn id="8032" xr3:uid="{13449114-A980-2848-846A-865E0F56DFF8}" name="Column8030" totalsRowDxfId="8376" dataCellStyle="Normal"/>
    <tableColumn id="8033" xr3:uid="{AA8827E0-63B6-2C47-BFFF-09583817D33A}" name="Column8031" totalsRowDxfId="8375" dataCellStyle="Normal"/>
    <tableColumn id="8034" xr3:uid="{B6D8929A-D0D8-644E-AFD7-9B2378B80A50}" name="Column8032" totalsRowDxfId="8374" dataCellStyle="Normal"/>
    <tableColumn id="8035" xr3:uid="{14F2F598-A680-354D-8FD1-C739BA438BD1}" name="Column8033" totalsRowDxfId="8373" dataCellStyle="Normal"/>
    <tableColumn id="8036" xr3:uid="{B9C7097D-14AB-FF44-86E9-2F25D7F852D1}" name="Column8034" totalsRowDxfId="8372" dataCellStyle="Normal"/>
    <tableColumn id="8037" xr3:uid="{11FCE749-FD70-604A-BBF7-DDA1E3FE946D}" name="Column8035" totalsRowDxfId="8371" dataCellStyle="Normal"/>
    <tableColumn id="8038" xr3:uid="{667C0857-E8A9-884D-9D4F-A74F639643FD}" name="Column8036" totalsRowDxfId="8370" dataCellStyle="Normal"/>
    <tableColumn id="8039" xr3:uid="{65EA17F7-8516-1247-82EF-F92E8518A6E0}" name="Column8037" totalsRowDxfId="8369" dataCellStyle="Normal"/>
    <tableColumn id="8040" xr3:uid="{D53CA8CF-976F-CF40-8D58-A91D52C3FA78}" name="Column8038" totalsRowDxfId="8368" dataCellStyle="Normal"/>
    <tableColumn id="8041" xr3:uid="{E0F42FD5-4C29-DD45-B03A-BC21A371532E}" name="Column8039" totalsRowDxfId="8367" dataCellStyle="Normal"/>
    <tableColumn id="8042" xr3:uid="{1A819048-2304-6A45-A360-D7810700B5BA}" name="Column8040" totalsRowDxfId="8366" dataCellStyle="Normal"/>
    <tableColumn id="8043" xr3:uid="{E2D3C543-B889-A440-8840-0C89282DFA95}" name="Column8041" totalsRowDxfId="8365" dataCellStyle="Normal"/>
    <tableColumn id="8044" xr3:uid="{365D6436-4655-E64A-B310-88F619C7862C}" name="Column8042" totalsRowDxfId="8364" dataCellStyle="Normal"/>
    <tableColumn id="8045" xr3:uid="{805B94A2-756F-5F4F-8404-4DBA1DABC3C5}" name="Column8043" totalsRowDxfId="8363" dataCellStyle="Normal"/>
    <tableColumn id="8046" xr3:uid="{90A9E8F1-9BE5-9D41-BB95-2E513B7A57EC}" name="Column8044" totalsRowDxfId="8362" dataCellStyle="Normal"/>
    <tableColumn id="8047" xr3:uid="{ED1063B3-2C94-6A49-8099-6B450C4F6F16}" name="Column8045" totalsRowDxfId="8361" dataCellStyle="Normal"/>
    <tableColumn id="8048" xr3:uid="{9907AB84-156F-E045-947A-C02B2DE7C618}" name="Column8046" totalsRowDxfId="8360" dataCellStyle="Normal"/>
    <tableColumn id="8049" xr3:uid="{7C56B325-CBCB-D543-9322-EE415DBB51FE}" name="Column8047" totalsRowDxfId="8359" dataCellStyle="Normal"/>
    <tableColumn id="8050" xr3:uid="{74D01B95-B7D3-824E-A0C6-122F4E051E7A}" name="Column8048" totalsRowDxfId="8358" dataCellStyle="Normal"/>
    <tableColumn id="8051" xr3:uid="{CF387DCF-00D0-FD46-9040-C72F60C11030}" name="Column8049" totalsRowDxfId="8357" dataCellStyle="Normal"/>
    <tableColumn id="8052" xr3:uid="{BB37FA86-F15A-E24D-83BE-E5AD4C568338}" name="Column8050" totalsRowDxfId="8356" dataCellStyle="Normal"/>
    <tableColumn id="8053" xr3:uid="{9CD47591-81EC-D640-B655-F8B2A36D68D0}" name="Column8051" totalsRowDxfId="8355" dataCellStyle="Normal"/>
    <tableColumn id="8054" xr3:uid="{B291AFA5-6ADC-8F4E-BCD0-C89289CCA354}" name="Column8052" totalsRowDxfId="8354" dataCellStyle="Normal"/>
    <tableColumn id="8055" xr3:uid="{2E80B7B7-B578-3549-84E1-5192545272DB}" name="Column8053" totalsRowDxfId="8353" dataCellStyle="Normal"/>
    <tableColumn id="8056" xr3:uid="{726E71E8-3817-E741-8BFB-CE554656B092}" name="Column8054" totalsRowDxfId="8352" dataCellStyle="Normal"/>
    <tableColumn id="8057" xr3:uid="{29E24DD5-6B9B-E64A-9D7B-38EDE4911B29}" name="Column8055" totalsRowDxfId="8351" dataCellStyle="Normal"/>
    <tableColumn id="8058" xr3:uid="{011D2A5D-661A-D34E-8272-2C55B385FD01}" name="Column8056" totalsRowDxfId="8350" dataCellStyle="Normal"/>
    <tableColumn id="8059" xr3:uid="{C2714756-AB88-AC4C-A2FD-24592B2A3490}" name="Column8057" totalsRowDxfId="8349" dataCellStyle="Normal"/>
    <tableColumn id="8060" xr3:uid="{2B7AF2D4-080D-754F-B88D-5E0384BEC98B}" name="Column8058" totalsRowDxfId="8348" dataCellStyle="Normal"/>
    <tableColumn id="8061" xr3:uid="{5483C960-6D11-DD44-AD25-30A4892917EF}" name="Column8059" totalsRowDxfId="8347" dataCellStyle="Normal"/>
    <tableColumn id="8062" xr3:uid="{028BAC0C-B2BB-3244-A4CD-E6106EF56F68}" name="Column8060" totalsRowDxfId="8346" dataCellStyle="Normal"/>
    <tableColumn id="8063" xr3:uid="{87DDC320-7C11-C041-A645-CDF9DEA9AEAA}" name="Column8061" totalsRowDxfId="8345" dataCellStyle="Normal"/>
    <tableColumn id="8064" xr3:uid="{0D748A37-2F08-9647-B9DF-258724B78AB0}" name="Column8062" totalsRowDxfId="8344" dataCellStyle="Normal"/>
    <tableColumn id="8065" xr3:uid="{3377A69B-6999-4646-ABDC-FE54691BC9BC}" name="Column8063" totalsRowDxfId="8343" dataCellStyle="Normal"/>
    <tableColumn id="8066" xr3:uid="{39AE21F6-8A53-8245-94AA-FC6A55AED870}" name="Column8064" totalsRowDxfId="8342" dataCellStyle="Normal"/>
    <tableColumn id="8067" xr3:uid="{081B3555-2E8B-D54D-9FAB-58FFF5E76AB2}" name="Column8065" totalsRowDxfId="8341" dataCellStyle="Normal"/>
    <tableColumn id="8068" xr3:uid="{40D959F1-3A08-F041-9D62-A98366448642}" name="Column8066" totalsRowDxfId="8340" dataCellStyle="Normal"/>
    <tableColumn id="8069" xr3:uid="{3563AFC0-6CB3-344D-907F-84A68BCFBE3B}" name="Column8067" totalsRowDxfId="8339" dataCellStyle="Normal"/>
    <tableColumn id="8070" xr3:uid="{709523B4-4BD0-0949-89F5-9074A6027F04}" name="Column8068" totalsRowDxfId="8338" dataCellStyle="Normal"/>
    <tableColumn id="8071" xr3:uid="{DC64FB04-81CF-DD4F-B6FB-DE272AC57480}" name="Column8069" totalsRowDxfId="8337" dataCellStyle="Normal"/>
    <tableColumn id="8072" xr3:uid="{89169C6B-39FD-7B41-8946-2E24F76313BE}" name="Column8070" totalsRowDxfId="8336" dataCellStyle="Normal"/>
    <tableColumn id="8073" xr3:uid="{DC6B8913-10F5-7047-9638-66EBA6D6A570}" name="Column8071" totalsRowDxfId="8335" dataCellStyle="Normal"/>
    <tableColumn id="8074" xr3:uid="{3A7D2701-352C-3B47-97C7-4A95C3C83376}" name="Column8072" totalsRowDxfId="8334" dataCellStyle="Normal"/>
    <tableColumn id="8075" xr3:uid="{AFDBA019-9C68-544C-BA60-1D72DF8EDF1B}" name="Column8073" totalsRowDxfId="8333" dataCellStyle="Normal"/>
    <tableColumn id="8076" xr3:uid="{C8230EFF-4482-844D-A37B-A3C04FA12A53}" name="Column8074" totalsRowDxfId="8332" dataCellStyle="Normal"/>
    <tableColumn id="8077" xr3:uid="{23ADC011-8E42-1B4C-9D18-4061305BBC30}" name="Column8075" totalsRowDxfId="8331" dataCellStyle="Normal"/>
    <tableColumn id="8078" xr3:uid="{DA142F16-69DD-9247-A99C-E1AA84C13F0F}" name="Column8076" totalsRowDxfId="8330" dataCellStyle="Normal"/>
    <tableColumn id="8079" xr3:uid="{1FA09447-F5BC-E440-904E-DFABAB0010C5}" name="Column8077" totalsRowDxfId="8329" dataCellStyle="Normal"/>
    <tableColumn id="8080" xr3:uid="{DD7C0A71-B446-3144-AE2E-EE293555A404}" name="Column8078" totalsRowDxfId="8328" dataCellStyle="Normal"/>
    <tableColumn id="8081" xr3:uid="{5BEE7842-303B-4746-8CE3-BEE523707426}" name="Column8079" totalsRowDxfId="8327" dataCellStyle="Normal"/>
    <tableColumn id="8082" xr3:uid="{74208D58-8828-9A4B-8C8F-0F26C064A26B}" name="Column8080" totalsRowDxfId="8326" dataCellStyle="Normal"/>
    <tableColumn id="8083" xr3:uid="{FBA19ABA-3A33-6943-A269-84B0327E4764}" name="Column8081" totalsRowDxfId="8325" dataCellStyle="Normal"/>
    <tableColumn id="8084" xr3:uid="{ACC3ADAD-B821-E041-B9FE-1CB5FF8AAC54}" name="Column8082" totalsRowDxfId="8324" dataCellStyle="Normal"/>
    <tableColumn id="8085" xr3:uid="{AC680B27-FE35-6B4E-AB13-B6C4AAD44FCA}" name="Column8083" totalsRowDxfId="8323" dataCellStyle="Normal"/>
    <tableColumn id="8086" xr3:uid="{78E8D4F0-4B01-6544-85D3-F7E842D22619}" name="Column8084" totalsRowDxfId="8322" dataCellStyle="Normal"/>
    <tableColumn id="8087" xr3:uid="{D49848E5-733C-3A45-8D79-52B07493E025}" name="Column8085" totalsRowDxfId="8321" dataCellStyle="Normal"/>
    <tableColumn id="8088" xr3:uid="{7ACCB6F6-1BDF-3B41-932F-972080A2F2CA}" name="Column8086" totalsRowDxfId="8320" dataCellStyle="Normal"/>
    <tableColumn id="8089" xr3:uid="{383F3CD3-B770-174C-B259-00213ED54A5C}" name="Column8087" totalsRowDxfId="8319" dataCellStyle="Normal"/>
    <tableColumn id="8090" xr3:uid="{90B22C9D-B1D0-F04D-9DF6-506205C647D2}" name="Column8088" totalsRowDxfId="8318" dataCellStyle="Normal"/>
    <tableColumn id="8091" xr3:uid="{908ABE9B-E0D2-FF40-BBC4-C4FCECAA0ECC}" name="Column8089" totalsRowDxfId="8317" dataCellStyle="Normal"/>
    <tableColumn id="8092" xr3:uid="{41300C18-2C9F-BE4F-AEFB-D117E8FB23BF}" name="Column8090" totalsRowDxfId="8316" dataCellStyle="Normal"/>
    <tableColumn id="8093" xr3:uid="{81A33720-7E41-B44F-8CD6-AE4C10071E1E}" name="Column8091" totalsRowDxfId="8315" dataCellStyle="Normal"/>
    <tableColumn id="8094" xr3:uid="{C3AD025A-3B8D-824D-9F97-9B8908092ABC}" name="Column8092" totalsRowDxfId="8314" dataCellStyle="Normal"/>
    <tableColumn id="8095" xr3:uid="{50CF7EA7-385A-6E47-92DA-CD94FEA18850}" name="Column8093" totalsRowDxfId="8313" dataCellStyle="Normal"/>
    <tableColumn id="8096" xr3:uid="{6DFD6355-B311-514B-8507-01341F7453BF}" name="Column8094" totalsRowDxfId="8312" dataCellStyle="Normal"/>
    <tableColumn id="8097" xr3:uid="{55C23802-5D96-4E4E-BFBA-53BA85B4CD1A}" name="Column8095" totalsRowDxfId="8311" dataCellStyle="Normal"/>
    <tableColumn id="8098" xr3:uid="{D322B784-AB76-1549-8BA7-F205DF52549C}" name="Column8096" totalsRowDxfId="8310" dataCellStyle="Normal"/>
    <tableColumn id="8099" xr3:uid="{F25176EE-43F0-B945-AE27-90C2E7466E79}" name="Column8097" totalsRowDxfId="8309" dataCellStyle="Normal"/>
    <tableColumn id="8100" xr3:uid="{13D08BFC-C9E4-C244-B844-59918680D9D6}" name="Column8098" totalsRowDxfId="8308" dataCellStyle="Normal"/>
    <tableColumn id="8101" xr3:uid="{7CA6A11D-8D91-6546-A885-E7FAE60EF141}" name="Column8099" totalsRowDxfId="8307" dataCellStyle="Normal"/>
    <tableColumn id="8102" xr3:uid="{21D859C9-DE7E-9247-9548-9D899FF4B090}" name="Column8100" totalsRowDxfId="8306" dataCellStyle="Normal"/>
    <tableColumn id="8103" xr3:uid="{729384FC-CD71-CE45-8235-F5565474BA01}" name="Column8101" totalsRowDxfId="8305" dataCellStyle="Normal"/>
    <tableColumn id="8104" xr3:uid="{1BB98319-B3C6-C340-928D-11949D87451D}" name="Column8102" totalsRowDxfId="8304" dataCellStyle="Normal"/>
    <tableColumn id="8105" xr3:uid="{4965D952-4C03-C644-907C-36B012FC98F3}" name="Column8103" totalsRowDxfId="8303" dataCellStyle="Normal"/>
    <tableColumn id="8106" xr3:uid="{A0BFAF03-AF95-A146-BA0F-597FC50AEBAA}" name="Column8104" totalsRowDxfId="8302" dataCellStyle="Normal"/>
    <tableColumn id="8107" xr3:uid="{B2323857-081C-874D-B922-E917544B634F}" name="Column8105" totalsRowDxfId="8301" dataCellStyle="Normal"/>
    <tableColumn id="8108" xr3:uid="{9B058C7D-DA7D-4741-8EAE-B19D793DC2E9}" name="Column8106" totalsRowDxfId="8300" dataCellStyle="Normal"/>
    <tableColumn id="8109" xr3:uid="{88CC188A-8E0C-C946-BCB5-C2DF91AA65DE}" name="Column8107" totalsRowDxfId="8299" dataCellStyle="Normal"/>
    <tableColumn id="8110" xr3:uid="{9DBE5A03-0951-7C4A-8BBE-C3B3695ABFF5}" name="Column8108" totalsRowDxfId="8298" dataCellStyle="Normal"/>
    <tableColumn id="8111" xr3:uid="{E3B8D552-7EC8-4D49-AE1C-A6539AFDBB0C}" name="Column8109" totalsRowDxfId="8297" dataCellStyle="Normal"/>
    <tableColumn id="8112" xr3:uid="{9A524B87-8E95-5E43-9D70-C47F7A4CF14B}" name="Column8110" totalsRowDxfId="8296" dataCellStyle="Normal"/>
    <tableColumn id="8113" xr3:uid="{DA03DEE4-EE43-DE4D-B901-6B83DFF65CF9}" name="Column8111" totalsRowDxfId="8295" dataCellStyle="Normal"/>
    <tableColumn id="8114" xr3:uid="{404E396B-66FE-C243-8358-6282ECDB77F3}" name="Column8112" totalsRowDxfId="8294" dataCellStyle="Normal"/>
    <tableColumn id="8115" xr3:uid="{DA6BCE68-823A-884D-B18F-555316811B84}" name="Column8113" totalsRowDxfId="8293" dataCellStyle="Normal"/>
    <tableColumn id="8116" xr3:uid="{900B04F1-7CF7-EA40-A069-2CFFC0D14D54}" name="Column8114" totalsRowDxfId="8292" dataCellStyle="Normal"/>
    <tableColumn id="8117" xr3:uid="{AFFD4FA5-3436-1243-B7EF-6AF0BE3DD5D5}" name="Column8115" totalsRowDxfId="8291" dataCellStyle="Normal"/>
    <tableColumn id="8118" xr3:uid="{776EC8C4-DA64-FD4C-813B-7E0F15EF9775}" name="Column8116" totalsRowDxfId="8290" dataCellStyle="Normal"/>
    <tableColumn id="8119" xr3:uid="{98849818-960A-6243-9B02-668429682866}" name="Column8117" totalsRowDxfId="8289" dataCellStyle="Normal"/>
    <tableColumn id="8120" xr3:uid="{673E7111-F675-2141-937A-DA486BB5E7B6}" name="Column8118" totalsRowDxfId="8288" dataCellStyle="Normal"/>
    <tableColumn id="8121" xr3:uid="{6E13381B-32DD-BB40-81AB-8E4FDCFD5121}" name="Column8119" totalsRowDxfId="8287" dataCellStyle="Normal"/>
    <tableColumn id="8122" xr3:uid="{0BA26708-A327-EC49-ADD7-E32194CE3A91}" name="Column8120" totalsRowDxfId="8286" dataCellStyle="Normal"/>
    <tableColumn id="8123" xr3:uid="{FA01009A-9F5F-934F-980E-0ADB0EFD0C97}" name="Column8121" totalsRowDxfId="8285" dataCellStyle="Normal"/>
    <tableColumn id="8124" xr3:uid="{9447FC94-D9D5-BC4C-A904-CB03C14C4EAA}" name="Column8122" totalsRowDxfId="8284" dataCellStyle="Normal"/>
    <tableColumn id="8125" xr3:uid="{9BB43F6D-4EB3-B94E-85BB-36012873F725}" name="Column8123" totalsRowDxfId="8283" dataCellStyle="Normal"/>
    <tableColumn id="8126" xr3:uid="{8F2581D3-7E59-7447-A5CC-DC3974E9D996}" name="Column8124" totalsRowDxfId="8282" dataCellStyle="Normal"/>
    <tableColumn id="8127" xr3:uid="{424AE47D-CBFA-1F44-9B87-3A0CAF45DD1B}" name="Column8125" totalsRowDxfId="8281" dataCellStyle="Normal"/>
    <tableColumn id="8128" xr3:uid="{3EDA2EB4-538A-6647-85E3-00BFD63E4E59}" name="Column8126" totalsRowDxfId="8280" dataCellStyle="Normal"/>
    <tableColumn id="8129" xr3:uid="{53DFD461-4EED-B54E-9F1D-08A005A8ED01}" name="Column8127" totalsRowDxfId="8279" dataCellStyle="Normal"/>
    <tableColumn id="8130" xr3:uid="{062D9768-98CB-ED4B-9989-9138B3644CB8}" name="Column8128" totalsRowDxfId="8278" dataCellStyle="Normal"/>
    <tableColumn id="8131" xr3:uid="{56E90DE6-0EC0-5047-ACCA-B0DFAA73EA3C}" name="Column8129" totalsRowDxfId="8277" dataCellStyle="Normal"/>
    <tableColumn id="8132" xr3:uid="{2468600F-6683-A446-875A-D4C831E49429}" name="Column8130" totalsRowDxfId="8276" dataCellStyle="Normal"/>
    <tableColumn id="8133" xr3:uid="{811ECA3D-E438-6F4B-807B-04FF6358D213}" name="Column8131" totalsRowDxfId="8275" dataCellStyle="Normal"/>
    <tableColumn id="8134" xr3:uid="{53EF831E-8933-094A-8522-30189CAC70AA}" name="Column8132" totalsRowDxfId="8274" dataCellStyle="Normal"/>
    <tableColumn id="8135" xr3:uid="{BC5B91DE-EB7F-D44E-A92B-F3E645D7F209}" name="Column8133" totalsRowDxfId="8273" dataCellStyle="Normal"/>
    <tableColumn id="8136" xr3:uid="{11FF23FF-7A11-0946-ADB9-ECEF867C7D52}" name="Column8134" totalsRowDxfId="8272" dataCellStyle="Normal"/>
    <tableColumn id="8137" xr3:uid="{09FBD484-9DA5-A241-B43A-F0C3728F7C35}" name="Column8135" totalsRowDxfId="8271" dataCellStyle="Normal"/>
    <tableColumn id="8138" xr3:uid="{D4323074-C029-D44C-966A-1EC71C7AE82C}" name="Column8136" totalsRowDxfId="8270" dataCellStyle="Normal"/>
    <tableColumn id="8139" xr3:uid="{FF280A06-FA6D-5948-AA94-95BCDC86F5F2}" name="Column8137" totalsRowDxfId="8269" dataCellStyle="Normal"/>
    <tableColumn id="8140" xr3:uid="{1FCF21BC-03E6-9C48-8085-CB27245B0560}" name="Column8138" totalsRowDxfId="8268" dataCellStyle="Normal"/>
    <tableColumn id="8141" xr3:uid="{73A33A2F-6176-E843-97A5-C1C3A1CCFACA}" name="Column8139" totalsRowDxfId="8267" dataCellStyle="Normal"/>
    <tableColumn id="8142" xr3:uid="{DBDC59AB-AE4A-CD45-B370-3DD4E9871B24}" name="Column8140" totalsRowDxfId="8266" dataCellStyle="Normal"/>
    <tableColumn id="8143" xr3:uid="{0D910616-47AC-1B47-B921-E602C21E14AC}" name="Column8141" totalsRowDxfId="8265" dataCellStyle="Normal"/>
    <tableColumn id="8144" xr3:uid="{0C0C0D1D-1278-5D43-9EDA-3FB50A69E6E9}" name="Column8142" totalsRowDxfId="8264" dataCellStyle="Normal"/>
    <tableColumn id="8145" xr3:uid="{47C90B82-B5A2-6744-925F-A7D18653F06E}" name="Column8143" totalsRowDxfId="8263" dataCellStyle="Normal"/>
    <tableColumn id="8146" xr3:uid="{B93035E0-D507-B643-ACF9-D9B7126EA00E}" name="Column8144" totalsRowDxfId="8262" dataCellStyle="Normal"/>
    <tableColumn id="8147" xr3:uid="{D7BB16AA-FD03-9A4F-82BA-91CE75862ADC}" name="Column8145" totalsRowDxfId="8261" dataCellStyle="Normal"/>
    <tableColumn id="8148" xr3:uid="{3D9DE783-2A59-7B4E-8B29-8C24CE6BC268}" name="Column8146" totalsRowDxfId="8260" dataCellStyle="Normal"/>
    <tableColumn id="8149" xr3:uid="{6D2DBF48-B560-5B47-B82C-E2CEF714D999}" name="Column8147" totalsRowDxfId="8259" dataCellStyle="Normal"/>
    <tableColumn id="8150" xr3:uid="{5D1AA4B1-EE87-1945-BAF9-21C6387E9D32}" name="Column8148" totalsRowDxfId="8258" dataCellStyle="Normal"/>
    <tableColumn id="8151" xr3:uid="{32A19D9D-71D5-B940-8637-86E1ED78A543}" name="Column8149" totalsRowDxfId="8257" dataCellStyle="Normal"/>
    <tableColumn id="8152" xr3:uid="{023459AA-A2FF-B749-809D-9A93E9B196F7}" name="Column8150" totalsRowDxfId="8256" dataCellStyle="Normal"/>
    <tableColumn id="8153" xr3:uid="{0C173AB8-2B64-FB40-88C5-E930C8ADE5CF}" name="Column8151" totalsRowDxfId="8255" dataCellStyle="Normal"/>
    <tableColumn id="8154" xr3:uid="{729E027E-DE8D-D349-9177-61E777CC0617}" name="Column8152" totalsRowDxfId="8254" dataCellStyle="Normal"/>
    <tableColumn id="8155" xr3:uid="{EE3855FA-DA69-9C45-8F4C-022862425614}" name="Column8153" totalsRowDxfId="8253" dataCellStyle="Normal"/>
    <tableColumn id="8156" xr3:uid="{3D9912AF-E2F8-8D45-91E7-B28908295F6E}" name="Column8154" totalsRowDxfId="8252" dataCellStyle="Normal"/>
    <tableColumn id="8157" xr3:uid="{99FF211B-4369-8941-A9AE-3074DD158D09}" name="Column8155" totalsRowDxfId="8251" dataCellStyle="Normal"/>
    <tableColumn id="8158" xr3:uid="{20A18246-5422-6345-8811-C101D0E89E5A}" name="Column8156" totalsRowDxfId="8250" dataCellStyle="Normal"/>
    <tableColumn id="8159" xr3:uid="{10D84956-ACAB-C24B-889C-F36051D762FC}" name="Column8157" totalsRowDxfId="8249" dataCellStyle="Normal"/>
    <tableColumn id="8160" xr3:uid="{560822DB-1C70-9F43-8DED-DC277F6589AB}" name="Column8158" totalsRowDxfId="8248" dataCellStyle="Normal"/>
    <tableColumn id="8161" xr3:uid="{9B712F02-C70F-5B49-9DBC-997D6AC1FDEE}" name="Column8159" totalsRowDxfId="8247" dataCellStyle="Normal"/>
    <tableColumn id="8162" xr3:uid="{89815150-1561-5645-973E-76CFE6B7EBBA}" name="Column8160" totalsRowDxfId="8246" dataCellStyle="Normal"/>
    <tableColumn id="8163" xr3:uid="{63B33C64-6AE9-A943-8AF8-AE6BF495B63C}" name="Column8161" totalsRowDxfId="8245" dataCellStyle="Normal"/>
    <tableColumn id="8164" xr3:uid="{AD086619-2AD3-384B-81C8-D8BD81463E27}" name="Column8162" totalsRowDxfId="8244" dataCellStyle="Normal"/>
    <tableColumn id="8165" xr3:uid="{1E371BA4-0BF6-FA44-92F4-68F036558676}" name="Column8163" totalsRowDxfId="8243" dataCellStyle="Normal"/>
    <tableColumn id="8166" xr3:uid="{A79838E4-01D5-074B-A35F-5FEF0192B72B}" name="Column8164" totalsRowDxfId="8242" dataCellStyle="Normal"/>
    <tableColumn id="8167" xr3:uid="{7133525C-A282-A044-A55C-573E60143E6D}" name="Column8165" totalsRowDxfId="8241" dataCellStyle="Normal"/>
    <tableColumn id="8168" xr3:uid="{31CEEC72-BEC1-5748-9E67-AA66742553C9}" name="Column8166" totalsRowDxfId="8240" dataCellStyle="Normal"/>
    <tableColumn id="8169" xr3:uid="{FD9D07B9-D9BC-7541-B6D6-59BF48D4EBCA}" name="Column8167" totalsRowDxfId="8239" dataCellStyle="Normal"/>
    <tableColumn id="8170" xr3:uid="{BF294535-67D9-CF4C-B78D-42892E30800F}" name="Column8168" totalsRowDxfId="8238" dataCellStyle="Normal"/>
    <tableColumn id="8171" xr3:uid="{F8A053FA-6985-F845-A7AE-D98FC0045619}" name="Column8169" totalsRowDxfId="8237" dataCellStyle="Normal"/>
    <tableColumn id="8172" xr3:uid="{C13EAB05-7BB6-A841-B795-4A18F4178763}" name="Column8170" totalsRowDxfId="8236" dataCellStyle="Normal"/>
    <tableColumn id="8173" xr3:uid="{FABCAD54-6D91-1942-9781-6B64843D8533}" name="Column8171" totalsRowDxfId="8235" dataCellStyle="Normal"/>
    <tableColumn id="8174" xr3:uid="{D38360A0-7F94-E24C-92E7-2AEE85A36562}" name="Column8172" totalsRowDxfId="8234" dataCellStyle="Normal"/>
    <tableColumn id="8175" xr3:uid="{3FD39F6C-83D0-D644-A633-DAB6B1E1AE89}" name="Column8173" totalsRowDxfId="8233" dataCellStyle="Normal"/>
    <tableColumn id="8176" xr3:uid="{65B27AAA-FD06-AC4C-B127-22F81BAC6007}" name="Column8174" totalsRowDxfId="8232" dataCellStyle="Normal"/>
    <tableColumn id="8177" xr3:uid="{00353077-C104-9A49-97CB-0F930AF0629B}" name="Column8175" totalsRowDxfId="8231" dataCellStyle="Normal"/>
    <tableColumn id="8178" xr3:uid="{093FEBA3-ED8B-0541-A4A3-646AFC1D66A5}" name="Column8176" totalsRowDxfId="8230" dataCellStyle="Normal"/>
    <tableColumn id="8179" xr3:uid="{0EB4A1D7-F4D8-E144-A436-FAEA03E7045D}" name="Column8177" totalsRowDxfId="8229" dataCellStyle="Normal"/>
    <tableColumn id="8180" xr3:uid="{B5612AC3-0103-8B44-B4A4-834C259F71F8}" name="Column8178" totalsRowDxfId="8228" dataCellStyle="Normal"/>
    <tableColumn id="8181" xr3:uid="{BDE4BBCD-759C-814A-AFE2-659CDFB59F42}" name="Column8179" totalsRowDxfId="8227" dataCellStyle="Normal"/>
    <tableColumn id="8182" xr3:uid="{01FD75D4-7F20-8641-955C-784B5DFDF7A1}" name="Column8180" totalsRowDxfId="8226" dataCellStyle="Normal"/>
    <tableColumn id="8183" xr3:uid="{31D85D1A-5A25-D946-816D-7E6777F86F0F}" name="Column8181" totalsRowDxfId="8225" dataCellStyle="Normal"/>
    <tableColumn id="8184" xr3:uid="{992030B9-6F38-8F43-A905-C5D2048FCD80}" name="Column8182" totalsRowDxfId="8224" dataCellStyle="Normal"/>
    <tableColumn id="8185" xr3:uid="{3C2AF2EB-8269-CE4F-824A-1D60D60C283F}" name="Column8183" totalsRowDxfId="8223" dataCellStyle="Normal"/>
    <tableColumn id="8186" xr3:uid="{823168F3-2744-F344-BB84-45F1EEE021A6}" name="Column8184" totalsRowDxfId="8222" dataCellStyle="Normal"/>
    <tableColumn id="8187" xr3:uid="{41C718A8-6AB5-1F45-AE60-8AF7A9FE4B6A}" name="Column8185" totalsRowDxfId="8221" dataCellStyle="Normal"/>
    <tableColumn id="8188" xr3:uid="{B20FBA33-7964-484B-8508-C1CE6B7E8DFE}" name="Column8186" totalsRowDxfId="8220" dataCellStyle="Normal"/>
    <tableColumn id="8189" xr3:uid="{862AA543-8EBD-484E-B62E-8A3677C000A1}" name="Column8187" totalsRowDxfId="8219" dataCellStyle="Normal"/>
    <tableColumn id="8190" xr3:uid="{837ECEC0-56F3-B540-9D9F-08903136945D}" name="Column8188" totalsRowDxfId="8218" dataCellStyle="Normal"/>
    <tableColumn id="8191" xr3:uid="{1B0F3D28-AE90-394C-A5B3-85198D9142CD}" name="Column8189" totalsRowDxfId="8217" dataCellStyle="Normal"/>
    <tableColumn id="8192" xr3:uid="{9AFE9E05-1205-064F-900C-9AA9AF4E5375}" name="Column8190" totalsRowDxfId="8216" dataCellStyle="Normal"/>
    <tableColumn id="8193" xr3:uid="{AE116345-4C8D-3D42-9E85-C143D6CE45F7}" name="Column8191" totalsRowDxfId="8215" dataCellStyle="Normal"/>
    <tableColumn id="8194" xr3:uid="{2D2FC54A-9BB4-7B42-B471-BECDCB2FBE91}" name="Column8192" totalsRowDxfId="8214" dataCellStyle="Normal"/>
    <tableColumn id="8195" xr3:uid="{A6B9486D-F6F0-3548-BB4B-46D10BE44816}" name="Column8193" totalsRowDxfId="8213" dataCellStyle="Normal"/>
    <tableColumn id="8196" xr3:uid="{F37B7479-4905-BC43-A3ED-E56CDF2B62C1}" name="Column8194" totalsRowDxfId="8212" dataCellStyle="Normal"/>
    <tableColumn id="8197" xr3:uid="{503AD4FF-6A62-2241-AFF6-D0AB6AA6DA5A}" name="Column8195" totalsRowDxfId="8211" dataCellStyle="Normal"/>
    <tableColumn id="8198" xr3:uid="{6E05C546-0F28-CD4A-A831-D73E5CCE77BF}" name="Column8196" totalsRowDxfId="8210" dataCellStyle="Normal"/>
    <tableColumn id="8199" xr3:uid="{DFF87CA3-C840-FA4B-BEC8-7EA3C2CD58D9}" name="Column8197" totalsRowDxfId="8209" dataCellStyle="Normal"/>
    <tableColumn id="8200" xr3:uid="{930648AB-8CA5-9747-9F9E-37418094CCAA}" name="Column8198" totalsRowDxfId="8208" dataCellStyle="Normal"/>
    <tableColumn id="8201" xr3:uid="{6BA011C4-26FD-7744-B688-D41B915CF1C6}" name="Column8199" totalsRowDxfId="8207" dataCellStyle="Normal"/>
    <tableColumn id="8202" xr3:uid="{A56DF1F6-DB6E-C445-BA7C-E176F32E9978}" name="Column8200" totalsRowDxfId="8206" dataCellStyle="Normal"/>
    <tableColumn id="8203" xr3:uid="{5C20B73D-FFF3-944D-AA69-3A98F4AC24BE}" name="Column8201" totalsRowDxfId="8205" dataCellStyle="Normal"/>
    <tableColumn id="8204" xr3:uid="{65EAC068-4A45-C749-8A15-1761B25E9A6C}" name="Column8202" totalsRowDxfId="8204" dataCellStyle="Normal"/>
    <tableColumn id="8205" xr3:uid="{A5C37F0E-C09F-8847-8D2A-E19243050D23}" name="Column8203" totalsRowDxfId="8203" dataCellStyle="Normal"/>
    <tableColumn id="8206" xr3:uid="{B6F0C78C-C4D4-B447-A9D5-FC3AFE82068C}" name="Column8204" totalsRowDxfId="8202" dataCellStyle="Normal"/>
    <tableColumn id="8207" xr3:uid="{8920E8D6-58C6-A54C-BD31-057461EB1E0D}" name="Column8205" totalsRowDxfId="8201" dataCellStyle="Normal"/>
    <tableColumn id="8208" xr3:uid="{65DC4597-6090-CE4E-BB99-C77FC3E75AC3}" name="Column8206" totalsRowDxfId="8200" dataCellStyle="Normal"/>
    <tableColumn id="8209" xr3:uid="{7495CA37-E297-F04A-974F-99639DC335CD}" name="Column8207" totalsRowDxfId="8199" dataCellStyle="Normal"/>
    <tableColumn id="8210" xr3:uid="{0AFB0B37-C68B-D44B-991A-E0C580346E88}" name="Column8208" totalsRowDxfId="8198" dataCellStyle="Normal"/>
    <tableColumn id="8211" xr3:uid="{EA746C7E-6239-2D42-BB17-6DE06CC5C780}" name="Column8209" totalsRowDxfId="8197" dataCellStyle="Normal"/>
    <tableColumn id="8212" xr3:uid="{B120EC7A-7030-1246-82EE-D5BA58D8EBBF}" name="Column8210" totalsRowDxfId="8196" dataCellStyle="Normal"/>
    <tableColumn id="8213" xr3:uid="{BDE0B842-FB51-1140-8D6B-2A515CC6BD7C}" name="Column8211" totalsRowDxfId="8195" dataCellStyle="Normal"/>
    <tableColumn id="8214" xr3:uid="{898DD3CC-09B8-6646-883B-10789771901B}" name="Column8212" totalsRowDxfId="8194" dataCellStyle="Normal"/>
    <tableColumn id="8215" xr3:uid="{347337E7-43F0-F840-A61E-13CE1831372F}" name="Column8213" totalsRowDxfId="8193" dataCellStyle="Normal"/>
    <tableColumn id="8216" xr3:uid="{89C8C0AE-B529-FE4B-9D0E-D6061E504744}" name="Column8214" totalsRowDxfId="8192" dataCellStyle="Normal"/>
    <tableColumn id="8217" xr3:uid="{C0529B5C-4608-9243-9DB3-5F539A869644}" name="Column8215" totalsRowDxfId="8191" dataCellStyle="Normal"/>
    <tableColumn id="8218" xr3:uid="{060B2E76-8FA8-6A45-9857-146D2484E2B4}" name="Column8216" totalsRowDxfId="8190" dataCellStyle="Normal"/>
    <tableColumn id="8219" xr3:uid="{9EED01A9-15A7-4F46-A48C-3358FC1A4D72}" name="Column8217" totalsRowDxfId="8189" dataCellStyle="Normal"/>
    <tableColumn id="8220" xr3:uid="{F5EE0FF0-D238-484D-AF73-5810153DBDAF}" name="Column8218" totalsRowDxfId="8188" dataCellStyle="Normal"/>
    <tableColumn id="8221" xr3:uid="{31658BE0-F936-304E-BC2E-47AC12EF1030}" name="Column8219" totalsRowDxfId="8187" dataCellStyle="Normal"/>
    <tableColumn id="8222" xr3:uid="{611E043C-1B35-5E4E-96B5-754CCCB12FDE}" name="Column8220" totalsRowDxfId="8186" dataCellStyle="Normal"/>
    <tableColumn id="8223" xr3:uid="{DC204F8F-75E1-EB48-B457-04672FD8EDA3}" name="Column8221" totalsRowDxfId="8185" dataCellStyle="Normal"/>
    <tableColumn id="8224" xr3:uid="{9B4FCA53-21B8-5B4C-8B42-B1CC2232201A}" name="Column8222" totalsRowDxfId="8184" dataCellStyle="Normal"/>
    <tableColumn id="8225" xr3:uid="{DD75CF4C-5BF0-E249-AEBD-5844366A82A5}" name="Column8223" totalsRowDxfId="8183" dataCellStyle="Normal"/>
    <tableColumn id="8226" xr3:uid="{2AAC1C08-02B4-CA46-9B3D-59FE73D10579}" name="Column8224" totalsRowDxfId="8182" dataCellStyle="Normal"/>
    <tableColumn id="8227" xr3:uid="{28D46DFD-5745-C94F-9759-18369B295684}" name="Column8225" totalsRowDxfId="8181" dataCellStyle="Normal"/>
    <tableColumn id="8228" xr3:uid="{84821913-DA8E-9447-BCE1-5F89AE53B9D7}" name="Column8226" totalsRowDxfId="8180" dataCellStyle="Normal"/>
    <tableColumn id="8229" xr3:uid="{E307806C-1F06-074D-BF2D-837C8EE9EA9E}" name="Column8227" totalsRowDxfId="8179" dataCellStyle="Normal"/>
    <tableColumn id="8230" xr3:uid="{6E59654F-B602-1542-BE90-DEC5359742E0}" name="Column8228" totalsRowDxfId="8178" dataCellStyle="Normal"/>
    <tableColumn id="8231" xr3:uid="{C504C86B-9CA9-1A4D-84CD-AC5E03A339D4}" name="Column8229" totalsRowDxfId="8177" dataCellStyle="Normal"/>
    <tableColumn id="8232" xr3:uid="{36AF0739-DC08-BF4C-BA56-79674E0B0B2E}" name="Column8230" totalsRowDxfId="8176" dataCellStyle="Normal"/>
    <tableColumn id="8233" xr3:uid="{1B329C41-BDE0-1A41-BFCD-DC50FB7635A9}" name="Column8231" totalsRowDxfId="8175" dataCellStyle="Normal"/>
    <tableColumn id="8234" xr3:uid="{916D8940-A819-BD44-951F-3953F3FEA704}" name="Column8232" totalsRowDxfId="8174" dataCellStyle="Normal"/>
    <tableColumn id="8235" xr3:uid="{2F03493E-5562-4B40-8C22-567D844272CF}" name="Column8233" totalsRowDxfId="8173" dataCellStyle="Normal"/>
    <tableColumn id="8236" xr3:uid="{4AEA0614-4FE5-A04B-901F-02C72EABF0EF}" name="Column8234" totalsRowDxfId="8172" dataCellStyle="Normal"/>
    <tableColumn id="8237" xr3:uid="{24FCCB4F-EA93-434C-92F9-CC8B42040B77}" name="Column8235" totalsRowDxfId="8171" dataCellStyle="Normal"/>
    <tableColumn id="8238" xr3:uid="{1D25D235-63C9-A84A-9028-036DDF9D73E9}" name="Column8236" totalsRowDxfId="8170" dataCellStyle="Normal"/>
    <tableColumn id="8239" xr3:uid="{5EAB3047-39D6-5342-9F91-9F45C29BC80B}" name="Column8237" totalsRowDxfId="8169" dataCellStyle="Normal"/>
    <tableColumn id="8240" xr3:uid="{D788724D-4BD2-9F45-BAFB-8A1AE6AFF4F1}" name="Column8238" totalsRowDxfId="8168" dataCellStyle="Normal"/>
    <tableColumn id="8241" xr3:uid="{9E0EBA2A-A0B0-424A-9346-2D6E2B22FFFF}" name="Column8239" totalsRowDxfId="8167" dataCellStyle="Normal"/>
    <tableColumn id="8242" xr3:uid="{2E1E01BF-F18B-6E49-8C73-91FD7DC77610}" name="Column8240" totalsRowDxfId="8166" dataCellStyle="Normal"/>
    <tableColumn id="8243" xr3:uid="{5F9992C2-1B71-D84B-B125-995748A9010E}" name="Column8241" totalsRowDxfId="8165" dataCellStyle="Normal"/>
    <tableColumn id="8244" xr3:uid="{C80D55FE-78C6-2340-AAE0-6C36547B5090}" name="Column8242" totalsRowDxfId="8164" dataCellStyle="Normal"/>
    <tableColumn id="8245" xr3:uid="{EDEBE0E7-4BBF-5744-A7FE-FD4942FD620A}" name="Column8243" totalsRowDxfId="8163" dataCellStyle="Normal"/>
    <tableColumn id="8246" xr3:uid="{BB22EB2E-83D7-E04A-835D-2C133BAF22E6}" name="Column8244" totalsRowDxfId="8162" dataCellStyle="Normal"/>
    <tableColumn id="8247" xr3:uid="{61F772D2-9CD9-104E-A3CA-7D224A1411B1}" name="Column8245" totalsRowDxfId="8161" dataCellStyle="Normal"/>
    <tableColumn id="8248" xr3:uid="{9A14F6EA-D720-3F4A-A64D-1B7B338CB1D5}" name="Column8246" totalsRowDxfId="8160" dataCellStyle="Normal"/>
    <tableColumn id="8249" xr3:uid="{353F49F0-86CA-D945-B37B-8116F34798C7}" name="Column8247" totalsRowDxfId="8159" dataCellStyle="Normal"/>
    <tableColumn id="8250" xr3:uid="{A65E9863-DFC6-A545-B092-5698A8BDAB04}" name="Column8248" totalsRowDxfId="8158" dataCellStyle="Normal"/>
    <tableColumn id="8251" xr3:uid="{C5A18435-51B5-7E4B-83CC-DCEB1ED22982}" name="Column8249" totalsRowDxfId="8157" dataCellStyle="Normal"/>
    <tableColumn id="8252" xr3:uid="{D15BA46B-7C99-304F-B554-3706E09130B1}" name="Column8250" totalsRowDxfId="8156" dataCellStyle="Normal"/>
    <tableColumn id="8253" xr3:uid="{2A931596-9EEE-7E49-B3B2-96E105C069A0}" name="Column8251" totalsRowDxfId="8155" dataCellStyle="Normal"/>
    <tableColumn id="8254" xr3:uid="{26AC432C-429B-E44B-A897-61F7788E022E}" name="Column8252" totalsRowDxfId="8154" dataCellStyle="Normal"/>
    <tableColumn id="8255" xr3:uid="{D2FF9D8A-88EC-494B-B4F5-F2C02AD712DA}" name="Column8253" totalsRowDxfId="8153" dataCellStyle="Normal"/>
    <tableColumn id="8256" xr3:uid="{7D30C2B5-6243-AA49-994E-9834173B628D}" name="Column8254" totalsRowDxfId="8152" dataCellStyle="Normal"/>
    <tableColumn id="8257" xr3:uid="{F74F9378-DC82-0F4E-8840-4B0AF1AAA296}" name="Column8255" totalsRowDxfId="8151" dataCellStyle="Normal"/>
    <tableColumn id="8258" xr3:uid="{CEF54928-4AFB-2D4B-A47B-F4270610E7CC}" name="Column8256" totalsRowDxfId="8150" dataCellStyle="Normal"/>
    <tableColumn id="8259" xr3:uid="{AA819609-3C24-284A-A420-3AA2C3F553E2}" name="Column8257" totalsRowDxfId="8149" dataCellStyle="Normal"/>
    <tableColumn id="8260" xr3:uid="{A9AB1CB4-12B1-8643-BAB8-4E371577474F}" name="Column8258" totalsRowDxfId="8148" dataCellStyle="Normal"/>
    <tableColumn id="8261" xr3:uid="{FC8338F4-7AD9-304A-9C19-2FB1CBF49394}" name="Column8259" totalsRowDxfId="8147" dataCellStyle="Normal"/>
    <tableColumn id="8262" xr3:uid="{D81066F7-2761-4A49-97E0-91E6DDB28B31}" name="Column8260" totalsRowDxfId="8146" dataCellStyle="Normal"/>
    <tableColumn id="8263" xr3:uid="{3A6F7E70-616F-9D43-82DF-9D36627876CB}" name="Column8261" totalsRowDxfId="8145" dataCellStyle="Normal"/>
    <tableColumn id="8264" xr3:uid="{5F7C8989-A27A-9C41-8493-69E24C777995}" name="Column8262" totalsRowDxfId="8144" dataCellStyle="Normal"/>
    <tableColumn id="8265" xr3:uid="{E35C0D90-13D4-AF48-B2EE-4F690374CE56}" name="Column8263" totalsRowDxfId="8143" dataCellStyle="Normal"/>
    <tableColumn id="8266" xr3:uid="{4FF3BDBF-AB53-0040-8B31-1B5B979CF210}" name="Column8264" totalsRowDxfId="8142" dataCellStyle="Normal"/>
    <tableColumn id="8267" xr3:uid="{179AC5A6-DFD8-DC4D-A64C-30A62264C0FB}" name="Column8265" totalsRowDxfId="8141" dataCellStyle="Normal"/>
    <tableColumn id="8268" xr3:uid="{049194BA-BDF9-2D4A-8051-D733A40878F8}" name="Column8266" totalsRowDxfId="8140" dataCellStyle="Normal"/>
    <tableColumn id="8269" xr3:uid="{BAEDEDFC-6639-AC47-B563-285488C17C07}" name="Column8267" totalsRowDxfId="8139" dataCellStyle="Normal"/>
    <tableColumn id="8270" xr3:uid="{DD3E5B84-0230-5142-9C30-BC39365F0169}" name="Column8268" totalsRowDxfId="8138" dataCellStyle="Normal"/>
    <tableColumn id="8271" xr3:uid="{4CFC8498-2611-194E-A2AD-817B9DF025FE}" name="Column8269" totalsRowDxfId="8137" dataCellStyle="Normal"/>
    <tableColumn id="8272" xr3:uid="{EBD73DA1-9B63-1C47-9989-8C2F72A587A2}" name="Column8270" totalsRowDxfId="8136" dataCellStyle="Normal"/>
    <tableColumn id="8273" xr3:uid="{B13EDA78-9ADA-EF4C-B26F-C36B31281F7E}" name="Column8271" totalsRowDxfId="8135" dataCellStyle="Normal"/>
    <tableColumn id="8274" xr3:uid="{A3DF72C2-8862-7D40-8C6C-A8D497A87456}" name="Column8272" totalsRowDxfId="8134" dataCellStyle="Normal"/>
    <tableColumn id="8275" xr3:uid="{C8FC6B3E-540F-8740-90D5-BED7E294CD5D}" name="Column8273" totalsRowDxfId="8133" dataCellStyle="Normal"/>
    <tableColumn id="8276" xr3:uid="{891BD052-D3AF-9A43-9565-58B2EC2710C6}" name="Column8274" totalsRowDxfId="8132" dataCellStyle="Normal"/>
    <tableColumn id="8277" xr3:uid="{829E68D6-9909-D94C-8B8E-96933692E559}" name="Column8275" totalsRowDxfId="8131" dataCellStyle="Normal"/>
    <tableColumn id="8278" xr3:uid="{8723342C-C558-7F4C-808B-517C3FA27958}" name="Column8276" totalsRowDxfId="8130" dataCellStyle="Normal"/>
    <tableColumn id="8279" xr3:uid="{992FACEC-5856-3644-A6CE-46AB266EDDD7}" name="Column8277" totalsRowDxfId="8129" dataCellStyle="Normal"/>
    <tableColumn id="8280" xr3:uid="{4D9D908C-C153-5B4D-86CE-A3C196F4E96A}" name="Column8278" totalsRowDxfId="8128" dataCellStyle="Normal"/>
    <tableColumn id="8281" xr3:uid="{12112B9A-04D9-274A-A737-D79FCA9B9A7B}" name="Column8279" totalsRowDxfId="8127" dataCellStyle="Normal"/>
    <tableColumn id="8282" xr3:uid="{AFA231FB-F080-5948-B021-46FFC1EF8D2A}" name="Column8280" totalsRowDxfId="8126" dataCellStyle="Normal"/>
    <tableColumn id="8283" xr3:uid="{6A12E385-F382-D747-BA16-E1196A17D3F6}" name="Column8281" totalsRowDxfId="8125" dataCellStyle="Normal"/>
    <tableColumn id="8284" xr3:uid="{BE711E45-611A-BC4A-B55E-3E5F9BD2E19F}" name="Column8282" totalsRowDxfId="8124" dataCellStyle="Normal"/>
    <tableColumn id="8285" xr3:uid="{07FFCFA4-DC58-3243-99C3-7C538B6B4C5F}" name="Column8283" totalsRowDxfId="8123" dataCellStyle="Normal"/>
    <tableColumn id="8286" xr3:uid="{97B49B7C-7C5B-2048-9BBF-82FC39201E12}" name="Column8284" totalsRowDxfId="8122" dataCellStyle="Normal"/>
    <tableColumn id="8287" xr3:uid="{28518DE1-6D83-CF4C-9DF0-96B52EFD95CC}" name="Column8285" totalsRowDxfId="8121" dataCellStyle="Normal"/>
    <tableColumn id="8288" xr3:uid="{533B7D8E-369F-1141-8B70-12F1E99C7ABB}" name="Column8286" totalsRowDxfId="8120" dataCellStyle="Normal"/>
    <tableColumn id="8289" xr3:uid="{103E26D7-2AE8-1F49-B638-214BD5CF5BFD}" name="Column8287" totalsRowDxfId="8119" dataCellStyle="Normal"/>
    <tableColumn id="8290" xr3:uid="{33E90663-453F-974F-83A2-48A8EA4A4FFD}" name="Column8288" totalsRowDxfId="8118" dataCellStyle="Normal"/>
    <tableColumn id="8291" xr3:uid="{C332EB5E-A4A8-C74A-881D-4A669E6EF300}" name="Column8289" totalsRowDxfId="8117" dataCellStyle="Normal"/>
    <tableColumn id="8292" xr3:uid="{CB2B6075-BCC5-0647-A0C3-59B6ADF28A08}" name="Column8290" totalsRowDxfId="8116" dataCellStyle="Normal"/>
    <tableColumn id="8293" xr3:uid="{8B82E805-E9FF-4F46-9940-82B43B6B67BA}" name="Column8291" totalsRowDxfId="8115" dataCellStyle="Normal"/>
    <tableColumn id="8294" xr3:uid="{8DD253DA-3589-5643-BB8A-186F34EA4969}" name="Column8292" totalsRowDxfId="8114" dataCellStyle="Normal"/>
    <tableColumn id="8295" xr3:uid="{06B4B047-DCE2-E744-A8F1-8084160B1EE0}" name="Column8293" totalsRowDxfId="8113" dataCellStyle="Normal"/>
    <tableColumn id="8296" xr3:uid="{53268932-ECBD-AA44-AD22-96A52BBDBF22}" name="Column8294" totalsRowDxfId="8112" dataCellStyle="Normal"/>
    <tableColumn id="8297" xr3:uid="{25A06253-4C49-BE41-8BA9-67FB33F356AA}" name="Column8295" totalsRowDxfId="8111" dataCellStyle="Normal"/>
    <tableColumn id="8298" xr3:uid="{7711402B-6C9B-1B42-8C9A-BC13808A9739}" name="Column8296" totalsRowDxfId="8110" dataCellStyle="Normal"/>
    <tableColumn id="8299" xr3:uid="{554D1D29-A542-9648-A7B9-54E8717DBD0E}" name="Column8297" totalsRowDxfId="8109" dataCellStyle="Normal"/>
    <tableColumn id="8300" xr3:uid="{497966E6-0DB4-294F-96BC-CC1D924577B7}" name="Column8298" totalsRowDxfId="8108" dataCellStyle="Normal"/>
    <tableColumn id="8301" xr3:uid="{2C351842-308F-164D-8282-1B44F517A830}" name="Column8299" totalsRowDxfId="8107" dataCellStyle="Normal"/>
    <tableColumn id="8302" xr3:uid="{F6EA5F41-6576-014B-9977-77B77BB31D54}" name="Column8300" totalsRowDxfId="8106" dataCellStyle="Normal"/>
    <tableColumn id="8303" xr3:uid="{09157F7F-2212-4443-942A-68AC191F5D49}" name="Column8301" totalsRowDxfId="8105" dataCellStyle="Normal"/>
    <tableColumn id="8304" xr3:uid="{AC02443E-7F0B-2C4E-9DC2-BD5D6C3FBE7F}" name="Column8302" totalsRowDxfId="8104" dataCellStyle="Normal"/>
    <tableColumn id="8305" xr3:uid="{3A05206A-890D-9A46-9F55-6C6BC4B61584}" name="Column8303" totalsRowDxfId="8103" dataCellStyle="Normal"/>
    <tableColumn id="8306" xr3:uid="{92BAC093-7FF8-024F-861B-778D934F4697}" name="Column8304" totalsRowDxfId="8102" dataCellStyle="Normal"/>
    <tableColumn id="8307" xr3:uid="{7140ADBC-00F6-4442-8D13-A32D6B435762}" name="Column8305" totalsRowDxfId="8101" dataCellStyle="Normal"/>
    <tableColumn id="8308" xr3:uid="{7AD32561-64A1-E44E-A778-76BDACB9874A}" name="Column8306" totalsRowDxfId="8100" dataCellStyle="Normal"/>
    <tableColumn id="8309" xr3:uid="{398C612A-BDB0-144B-AEAA-5F6E7EA9C466}" name="Column8307" totalsRowDxfId="8099" dataCellStyle="Normal"/>
    <tableColumn id="8310" xr3:uid="{EF11B169-6CD4-7042-B9F4-85C9442097B8}" name="Column8308" totalsRowDxfId="8098" dataCellStyle="Normal"/>
    <tableColumn id="8311" xr3:uid="{EF76C804-9951-364F-BC81-3CBDF25139A8}" name="Column8309" totalsRowDxfId="8097" dataCellStyle="Normal"/>
    <tableColumn id="8312" xr3:uid="{5B9A2D6D-5DD1-854E-81A7-B5869C74B6F8}" name="Column8310" totalsRowDxfId="8096" dataCellStyle="Normal"/>
    <tableColumn id="8313" xr3:uid="{B8E184CD-216E-8D4F-B0A1-BC91C0B52D45}" name="Column8311" totalsRowDxfId="8095" dataCellStyle="Normal"/>
    <tableColumn id="8314" xr3:uid="{E879495D-6321-D547-A5CF-4C523418868A}" name="Column8312" totalsRowDxfId="8094" dataCellStyle="Normal"/>
    <tableColumn id="8315" xr3:uid="{353ED123-20B4-FD40-838E-D27D7968C48B}" name="Column8313" totalsRowDxfId="8093" dataCellStyle="Normal"/>
    <tableColumn id="8316" xr3:uid="{2639847B-1838-B240-8241-2C6139533BE5}" name="Column8314" totalsRowDxfId="8092" dataCellStyle="Normal"/>
    <tableColumn id="8317" xr3:uid="{D63AE475-40D3-FF44-87B1-383AB4B6C338}" name="Column8315" totalsRowDxfId="8091" dataCellStyle="Normal"/>
    <tableColumn id="8318" xr3:uid="{FED8880A-10EF-9045-997A-8FA0B0DD542B}" name="Column8316" totalsRowDxfId="8090" dataCellStyle="Normal"/>
    <tableColumn id="8319" xr3:uid="{C5ECD16F-9F9E-B342-8B9C-41155D4C5802}" name="Column8317" totalsRowDxfId="8089" dataCellStyle="Normal"/>
    <tableColumn id="8320" xr3:uid="{79DC4929-B810-3148-944A-785765C41DEC}" name="Column8318" totalsRowDxfId="8088" dataCellStyle="Normal"/>
    <tableColumn id="8321" xr3:uid="{EFC2E45B-6671-4D43-8963-E3BB5807834E}" name="Column8319" totalsRowDxfId="8087" dataCellStyle="Normal"/>
    <tableColumn id="8322" xr3:uid="{979DBA74-1C44-A44D-B8C6-7336C49891CA}" name="Column8320" totalsRowDxfId="8086" dataCellStyle="Normal"/>
    <tableColumn id="8323" xr3:uid="{22B0D8FE-6A8F-5E40-A1D1-6420ECADE7BB}" name="Column8321" totalsRowDxfId="8085" dataCellStyle="Normal"/>
    <tableColumn id="8324" xr3:uid="{3672FDF9-F832-264A-B9D0-D757EC84ABAF}" name="Column8322" totalsRowDxfId="8084" dataCellStyle="Normal"/>
    <tableColumn id="8325" xr3:uid="{946CA833-F07E-B54F-A60A-5A19AF4A4F45}" name="Column8323" totalsRowDxfId="8083" dataCellStyle="Normal"/>
    <tableColumn id="8326" xr3:uid="{833D13A2-5BAC-2546-8266-2CB09A264C09}" name="Column8324" totalsRowDxfId="8082" dataCellStyle="Normal"/>
    <tableColumn id="8327" xr3:uid="{90A3E011-4D38-5F42-9FB9-E64EB7FAE443}" name="Column8325" totalsRowDxfId="8081" dataCellStyle="Normal"/>
    <tableColumn id="8328" xr3:uid="{BFC60A35-4F91-0248-A912-B3740944DFCA}" name="Column8326" totalsRowDxfId="8080" dataCellStyle="Normal"/>
    <tableColumn id="8329" xr3:uid="{05454F79-3F39-7245-B905-074C8CAD54EA}" name="Column8327" totalsRowDxfId="8079" dataCellStyle="Normal"/>
    <tableColumn id="8330" xr3:uid="{9C1D83C5-50F0-994E-ADE2-A18F3980F6A8}" name="Column8328" totalsRowDxfId="8078" dataCellStyle="Normal"/>
    <tableColumn id="8331" xr3:uid="{1CEC839D-0A10-1544-883E-9FB8F1AE396F}" name="Column8329" totalsRowDxfId="8077" dataCellStyle="Normal"/>
    <tableColumn id="8332" xr3:uid="{889EF6DA-CC98-1645-896E-86B857126A32}" name="Column8330" totalsRowDxfId="8076" dataCellStyle="Normal"/>
    <tableColumn id="8333" xr3:uid="{194308E4-FCBD-9841-B295-832499273237}" name="Column8331" totalsRowDxfId="8075" dataCellStyle="Normal"/>
    <tableColumn id="8334" xr3:uid="{AEE39505-9726-DD48-B856-5E919A179F90}" name="Column8332" totalsRowDxfId="8074" dataCellStyle="Normal"/>
    <tableColumn id="8335" xr3:uid="{48D1190D-73A6-144A-AA37-7DED209828BB}" name="Column8333" totalsRowDxfId="8073" dataCellStyle="Normal"/>
    <tableColumn id="8336" xr3:uid="{710FB6A7-A4CF-494C-9798-FDDB596AE7A5}" name="Column8334" totalsRowDxfId="8072" dataCellStyle="Normal"/>
    <tableColumn id="8337" xr3:uid="{1174DC20-8F5B-A847-B767-CA03B7065C40}" name="Column8335" totalsRowDxfId="8071" dataCellStyle="Normal"/>
    <tableColumn id="8338" xr3:uid="{5F93A2A9-CD8B-BB44-8279-2D0A3CB7431F}" name="Column8336" totalsRowDxfId="8070" dataCellStyle="Normal"/>
    <tableColumn id="8339" xr3:uid="{21D37A87-DB94-AC46-BEC6-3EF64C66FD93}" name="Column8337" totalsRowDxfId="8069" dataCellStyle="Normal"/>
    <tableColumn id="8340" xr3:uid="{A0B00900-B018-CF4A-8DEE-F9CE6A87C435}" name="Column8338" totalsRowDxfId="8068" dataCellStyle="Normal"/>
    <tableColumn id="8341" xr3:uid="{429AA3F8-D3A8-7D42-A572-E759D858CB4D}" name="Column8339" totalsRowDxfId="8067" dataCellStyle="Normal"/>
    <tableColumn id="8342" xr3:uid="{11C2E0DC-7F28-3D4A-989D-1EFC6DF383CF}" name="Column8340" totalsRowDxfId="8066" dataCellStyle="Normal"/>
    <tableColumn id="8343" xr3:uid="{95F4BE33-3D40-B442-AB45-8F3FDFAE494D}" name="Column8341" totalsRowDxfId="8065" dataCellStyle="Normal"/>
    <tableColumn id="8344" xr3:uid="{775E23BE-8E07-D843-BB02-441AE8969435}" name="Column8342" totalsRowDxfId="8064" dataCellStyle="Normal"/>
    <tableColumn id="8345" xr3:uid="{0BB77AD8-DC7F-AD4D-9E18-14670EC28630}" name="Column8343" totalsRowDxfId="8063" dataCellStyle="Normal"/>
    <tableColumn id="8346" xr3:uid="{020196E0-CCB8-784F-B3A4-09319A8FC169}" name="Column8344" totalsRowDxfId="8062" dataCellStyle="Normal"/>
    <tableColumn id="8347" xr3:uid="{B78781EA-62BD-6147-B6B6-FABD4C7487DA}" name="Column8345" totalsRowDxfId="8061" dataCellStyle="Normal"/>
    <tableColumn id="8348" xr3:uid="{5B0534D3-AA3A-2545-A622-8557302142A3}" name="Column8346" totalsRowDxfId="8060" dataCellStyle="Normal"/>
    <tableColumn id="8349" xr3:uid="{809F070B-FE69-0941-A07A-385F3918F0AE}" name="Column8347" totalsRowDxfId="8059" dataCellStyle="Normal"/>
    <tableColumn id="8350" xr3:uid="{2F143A90-AA3B-FC49-A271-DD8493E3FA26}" name="Column8348" totalsRowDxfId="8058" dataCellStyle="Normal"/>
    <tableColumn id="8351" xr3:uid="{84891E97-4718-E145-9E78-E2DBF4F49C92}" name="Column8349" totalsRowDxfId="8057" dataCellStyle="Normal"/>
    <tableColumn id="8352" xr3:uid="{59FBA5CF-45A7-0C48-AF2F-5D15F95E5029}" name="Column8350" totalsRowDxfId="8056" dataCellStyle="Normal"/>
    <tableColumn id="8353" xr3:uid="{61F30157-86CE-554F-8F31-2ED32EC0ED81}" name="Column8351" totalsRowDxfId="8055" dataCellStyle="Normal"/>
    <tableColumn id="8354" xr3:uid="{78DFFB0B-35B4-9548-A58A-0C41CBB2D9AF}" name="Column8352" totalsRowDxfId="8054" dataCellStyle="Normal"/>
    <tableColumn id="8355" xr3:uid="{9EAB9011-9161-F94D-8932-79359A5D7063}" name="Column8353" totalsRowDxfId="8053" dataCellStyle="Normal"/>
    <tableColumn id="8356" xr3:uid="{58689501-9364-DC49-9DD9-450DE449E30F}" name="Column8354" totalsRowDxfId="8052" dataCellStyle="Normal"/>
    <tableColumn id="8357" xr3:uid="{F572D14E-AAB8-4840-AA94-182C41C0CFE4}" name="Column8355" totalsRowDxfId="8051" dataCellStyle="Normal"/>
    <tableColumn id="8358" xr3:uid="{A016A015-B049-454B-BEAB-B3CF2970BBBC}" name="Column8356" totalsRowDxfId="8050" dataCellStyle="Normal"/>
    <tableColumn id="8359" xr3:uid="{458BAFCC-14D3-7D43-953A-4A8350F2C438}" name="Column8357" totalsRowDxfId="8049" dataCellStyle="Normal"/>
    <tableColumn id="8360" xr3:uid="{FCD254D5-BC6C-3F4F-A6BF-F275BC8ECA3C}" name="Column8358" totalsRowDxfId="8048" dataCellStyle="Normal"/>
    <tableColumn id="8361" xr3:uid="{F36635B4-5226-8645-AFBC-4AF32CD62740}" name="Column8359" totalsRowDxfId="8047" dataCellStyle="Normal"/>
    <tableColumn id="8362" xr3:uid="{6051D9E7-43A3-D743-B7C8-60F30AAF6D28}" name="Column8360" totalsRowDxfId="8046" dataCellStyle="Normal"/>
    <tableColumn id="8363" xr3:uid="{B5096154-FECB-214B-A222-901AD4E42DB4}" name="Column8361" totalsRowDxfId="8045" dataCellStyle="Normal"/>
    <tableColumn id="8364" xr3:uid="{56D1A53F-C786-A84E-8E80-B9F4B7F56276}" name="Column8362" totalsRowDxfId="8044" dataCellStyle="Normal"/>
    <tableColumn id="8365" xr3:uid="{EF9F4882-5209-6A4F-AE69-84F57EF8ADEB}" name="Column8363" totalsRowDxfId="8043" dataCellStyle="Normal"/>
    <tableColumn id="8366" xr3:uid="{25831F48-1DA4-744F-B111-3A6905C431D5}" name="Column8364" totalsRowDxfId="8042" dataCellStyle="Normal"/>
    <tableColumn id="8367" xr3:uid="{D3EF4854-EC54-8944-90C2-A5088F4A852A}" name="Column8365" totalsRowDxfId="8041" dataCellStyle="Normal"/>
    <tableColumn id="8368" xr3:uid="{B7194553-4FF6-C04D-A853-1BD4605B2C05}" name="Column8366" totalsRowDxfId="8040" dataCellStyle="Normal"/>
    <tableColumn id="8369" xr3:uid="{19C28BB1-4E1C-9340-B901-487FE9E80BB6}" name="Column8367" totalsRowDxfId="8039" dataCellStyle="Normal"/>
    <tableColumn id="8370" xr3:uid="{87479580-E967-EB48-BD4C-2021A05ADA32}" name="Column8368" totalsRowDxfId="8038" dataCellStyle="Normal"/>
    <tableColumn id="8371" xr3:uid="{76A1B824-624F-E44B-9092-FDC417F7BC28}" name="Column8369" totalsRowDxfId="8037" dataCellStyle="Normal"/>
    <tableColumn id="8372" xr3:uid="{402A26C3-F479-7147-B4BF-DEA445577B17}" name="Column8370" totalsRowDxfId="8036" dataCellStyle="Normal"/>
    <tableColumn id="8373" xr3:uid="{D4FA0305-4E85-BF4C-8C70-121E4E8571BF}" name="Column8371" totalsRowDxfId="8035" dataCellStyle="Normal"/>
    <tableColumn id="8374" xr3:uid="{E27758AB-F8DB-104E-AB13-A1F005429E4F}" name="Column8372" totalsRowDxfId="8034" dataCellStyle="Normal"/>
    <tableColumn id="8375" xr3:uid="{1591C520-0F61-3E40-9F51-DE64FBAA656D}" name="Column8373" totalsRowDxfId="8033" dataCellStyle="Normal"/>
    <tableColumn id="8376" xr3:uid="{FD3DBBB1-24AE-CE48-AB7C-A4CD60456097}" name="Column8374" totalsRowDxfId="8032" dataCellStyle="Normal"/>
    <tableColumn id="8377" xr3:uid="{BFEAF9C6-67DD-7E48-9EAF-B72E3ECEFC50}" name="Column8375" totalsRowDxfId="8031" dataCellStyle="Normal"/>
    <tableColumn id="8378" xr3:uid="{DD4E42CF-6EC4-6B43-85CD-93E41B3BF360}" name="Column8376" totalsRowDxfId="8030" dataCellStyle="Normal"/>
    <tableColumn id="8379" xr3:uid="{8F3D2D23-99A1-CD45-81FA-19B7ABB94F92}" name="Column8377" totalsRowDxfId="8029" dataCellStyle="Normal"/>
    <tableColumn id="8380" xr3:uid="{C98DFAED-5E96-0540-95A9-5ED0CEDF3B0E}" name="Column8378" totalsRowDxfId="8028" dataCellStyle="Normal"/>
    <tableColumn id="8381" xr3:uid="{A69DC4EB-6430-3B4F-BD57-77FE06EAA28E}" name="Column8379" totalsRowDxfId="8027" dataCellStyle="Normal"/>
    <tableColumn id="8382" xr3:uid="{64FA0CB5-C16A-CB49-817F-50B50F82B22B}" name="Column8380" totalsRowDxfId="8026" dataCellStyle="Normal"/>
    <tableColumn id="8383" xr3:uid="{BF8F249F-99AE-FD41-AF15-DBAF4CC96167}" name="Column8381" totalsRowDxfId="8025" dataCellStyle="Normal"/>
    <tableColumn id="8384" xr3:uid="{FF0AE64C-455E-CC43-806D-3B8C113CB264}" name="Column8382" totalsRowDxfId="8024" dataCellStyle="Normal"/>
    <tableColumn id="8385" xr3:uid="{485705DD-8F8B-AC4D-A965-C6F6D2E821B1}" name="Column8383" totalsRowDxfId="8023" dataCellStyle="Normal"/>
    <tableColumn id="8386" xr3:uid="{FBAD8766-BFB7-B145-A46B-7B7156EF9568}" name="Column8384" totalsRowDxfId="8022" dataCellStyle="Normal"/>
    <tableColumn id="8387" xr3:uid="{3E0114B3-7A41-DE4F-A4AB-7F7230904C39}" name="Column8385" totalsRowDxfId="8021" dataCellStyle="Normal"/>
    <tableColumn id="8388" xr3:uid="{647110C4-6A33-7A4C-9B3A-A4DAF38A5464}" name="Column8386" totalsRowDxfId="8020" dataCellStyle="Normal"/>
    <tableColumn id="8389" xr3:uid="{A829757E-C7EA-0C46-BFBA-B3182E801412}" name="Column8387" totalsRowDxfId="8019" dataCellStyle="Normal"/>
    <tableColumn id="8390" xr3:uid="{56D7BA23-22C7-364A-A796-C1D2B7DB28E2}" name="Column8388" totalsRowDxfId="8018" dataCellStyle="Normal"/>
    <tableColumn id="8391" xr3:uid="{5183E895-6796-3549-911B-19618067B8AD}" name="Column8389" totalsRowDxfId="8017" dataCellStyle="Normal"/>
    <tableColumn id="8392" xr3:uid="{5994BCC0-A7BE-EB4F-BDD8-4D34CF4CF421}" name="Column8390" totalsRowDxfId="8016" dataCellStyle="Normal"/>
    <tableColumn id="8393" xr3:uid="{A6955B75-68B4-3E4C-A622-D126F5A82C36}" name="Column8391" totalsRowDxfId="8015" dataCellStyle="Normal"/>
    <tableColumn id="8394" xr3:uid="{7855760C-6FC0-F24F-A52A-8623B3735C96}" name="Column8392" totalsRowDxfId="8014" dataCellStyle="Normal"/>
    <tableColumn id="8395" xr3:uid="{968B132A-DFE9-4145-BC6D-7B75791D1503}" name="Column8393" totalsRowDxfId="8013" dataCellStyle="Normal"/>
    <tableColumn id="8396" xr3:uid="{88F480C3-98A8-014A-8944-C9FDBCF221A8}" name="Column8394" totalsRowDxfId="8012" dataCellStyle="Normal"/>
    <tableColumn id="8397" xr3:uid="{970B045C-CD28-4B4A-B98A-7C64171559B6}" name="Column8395" totalsRowDxfId="8011" dataCellStyle="Normal"/>
    <tableColumn id="8398" xr3:uid="{D141716D-7B1F-834F-B8C0-42C61CB21BE1}" name="Column8396" totalsRowDxfId="8010" dataCellStyle="Normal"/>
    <tableColumn id="8399" xr3:uid="{CD7A4C16-D382-4C44-BA48-1512F0AC32CE}" name="Column8397" totalsRowDxfId="8009" dataCellStyle="Normal"/>
    <tableColumn id="8400" xr3:uid="{E3AD0FC7-F654-ED4B-84C9-8D8D057BFD5B}" name="Column8398" totalsRowDxfId="8008" dataCellStyle="Normal"/>
    <tableColumn id="8401" xr3:uid="{8C662529-485D-EC4F-B9A1-F90649168DAE}" name="Column8399" totalsRowDxfId="8007" dataCellStyle="Normal"/>
    <tableColumn id="8402" xr3:uid="{A0F8B587-0BA7-E040-9E76-7F3F81D948E1}" name="Column8400" totalsRowDxfId="8006" dataCellStyle="Normal"/>
    <tableColumn id="8403" xr3:uid="{BADFD8CC-E5D8-6548-8F89-66A2D66B263E}" name="Column8401" totalsRowDxfId="8005" dataCellStyle="Normal"/>
    <tableColumn id="8404" xr3:uid="{3FE10EA2-6AA5-F44B-AE1F-79254A6AA36C}" name="Column8402" totalsRowDxfId="8004" dataCellStyle="Normal"/>
    <tableColumn id="8405" xr3:uid="{D3D30694-46D5-D845-A438-49E4D94B92DB}" name="Column8403" totalsRowDxfId="8003" dataCellStyle="Normal"/>
    <tableColumn id="8406" xr3:uid="{10762FA9-E20A-0646-92F5-A120F7707205}" name="Column8404" totalsRowDxfId="8002" dataCellStyle="Normal"/>
    <tableColumn id="8407" xr3:uid="{43AD393E-037A-FB4F-BB2E-D072761063F6}" name="Column8405" totalsRowDxfId="8001" dataCellStyle="Normal"/>
    <tableColumn id="8408" xr3:uid="{5D5EE63E-FDD8-6A4A-9D5C-0D6CED0E3E3F}" name="Column8406" totalsRowDxfId="8000" dataCellStyle="Normal"/>
    <tableColumn id="8409" xr3:uid="{84A980F4-2804-7F4A-AD7B-B9D0F6C4869B}" name="Column8407" totalsRowDxfId="7999" dataCellStyle="Normal"/>
    <tableColumn id="8410" xr3:uid="{4211EA34-EC48-834E-9663-3321825F53FC}" name="Column8408" totalsRowDxfId="7998" dataCellStyle="Normal"/>
    <tableColumn id="8411" xr3:uid="{E028BB35-4BC9-7E4F-BC3B-1399D4852E1B}" name="Column8409" totalsRowDxfId="7997" dataCellStyle="Normal"/>
    <tableColumn id="8412" xr3:uid="{229F06F1-CB64-9849-9123-6E2FAE65135D}" name="Column8410" totalsRowDxfId="7996" dataCellStyle="Normal"/>
    <tableColumn id="8413" xr3:uid="{A1EFE9B3-263C-BD4E-A802-F105B58698C8}" name="Column8411" totalsRowDxfId="7995" dataCellStyle="Normal"/>
    <tableColumn id="8414" xr3:uid="{BEE80A9A-CB0D-EA47-95B8-356F53DB57B1}" name="Column8412" totalsRowDxfId="7994" dataCellStyle="Normal"/>
    <tableColumn id="8415" xr3:uid="{77C40DC9-6530-624F-9458-CF048EFFCE98}" name="Column8413" totalsRowDxfId="7993" dataCellStyle="Normal"/>
    <tableColumn id="8416" xr3:uid="{321DF5FA-3900-924D-9EC2-1597985850AC}" name="Column8414" totalsRowDxfId="7992" dataCellStyle="Normal"/>
    <tableColumn id="8417" xr3:uid="{084118AA-BC3E-784F-BA85-122CB9620015}" name="Column8415" totalsRowDxfId="7991" dataCellStyle="Normal"/>
    <tableColumn id="8418" xr3:uid="{C23DB2FF-F1EC-7440-92C3-995F37B76AA6}" name="Column8416" totalsRowDxfId="7990" dataCellStyle="Normal"/>
    <tableColumn id="8419" xr3:uid="{FEECC563-6DF6-D342-AA50-CDDEE896D66A}" name="Column8417" totalsRowDxfId="7989" dataCellStyle="Normal"/>
    <tableColumn id="8420" xr3:uid="{0B82ACDB-D6AD-4D45-819C-A3615905D4F4}" name="Column8418" totalsRowDxfId="7988" dataCellStyle="Normal"/>
    <tableColumn id="8421" xr3:uid="{A2D6EB73-D26A-C849-A64D-0CC608CC125F}" name="Column8419" totalsRowDxfId="7987" dataCellStyle="Normal"/>
    <tableColumn id="8422" xr3:uid="{686550E9-018C-B344-935D-7DA81460FFA9}" name="Column8420" totalsRowDxfId="7986" dataCellStyle="Normal"/>
    <tableColumn id="8423" xr3:uid="{0405D455-ABCE-494E-9D67-6C60E87AF445}" name="Column8421" totalsRowDxfId="7985" dataCellStyle="Normal"/>
    <tableColumn id="8424" xr3:uid="{25D0F8D8-A5F6-0940-9951-77E3136401D1}" name="Column8422" totalsRowDxfId="7984" dataCellStyle="Normal"/>
    <tableColumn id="8425" xr3:uid="{50E00DC0-0312-194C-A649-17B63E1C380C}" name="Column8423" totalsRowDxfId="7983" dataCellStyle="Normal"/>
    <tableColumn id="8426" xr3:uid="{9DB36A2E-49EA-7749-9128-9935FF4902DB}" name="Column8424" totalsRowDxfId="7982" dataCellStyle="Normal"/>
    <tableColumn id="8427" xr3:uid="{90AA47A6-A61B-0140-B431-0828E38D69E9}" name="Column8425" totalsRowDxfId="7981" dataCellStyle="Normal"/>
    <tableColumn id="8428" xr3:uid="{389011F1-FF22-F14E-86DC-7BDEB2847F83}" name="Column8426" totalsRowDxfId="7980" dataCellStyle="Normal"/>
    <tableColumn id="8429" xr3:uid="{36E9DF3A-F3F2-A748-968F-26CC4E196EBD}" name="Column8427" totalsRowDxfId="7979" dataCellStyle="Normal"/>
    <tableColumn id="8430" xr3:uid="{EC9790C6-3BCF-1548-9164-C533DF22B872}" name="Column8428" totalsRowDxfId="7978" dataCellStyle="Normal"/>
    <tableColumn id="8431" xr3:uid="{780DE806-96DC-DE4A-89AD-8B69325EBD3B}" name="Column8429" totalsRowDxfId="7977" dataCellStyle="Normal"/>
    <tableColumn id="8432" xr3:uid="{9D655684-4DBF-C146-A45D-A621880C89C5}" name="Column8430" totalsRowDxfId="7976" dataCellStyle="Normal"/>
    <tableColumn id="8433" xr3:uid="{32D1531B-6433-9B46-9368-78A64B2A0D32}" name="Column8431" totalsRowDxfId="7975" dataCellStyle="Normal"/>
    <tableColumn id="8434" xr3:uid="{500FADC7-FEBE-F54D-91D4-3C7A0C3F1336}" name="Column8432" totalsRowDxfId="7974" dataCellStyle="Normal"/>
    <tableColumn id="8435" xr3:uid="{A5559ACF-15C7-444F-916D-E9EA8EEDF2F6}" name="Column8433" totalsRowDxfId="7973" dataCellStyle="Normal"/>
    <tableColumn id="8436" xr3:uid="{C290136E-F565-144B-AF9A-26BAE87E1E52}" name="Column8434" totalsRowDxfId="7972" dataCellStyle="Normal"/>
    <tableColumn id="8437" xr3:uid="{1107C4D9-DF36-AD48-BC8A-A8EEFE3470F7}" name="Column8435" totalsRowDxfId="7971" dataCellStyle="Normal"/>
    <tableColumn id="8438" xr3:uid="{AB8B31A6-3144-3444-8482-F3E1EF2BB231}" name="Column8436" totalsRowDxfId="7970" dataCellStyle="Normal"/>
    <tableColumn id="8439" xr3:uid="{1B83E7AF-AA94-5A4C-A492-AEE97453E0A9}" name="Column8437" totalsRowDxfId="7969" dataCellStyle="Normal"/>
    <tableColumn id="8440" xr3:uid="{209E0BF4-7D12-A547-B888-CF3295BB165D}" name="Column8438" totalsRowDxfId="7968" dataCellStyle="Normal"/>
    <tableColumn id="8441" xr3:uid="{8F572FE8-B95F-C94C-87D1-8182A255447D}" name="Column8439" totalsRowDxfId="7967" dataCellStyle="Normal"/>
    <tableColumn id="8442" xr3:uid="{BED6C48F-583F-CB42-B753-56EBA29EDAFF}" name="Column8440" totalsRowDxfId="7966" dataCellStyle="Normal"/>
    <tableColumn id="8443" xr3:uid="{1BB6EA3D-C3EC-2F4F-9749-0183DECBFBEE}" name="Column8441" totalsRowDxfId="7965" dataCellStyle="Normal"/>
    <tableColumn id="8444" xr3:uid="{799EA2C7-742C-AF46-B955-FA5E4F70E4A7}" name="Column8442" totalsRowDxfId="7964" dataCellStyle="Normal"/>
    <tableColumn id="8445" xr3:uid="{7E732DB2-63A3-A04E-8FCB-D6177B240140}" name="Column8443" totalsRowDxfId="7963" dataCellStyle="Normal"/>
    <tableColumn id="8446" xr3:uid="{C44E7245-10EC-9346-A7E6-D11DB9A489C1}" name="Column8444" totalsRowDxfId="7962" dataCellStyle="Normal"/>
    <tableColumn id="8447" xr3:uid="{60A9F021-43C8-094E-B8F6-41CBFA469139}" name="Column8445" totalsRowDxfId="7961" dataCellStyle="Normal"/>
    <tableColumn id="8448" xr3:uid="{E186CCD5-A6DE-A042-B36B-1AC2C921155B}" name="Column8446" totalsRowDxfId="7960" dataCellStyle="Normal"/>
    <tableColumn id="8449" xr3:uid="{8E372099-9B78-C349-8D72-01F4F573AD9E}" name="Column8447" totalsRowDxfId="7959" dataCellStyle="Normal"/>
    <tableColumn id="8450" xr3:uid="{3EB24CC6-F354-7543-AA29-CD5F612C2585}" name="Column8448" totalsRowDxfId="7958" dataCellStyle="Normal"/>
    <tableColumn id="8451" xr3:uid="{41EA6344-7664-B344-8944-79E55C48D7A0}" name="Column8449" totalsRowDxfId="7957" dataCellStyle="Normal"/>
    <tableColumn id="8452" xr3:uid="{867555DE-CF11-FC4A-BB17-CA4890460CAA}" name="Column8450" totalsRowDxfId="7956" dataCellStyle="Normal"/>
    <tableColumn id="8453" xr3:uid="{4C2D8FB3-47ED-5449-ACDC-55179139A698}" name="Column8451" totalsRowDxfId="7955" dataCellStyle="Normal"/>
    <tableColumn id="8454" xr3:uid="{01DB7890-2FD0-5A4C-9F38-F0DFD14EE3CE}" name="Column8452" totalsRowDxfId="7954" dataCellStyle="Normal"/>
    <tableColumn id="8455" xr3:uid="{EA8076BD-7840-6B41-AEE4-FC6CC89BD64F}" name="Column8453" totalsRowDxfId="7953" dataCellStyle="Normal"/>
    <tableColumn id="8456" xr3:uid="{D6EECEB3-8FE2-1E44-B039-884CBBC5EAC6}" name="Column8454" totalsRowDxfId="7952" dataCellStyle="Normal"/>
    <tableColumn id="8457" xr3:uid="{B745800B-917E-A84B-8520-7BC5D3DAF5E2}" name="Column8455" totalsRowDxfId="7951" dataCellStyle="Normal"/>
    <tableColumn id="8458" xr3:uid="{AE018FA5-8FB1-274A-9A99-7E3030802619}" name="Column8456" totalsRowDxfId="7950" dataCellStyle="Normal"/>
    <tableColumn id="8459" xr3:uid="{99CA3791-3A2A-3C4A-BA3C-B95EEAC288A9}" name="Column8457" totalsRowDxfId="7949" dataCellStyle="Normal"/>
    <tableColumn id="8460" xr3:uid="{8193CF27-763F-7148-8CD8-935EEBC3D4FA}" name="Column8458" totalsRowDxfId="7948" dataCellStyle="Normal"/>
    <tableColumn id="8461" xr3:uid="{F1CD49E7-2EDE-5A49-A429-CCAE7EDADD55}" name="Column8459" totalsRowDxfId="7947" dataCellStyle="Normal"/>
    <tableColumn id="8462" xr3:uid="{A96B18E1-B7F9-3B40-AD9F-02855EDF4138}" name="Column8460" totalsRowDxfId="7946" dataCellStyle="Normal"/>
    <tableColumn id="8463" xr3:uid="{5A8C127E-5D9F-3E40-8158-FCB07BFD0876}" name="Column8461" totalsRowDxfId="7945" dataCellStyle="Normal"/>
    <tableColumn id="8464" xr3:uid="{05A716A7-6E65-724C-AAA2-97BCB157DC98}" name="Column8462" totalsRowDxfId="7944" dataCellStyle="Normal"/>
    <tableColumn id="8465" xr3:uid="{F22BF9D8-4ED7-704D-B7B1-8E97CF4F565F}" name="Column8463" totalsRowDxfId="7943" dataCellStyle="Normal"/>
    <tableColumn id="8466" xr3:uid="{C18DD06E-C3E2-B148-B279-9EBCDD66FAEB}" name="Column8464" totalsRowDxfId="7942" dataCellStyle="Normal"/>
    <tableColumn id="8467" xr3:uid="{674590F0-6B87-5A4A-BDB5-6A2CECD02B14}" name="Column8465" totalsRowDxfId="7941" dataCellStyle="Normal"/>
    <tableColumn id="8468" xr3:uid="{2D1F4B28-6C52-EF47-9017-124121FA7013}" name="Column8466" totalsRowDxfId="7940" dataCellStyle="Normal"/>
    <tableColumn id="8469" xr3:uid="{914F6F61-08B5-9943-8AAD-927F3868E1DA}" name="Column8467" totalsRowDxfId="7939" dataCellStyle="Normal"/>
    <tableColumn id="8470" xr3:uid="{86A141D1-B1F2-0946-A905-1E917CF3BBE4}" name="Column8468" totalsRowDxfId="7938" dataCellStyle="Normal"/>
    <tableColumn id="8471" xr3:uid="{3511497E-D431-924B-847D-5F8B3BBC9450}" name="Column8469" totalsRowDxfId="7937" dataCellStyle="Normal"/>
    <tableColumn id="8472" xr3:uid="{547F4687-4717-334D-9A8A-5555D08A5573}" name="Column8470" totalsRowDxfId="7936" dataCellStyle="Normal"/>
    <tableColumn id="8473" xr3:uid="{F2016B8F-9185-3C46-9CFC-54FD71CC6585}" name="Column8471" totalsRowDxfId="7935" dataCellStyle="Normal"/>
    <tableColumn id="8474" xr3:uid="{D4A1C425-849A-F74A-A171-7368AC5DB9CD}" name="Column8472" totalsRowDxfId="7934" dataCellStyle="Normal"/>
    <tableColumn id="8475" xr3:uid="{6E2DD755-E642-8C43-8974-63BB850401AA}" name="Column8473" totalsRowDxfId="7933" dataCellStyle="Normal"/>
    <tableColumn id="8476" xr3:uid="{58A66F03-FCFC-6F47-BADD-23932B784486}" name="Column8474" totalsRowDxfId="7932" dataCellStyle="Normal"/>
    <tableColumn id="8477" xr3:uid="{5ACE3735-4A4C-9444-9765-C5EF0B343DF4}" name="Column8475" totalsRowDxfId="7931" dataCellStyle="Normal"/>
    <tableColumn id="8478" xr3:uid="{D4BC608A-6604-4E48-ADC5-A08C6D65F9F5}" name="Column8476" totalsRowDxfId="7930" dataCellStyle="Normal"/>
    <tableColumn id="8479" xr3:uid="{1A1728BC-C2F7-D646-A922-4742A0586D81}" name="Column8477" totalsRowDxfId="7929" dataCellStyle="Normal"/>
    <tableColumn id="8480" xr3:uid="{CEF87948-6486-7845-A37D-D2D36EF30628}" name="Column8478" totalsRowDxfId="7928" dataCellStyle="Normal"/>
    <tableColumn id="8481" xr3:uid="{4107FCAE-447B-2B4B-A8D0-EAC9B5320902}" name="Column8479" totalsRowDxfId="7927" dataCellStyle="Normal"/>
    <tableColumn id="8482" xr3:uid="{D5345EDD-F87B-6547-A3DA-14B0ED2570B8}" name="Column8480" totalsRowDxfId="7926" dataCellStyle="Normal"/>
    <tableColumn id="8483" xr3:uid="{E73048B0-ED0B-5B4B-B1A5-12B966FAA8C0}" name="Column8481" totalsRowDxfId="7925" dataCellStyle="Normal"/>
    <tableColumn id="8484" xr3:uid="{20D0B922-4335-DF4B-BDCF-01C793EAA658}" name="Column8482" totalsRowDxfId="7924" dataCellStyle="Normal"/>
    <tableColumn id="8485" xr3:uid="{F3B756F2-1A66-5B43-B326-7A1E6E0C3FFD}" name="Column8483" totalsRowDxfId="7923" dataCellStyle="Normal"/>
    <tableColumn id="8486" xr3:uid="{C41DC38B-0D22-2143-AEBA-501A1135AD08}" name="Column8484" totalsRowDxfId="7922" dataCellStyle="Normal"/>
    <tableColumn id="8487" xr3:uid="{17EE8FBE-B34A-BE44-AAB9-FA25ED7EB3D9}" name="Column8485" totalsRowDxfId="7921" dataCellStyle="Normal"/>
    <tableColumn id="8488" xr3:uid="{45DD3A8B-CF13-4C4C-862E-667013B6C7D6}" name="Column8486" totalsRowDxfId="7920" dataCellStyle="Normal"/>
    <tableColumn id="8489" xr3:uid="{CDE00F54-3958-134E-87FB-9103E7B1EACB}" name="Column8487" totalsRowDxfId="7919" dataCellStyle="Normal"/>
    <tableColumn id="8490" xr3:uid="{DAAD54A7-ED6A-9E4B-BFEF-654758C93371}" name="Column8488" totalsRowDxfId="7918" dataCellStyle="Normal"/>
    <tableColumn id="8491" xr3:uid="{8EF52DD7-DDE7-124D-9C1B-4AD02CB7951F}" name="Column8489" totalsRowDxfId="7917" dataCellStyle="Normal"/>
    <tableColumn id="8492" xr3:uid="{8D4DFB01-FAA9-7245-863F-28BC57CA3F25}" name="Column8490" totalsRowDxfId="7916" dataCellStyle="Normal"/>
    <tableColumn id="8493" xr3:uid="{012642D1-05CE-A249-B3AA-46AE867AAC0A}" name="Column8491" totalsRowDxfId="7915" dataCellStyle="Normal"/>
    <tableColumn id="8494" xr3:uid="{D58041D0-D24A-7A43-9136-C5B94B415BA7}" name="Column8492" totalsRowDxfId="7914" dataCellStyle="Normal"/>
    <tableColumn id="8495" xr3:uid="{5AA75A0F-E257-3344-8DD8-50A6FEF9D698}" name="Column8493" totalsRowDxfId="7913" dataCellStyle="Normal"/>
    <tableColumn id="8496" xr3:uid="{B567E34E-628E-DA49-8017-82387A29AFB9}" name="Column8494" totalsRowDxfId="7912" dataCellStyle="Normal"/>
    <tableColumn id="8497" xr3:uid="{CF5D7171-3751-B443-AD36-86A2445713B9}" name="Column8495" totalsRowDxfId="7911" dataCellStyle="Normal"/>
    <tableColumn id="8498" xr3:uid="{AA14A1FE-2E82-8D4D-9EA8-44ED0FD9DB67}" name="Column8496" totalsRowDxfId="7910" dataCellStyle="Normal"/>
    <tableColumn id="8499" xr3:uid="{B0421985-3B70-3848-AA62-2461E29C2BBF}" name="Column8497" totalsRowDxfId="7909" dataCellStyle="Normal"/>
    <tableColumn id="8500" xr3:uid="{222B766D-ABA0-9449-AD74-220F140EC6C3}" name="Column8498" totalsRowDxfId="7908" dataCellStyle="Normal"/>
    <tableColumn id="8501" xr3:uid="{4D97A817-15E9-0A43-9EEE-F5E1F184CDF0}" name="Column8499" totalsRowDxfId="7907" dataCellStyle="Normal"/>
    <tableColumn id="8502" xr3:uid="{7999560D-D2E4-D14A-83A5-9F34904C9AB2}" name="Column8500" totalsRowDxfId="7906" dataCellStyle="Normal"/>
    <tableColumn id="8503" xr3:uid="{899C0733-05C0-AF47-86E7-BDA8D03DBF7B}" name="Column8501" totalsRowDxfId="7905" dataCellStyle="Normal"/>
    <tableColumn id="8504" xr3:uid="{6CF555BA-5EB4-5E4C-A037-0D3494FF52C5}" name="Column8502" totalsRowDxfId="7904" dataCellStyle="Normal"/>
    <tableColumn id="8505" xr3:uid="{96B8F3BD-9DF8-C449-BCE6-C89C8DFCB337}" name="Column8503" totalsRowDxfId="7903" dataCellStyle="Normal"/>
    <tableColumn id="8506" xr3:uid="{AEA1C079-D5D9-E848-9CF6-C1148CE5E864}" name="Column8504" totalsRowDxfId="7902" dataCellStyle="Normal"/>
    <tableColumn id="8507" xr3:uid="{79D6E2E2-E59C-7145-8B6C-B8AC075DFBE7}" name="Column8505" totalsRowDxfId="7901" dataCellStyle="Normal"/>
    <tableColumn id="8508" xr3:uid="{A1E9A723-0A27-C445-99AC-4F4EDEB3E099}" name="Column8506" totalsRowDxfId="7900" dataCellStyle="Normal"/>
    <tableColumn id="8509" xr3:uid="{E5195AD6-A5AE-FC47-8226-660034CD9905}" name="Column8507" totalsRowDxfId="7899" dataCellStyle="Normal"/>
    <tableColumn id="8510" xr3:uid="{06C52F24-EC32-7942-85EC-9B83E8AE5AFC}" name="Column8508" totalsRowDxfId="7898" dataCellStyle="Normal"/>
    <tableColumn id="8511" xr3:uid="{D63F683C-CD30-C146-9DF7-8D150D0D2EC8}" name="Column8509" totalsRowDxfId="7897" dataCellStyle="Normal"/>
    <tableColumn id="8512" xr3:uid="{40727801-CD30-634A-BA9F-68F2DD22DCA8}" name="Column8510" totalsRowDxfId="7896" dataCellStyle="Normal"/>
    <tableColumn id="8513" xr3:uid="{FFD803C7-C210-D044-9D01-6D910F7904D2}" name="Column8511" totalsRowDxfId="7895" dataCellStyle="Normal"/>
    <tableColumn id="8514" xr3:uid="{309F416C-F73A-044F-87A5-528E18911367}" name="Column8512" totalsRowDxfId="7894" dataCellStyle="Normal"/>
    <tableColumn id="8515" xr3:uid="{40030511-5B98-AB49-A5B9-8843109F1546}" name="Column8513" totalsRowDxfId="7893" dataCellStyle="Normal"/>
    <tableColumn id="8516" xr3:uid="{9F2C4286-8AF1-9C4A-91B8-7053F6F27E5F}" name="Column8514" totalsRowDxfId="7892" dataCellStyle="Normal"/>
    <tableColumn id="8517" xr3:uid="{E5C94F3E-32E9-CE41-9FB9-C869CFACEF76}" name="Column8515" totalsRowDxfId="7891" dataCellStyle="Normal"/>
    <tableColumn id="8518" xr3:uid="{76C627AC-C4CC-0B4C-BBF7-45B8BCA625A9}" name="Column8516" totalsRowDxfId="7890" dataCellStyle="Normal"/>
    <tableColumn id="8519" xr3:uid="{9D87C475-F247-3542-A1A1-ADA7C8B643BC}" name="Column8517" totalsRowDxfId="7889" dataCellStyle="Normal"/>
    <tableColumn id="8520" xr3:uid="{DB35846F-960B-C442-9ADF-A903777D2DC4}" name="Column8518" totalsRowDxfId="7888" dataCellStyle="Normal"/>
    <tableColumn id="8521" xr3:uid="{53CFA615-9D86-3342-B094-FE56211B86D5}" name="Column8519" totalsRowDxfId="7887" dataCellStyle="Normal"/>
    <tableColumn id="8522" xr3:uid="{073F7823-5506-C748-9D36-D08DA5DFB46A}" name="Column8520" totalsRowDxfId="7886" dataCellStyle="Normal"/>
    <tableColumn id="8523" xr3:uid="{369E74B3-4C09-6B4A-8B13-381F4E80D38E}" name="Column8521" totalsRowDxfId="7885" dataCellStyle="Normal"/>
    <tableColumn id="8524" xr3:uid="{59F6389E-0A7F-6940-8A13-CD90F109C0A0}" name="Column8522" totalsRowDxfId="7884" dataCellStyle="Normal"/>
    <tableColumn id="8525" xr3:uid="{555755D2-EE02-BE4F-9AFA-78A08ACFAFEC}" name="Column8523" totalsRowDxfId="7883" dataCellStyle="Normal"/>
    <tableColumn id="8526" xr3:uid="{248741D6-93BB-B746-88DE-7D4B0F945B0F}" name="Column8524" totalsRowDxfId="7882" dataCellStyle="Normal"/>
    <tableColumn id="8527" xr3:uid="{DF39F1B5-5981-6949-BCA9-B18E67CF8002}" name="Column8525" totalsRowDxfId="7881" dataCellStyle="Normal"/>
    <tableColumn id="8528" xr3:uid="{E24186E8-21AD-8C44-AD09-41A33D7C85E6}" name="Column8526" totalsRowDxfId="7880" dataCellStyle="Normal"/>
    <tableColumn id="8529" xr3:uid="{A63272C7-D099-2B40-B9E2-544F852A1080}" name="Column8527" totalsRowDxfId="7879" dataCellStyle="Normal"/>
    <tableColumn id="8530" xr3:uid="{CAFB6C8E-D1D1-BC47-A582-82D28E73812E}" name="Column8528" totalsRowDxfId="7878" dataCellStyle="Normal"/>
    <tableColumn id="8531" xr3:uid="{0317B445-903A-1C45-B879-CA6BCEC0C508}" name="Column8529" totalsRowDxfId="7877" dataCellStyle="Normal"/>
    <tableColumn id="8532" xr3:uid="{360DED43-D3CE-0742-AACB-8B13E7008315}" name="Column8530" totalsRowDxfId="7876" dataCellStyle="Normal"/>
    <tableColumn id="8533" xr3:uid="{384176F2-F559-4F4D-8145-0B91F7666BA2}" name="Column8531" totalsRowDxfId="7875" dataCellStyle="Normal"/>
    <tableColumn id="8534" xr3:uid="{6D97AA99-937C-394A-911A-D91392736951}" name="Column8532" totalsRowDxfId="7874" dataCellStyle="Normal"/>
    <tableColumn id="8535" xr3:uid="{2874643E-50FE-EF41-BD09-30DCBFF86F69}" name="Column8533" totalsRowDxfId="7873" dataCellStyle="Normal"/>
    <tableColumn id="8536" xr3:uid="{EFC90529-CD94-8349-8FA8-F5628B4A4C39}" name="Column8534" totalsRowDxfId="7872" dataCellStyle="Normal"/>
    <tableColumn id="8537" xr3:uid="{38B416E9-E86A-5943-86AF-57ACD325B031}" name="Column8535" totalsRowDxfId="7871" dataCellStyle="Normal"/>
    <tableColumn id="8538" xr3:uid="{F77588EE-6C17-8D4D-A9AC-BA8EE416BE84}" name="Column8536" totalsRowDxfId="7870" dataCellStyle="Normal"/>
    <tableColumn id="8539" xr3:uid="{47A5488D-41DA-FF4D-A86A-A0EEE14F0520}" name="Column8537" totalsRowDxfId="7869" dataCellStyle="Normal"/>
    <tableColumn id="8540" xr3:uid="{1B146478-6073-0B4C-B93C-9BC252E2B2A1}" name="Column8538" totalsRowDxfId="7868" dataCellStyle="Normal"/>
    <tableColumn id="8541" xr3:uid="{3215123D-6C2F-BB4C-A7DB-213A9DA8A653}" name="Column8539" totalsRowDxfId="7867" dataCellStyle="Normal"/>
    <tableColumn id="8542" xr3:uid="{DB0D66E7-E130-D64A-B84D-0D413FC6776B}" name="Column8540" totalsRowDxfId="7866" dataCellStyle="Normal"/>
    <tableColumn id="8543" xr3:uid="{8BC0B1CC-83D1-C742-BA42-B67490BC7B1A}" name="Column8541" totalsRowDxfId="7865" dataCellStyle="Normal"/>
    <tableColumn id="8544" xr3:uid="{555D2327-CAEC-3244-A498-289C3F417376}" name="Column8542" totalsRowDxfId="7864" dataCellStyle="Normal"/>
    <tableColumn id="8545" xr3:uid="{CA0BEC80-DE0F-3244-8F1F-FA526EE50DFD}" name="Column8543" totalsRowDxfId="7863" dataCellStyle="Normal"/>
    <tableColumn id="8546" xr3:uid="{4B4B1199-FF03-954F-AA01-A1886C95B4CE}" name="Column8544" totalsRowDxfId="7862" dataCellStyle="Normal"/>
    <tableColumn id="8547" xr3:uid="{0D4CF856-8BFA-7941-A730-6EA4783EE550}" name="Column8545" totalsRowDxfId="7861" dataCellStyle="Normal"/>
    <tableColumn id="8548" xr3:uid="{C006EBB9-23B7-6A44-AAE3-A9E660DA75D5}" name="Column8546" totalsRowDxfId="7860" dataCellStyle="Normal"/>
    <tableColumn id="8549" xr3:uid="{C25F41CC-D478-F240-AA92-133C718F2569}" name="Column8547" totalsRowDxfId="7859" dataCellStyle="Normal"/>
    <tableColumn id="8550" xr3:uid="{1E3E96A0-9DDC-A243-A9B2-04C990086FB3}" name="Column8548" totalsRowDxfId="7858" dataCellStyle="Normal"/>
    <tableColumn id="8551" xr3:uid="{103918B9-953B-DD47-AC0E-5F1BF22A8841}" name="Column8549" totalsRowDxfId="7857" dataCellStyle="Normal"/>
    <tableColumn id="8552" xr3:uid="{2010DE07-C19B-474C-8D0A-9D94BC2B9C92}" name="Column8550" totalsRowDxfId="7856" dataCellStyle="Normal"/>
    <tableColumn id="8553" xr3:uid="{7E602B34-70E7-9648-9DF5-CCDDB5147BA8}" name="Column8551" totalsRowDxfId="7855" dataCellStyle="Normal"/>
    <tableColumn id="8554" xr3:uid="{9FDAF5BD-2786-3C48-A562-B6CF5BDF1F05}" name="Column8552" totalsRowDxfId="7854" dataCellStyle="Normal"/>
    <tableColumn id="8555" xr3:uid="{6275B860-FF84-544E-B9F1-6A5B29C31F42}" name="Column8553" totalsRowDxfId="7853" dataCellStyle="Normal"/>
    <tableColumn id="8556" xr3:uid="{872C92EB-3C9A-174F-9B79-F4D44F850BC6}" name="Column8554" totalsRowDxfId="7852" dataCellStyle="Normal"/>
    <tableColumn id="8557" xr3:uid="{88FDF35A-6103-5342-B443-3CCE02D3A78D}" name="Column8555" totalsRowDxfId="7851" dataCellStyle="Normal"/>
    <tableColumn id="8558" xr3:uid="{175BA342-0B6B-834B-9F26-D326EC2E12BC}" name="Column8556" totalsRowDxfId="7850" dataCellStyle="Normal"/>
    <tableColumn id="8559" xr3:uid="{5616D3DA-68E0-F94A-918E-284F2C04192B}" name="Column8557" totalsRowDxfId="7849" dataCellStyle="Normal"/>
    <tableColumn id="8560" xr3:uid="{F046000D-7D69-DC42-8670-2070D42EA24E}" name="Column8558" totalsRowDxfId="7848" dataCellStyle="Normal"/>
    <tableColumn id="8561" xr3:uid="{BAE9E214-7D5C-0244-A6DB-04B17BE9D920}" name="Column8559" totalsRowDxfId="7847" dataCellStyle="Normal"/>
    <tableColumn id="8562" xr3:uid="{C8C08F0C-F9E7-2145-8ADA-4739413676D6}" name="Column8560" totalsRowDxfId="7846" dataCellStyle="Normal"/>
    <tableColumn id="8563" xr3:uid="{3C5D4168-791E-2345-B7FD-FCF5FB79E74B}" name="Column8561" totalsRowDxfId="7845" dataCellStyle="Normal"/>
    <tableColumn id="8564" xr3:uid="{A352A83D-EF0A-7048-8E0E-547D256AC637}" name="Column8562" totalsRowDxfId="7844" dataCellStyle="Normal"/>
    <tableColumn id="8565" xr3:uid="{80882A92-2315-7449-BF49-6944411223A8}" name="Column8563" totalsRowDxfId="7843" dataCellStyle="Normal"/>
    <tableColumn id="8566" xr3:uid="{2ADB26F0-D694-C94F-B107-1F5915C7E924}" name="Column8564" totalsRowDxfId="7842" dataCellStyle="Normal"/>
    <tableColumn id="8567" xr3:uid="{CFB38151-50AA-0441-91DE-4E05085AFFDD}" name="Column8565" totalsRowDxfId="7841" dataCellStyle="Normal"/>
    <tableColumn id="8568" xr3:uid="{440894EC-102D-F146-9A8A-50AA17F06933}" name="Column8566" totalsRowDxfId="7840" dataCellStyle="Normal"/>
    <tableColumn id="8569" xr3:uid="{B4CCD458-7588-054D-ADDE-017E8D8EF2C2}" name="Column8567" totalsRowDxfId="7839" dataCellStyle="Normal"/>
    <tableColumn id="8570" xr3:uid="{6F3135BF-5017-DB4B-AA53-99850E0DADF5}" name="Column8568" totalsRowDxfId="7838" dataCellStyle="Normal"/>
    <tableColumn id="8571" xr3:uid="{6B3EE7FC-7E13-F649-A3AF-C52F4E88F786}" name="Column8569" totalsRowDxfId="7837" dataCellStyle="Normal"/>
    <tableColumn id="8572" xr3:uid="{8DBA55AA-4E0F-B54A-9146-AC145140E803}" name="Column8570" totalsRowDxfId="7836" dataCellStyle="Normal"/>
    <tableColumn id="8573" xr3:uid="{B56FAB06-87A6-FC4E-AEF2-B5158C0925A3}" name="Column8571" totalsRowDxfId="7835" dataCellStyle="Normal"/>
    <tableColumn id="8574" xr3:uid="{78537EAC-DCFA-B64F-ADFA-0DC9E40DE056}" name="Column8572" totalsRowDxfId="7834" dataCellStyle="Normal"/>
    <tableColumn id="8575" xr3:uid="{28FCC73B-DC6C-474C-8DAC-CF04ABBE4EE6}" name="Column8573" totalsRowDxfId="7833" dataCellStyle="Normal"/>
    <tableColumn id="8576" xr3:uid="{0C3B0913-0EF7-E14C-8C6B-61BD8BF3109C}" name="Column8574" totalsRowDxfId="7832" dataCellStyle="Normal"/>
    <tableColumn id="8577" xr3:uid="{67EB637E-7A40-9D4B-8A96-C68E7F450843}" name="Column8575" totalsRowDxfId="7831" dataCellStyle="Normal"/>
    <tableColumn id="8578" xr3:uid="{D174532C-E082-2144-BEE7-73C9CECF3ED4}" name="Column8576" totalsRowDxfId="7830" dataCellStyle="Normal"/>
    <tableColumn id="8579" xr3:uid="{14327B73-D9FD-B443-A319-5AC42B338291}" name="Column8577" totalsRowDxfId="7829" dataCellStyle="Normal"/>
    <tableColumn id="8580" xr3:uid="{8FAA0732-B4B7-FE4C-875B-48C81AAD20CF}" name="Column8578" totalsRowDxfId="7828" dataCellStyle="Normal"/>
    <tableColumn id="8581" xr3:uid="{DBD0F283-BBFF-3946-BF84-708D89FBC608}" name="Column8579" totalsRowDxfId="7827" dataCellStyle="Normal"/>
    <tableColumn id="8582" xr3:uid="{1DE08E6B-4872-5D4D-AF73-644A8CB85702}" name="Column8580" totalsRowDxfId="7826" dataCellStyle="Normal"/>
    <tableColumn id="8583" xr3:uid="{E8D2613F-A9F3-A146-90D3-CB0497F1800D}" name="Column8581" totalsRowDxfId="7825" dataCellStyle="Normal"/>
    <tableColumn id="8584" xr3:uid="{11E427A0-0853-B944-B69F-1D8C54B5F678}" name="Column8582" totalsRowDxfId="7824" dataCellStyle="Normal"/>
    <tableColumn id="8585" xr3:uid="{332F59DB-EEFE-D442-900B-B18C8FC9A1AA}" name="Column8583" totalsRowDxfId="7823" dataCellStyle="Normal"/>
    <tableColumn id="8586" xr3:uid="{C6FF6629-CFF5-444F-93D5-CC1046D2ECF8}" name="Column8584" totalsRowDxfId="7822" dataCellStyle="Normal"/>
    <tableColumn id="8587" xr3:uid="{4BEAA559-2C6A-8245-AAAD-5CCAA0CFC9D4}" name="Column8585" totalsRowDxfId="7821" dataCellStyle="Normal"/>
    <tableColumn id="8588" xr3:uid="{3277918E-2931-2547-BEB8-736AC8F0F5B1}" name="Column8586" totalsRowDxfId="7820" dataCellStyle="Normal"/>
    <tableColumn id="8589" xr3:uid="{A1D568E6-AB67-ED4D-978E-9BA7D00019B1}" name="Column8587" totalsRowDxfId="7819" dataCellStyle="Normal"/>
    <tableColumn id="8590" xr3:uid="{78A836F7-82A1-DF48-A09F-9C63878CD0FE}" name="Column8588" totalsRowDxfId="7818" dataCellStyle="Normal"/>
    <tableColumn id="8591" xr3:uid="{FDA36AD7-760D-C447-9858-82E367A44FCA}" name="Column8589" totalsRowDxfId="7817" dataCellStyle="Normal"/>
    <tableColumn id="8592" xr3:uid="{D989F9F7-A8CC-3444-9823-EC6351103318}" name="Column8590" totalsRowDxfId="7816" dataCellStyle="Normal"/>
    <tableColumn id="8593" xr3:uid="{832A919F-A972-1C45-9F74-1FC09FF665EB}" name="Column8591" totalsRowDxfId="7815" dataCellStyle="Normal"/>
    <tableColumn id="8594" xr3:uid="{4335FF15-9F18-8A49-998B-EFE39A4D2156}" name="Column8592" totalsRowDxfId="7814" dataCellStyle="Normal"/>
    <tableColumn id="8595" xr3:uid="{15EAD6A4-375D-A342-AF80-0202B0A19F22}" name="Column8593" totalsRowDxfId="7813" dataCellStyle="Normal"/>
    <tableColumn id="8596" xr3:uid="{0AC51467-479B-7848-9D51-E40D8DBF3365}" name="Column8594" totalsRowDxfId="7812" dataCellStyle="Normal"/>
    <tableColumn id="8597" xr3:uid="{4474128D-DCDB-BF46-9E34-FA1A8126B9EB}" name="Column8595" totalsRowDxfId="7811" dataCellStyle="Normal"/>
    <tableColumn id="8598" xr3:uid="{D9339DD4-7158-324D-92D8-3AD6AC7190AC}" name="Column8596" totalsRowDxfId="7810" dataCellStyle="Normal"/>
    <tableColumn id="8599" xr3:uid="{392DD79C-08E3-504A-A6DB-6296EC403919}" name="Column8597" totalsRowDxfId="7809" dataCellStyle="Normal"/>
    <tableColumn id="8600" xr3:uid="{7161A768-8511-D44A-AB11-3A06911E7F7A}" name="Column8598" totalsRowDxfId="7808" dataCellStyle="Normal"/>
    <tableColumn id="8601" xr3:uid="{99863CAA-ED24-FE41-BC90-9893C99DEB6E}" name="Column8599" totalsRowDxfId="7807" dataCellStyle="Normal"/>
    <tableColumn id="8602" xr3:uid="{79FF39A2-CF94-5E4C-A856-064E10C673F0}" name="Column8600" totalsRowDxfId="7806" dataCellStyle="Normal"/>
    <tableColumn id="8603" xr3:uid="{0025B83E-9C32-7948-992D-35E4130634DE}" name="Column8601" totalsRowDxfId="7805" dataCellStyle="Normal"/>
    <tableColumn id="8604" xr3:uid="{C8BCDFF3-7F03-4640-9711-6C475CDEB416}" name="Column8602" totalsRowDxfId="7804" dataCellStyle="Normal"/>
    <tableColumn id="8605" xr3:uid="{89DC1C57-745C-2C4F-BF51-FA98867BD436}" name="Column8603" totalsRowDxfId="7803" dataCellStyle="Normal"/>
    <tableColumn id="8606" xr3:uid="{04B55C50-9B93-344A-AEC7-469CCA04C070}" name="Column8604" totalsRowDxfId="7802" dataCellStyle="Normal"/>
    <tableColumn id="8607" xr3:uid="{53D08143-BD45-FB44-91F4-C24CCD00887C}" name="Column8605" totalsRowDxfId="7801" dataCellStyle="Normal"/>
    <tableColumn id="8608" xr3:uid="{BDEDF685-438F-CD41-9381-591E21BC7874}" name="Column8606" totalsRowDxfId="7800" dataCellStyle="Normal"/>
    <tableColumn id="8609" xr3:uid="{A339B297-6422-514F-9FE8-99E23C3589B1}" name="Column8607" totalsRowDxfId="7799" dataCellStyle="Normal"/>
    <tableColumn id="8610" xr3:uid="{714CA853-D009-484D-ABC2-AA12711D8FBE}" name="Column8608" totalsRowDxfId="7798" dataCellStyle="Normal"/>
    <tableColumn id="8611" xr3:uid="{C69331FF-C5FE-1144-9774-7AF0BF2CDE76}" name="Column8609" totalsRowDxfId="7797" dataCellStyle="Normal"/>
    <tableColumn id="8612" xr3:uid="{6F4CE619-FFA5-1D41-875E-744143572AF0}" name="Column8610" totalsRowDxfId="7796" dataCellStyle="Normal"/>
    <tableColumn id="8613" xr3:uid="{F743E24B-F43F-3948-8193-29395C3B090D}" name="Column8611" totalsRowDxfId="7795" dataCellStyle="Normal"/>
    <tableColumn id="8614" xr3:uid="{87EE2844-B98D-A348-A949-C2DA43B1DE3D}" name="Column8612" totalsRowDxfId="7794" dataCellStyle="Normal"/>
    <tableColumn id="8615" xr3:uid="{59088938-44D7-D44E-847D-E1AE29DB95C5}" name="Column8613" totalsRowDxfId="7793" dataCellStyle="Normal"/>
    <tableColumn id="8616" xr3:uid="{CB4F4DD3-D886-8B46-9A4A-F349A4CE4DB8}" name="Column8614" totalsRowDxfId="7792" dataCellStyle="Normal"/>
    <tableColumn id="8617" xr3:uid="{AA493D6A-65C4-B149-90A1-5DBFE3148827}" name="Column8615" totalsRowDxfId="7791" dataCellStyle="Normal"/>
    <tableColumn id="8618" xr3:uid="{15E52A0A-3F6D-C040-B518-FB22EC64417C}" name="Column8616" totalsRowDxfId="7790" dataCellStyle="Normal"/>
    <tableColumn id="8619" xr3:uid="{44116282-5F25-9C4A-B34D-22045E0D136C}" name="Column8617" totalsRowDxfId="7789" dataCellStyle="Normal"/>
    <tableColumn id="8620" xr3:uid="{E91535FF-CFC1-254F-A85D-EE1FA8BDC798}" name="Column8618" totalsRowDxfId="7788" dataCellStyle="Normal"/>
    <tableColumn id="8621" xr3:uid="{C561F22C-B0BA-8141-ADF6-797FE3FEBCB1}" name="Column8619" totalsRowDxfId="7787" dataCellStyle="Normal"/>
    <tableColumn id="8622" xr3:uid="{014471B4-0B21-B24F-B7B8-3CCC805D8B79}" name="Column8620" totalsRowDxfId="7786" dataCellStyle="Normal"/>
    <tableColumn id="8623" xr3:uid="{18F6742A-C823-E249-864F-48E19E3B0B07}" name="Column8621" totalsRowDxfId="7785" dataCellStyle="Normal"/>
    <tableColumn id="8624" xr3:uid="{6F0DDD59-9984-B04B-A9E2-D57FDE5B1334}" name="Column8622" totalsRowDxfId="7784" dataCellStyle="Normal"/>
    <tableColumn id="8625" xr3:uid="{B2BD3683-DBD2-F349-ACE8-6F9BE67D0F02}" name="Column8623" totalsRowDxfId="7783" dataCellStyle="Normal"/>
    <tableColumn id="8626" xr3:uid="{D0ED21C2-C8CA-EE4B-8C41-B4419A338833}" name="Column8624" totalsRowDxfId="7782" dataCellStyle="Normal"/>
    <tableColumn id="8627" xr3:uid="{59190D83-385A-A74B-9D93-5A68EA5D2B85}" name="Column8625" totalsRowDxfId="7781" dataCellStyle="Normal"/>
    <tableColumn id="8628" xr3:uid="{BB702BAD-5CBB-9444-97FF-5BEF84C6CF8F}" name="Column8626" totalsRowDxfId="7780" dataCellStyle="Normal"/>
    <tableColumn id="8629" xr3:uid="{200EAE73-1238-0A4F-BFFA-DA027A5BA3F5}" name="Column8627" totalsRowDxfId="7779" dataCellStyle="Normal"/>
    <tableColumn id="8630" xr3:uid="{D260F44C-8004-464E-9571-85AA7BEFDB2A}" name="Column8628" totalsRowDxfId="7778" dataCellStyle="Normal"/>
    <tableColumn id="8631" xr3:uid="{B9435570-0D93-4E4B-9CFB-27A6C1031716}" name="Column8629" totalsRowDxfId="7777" dataCellStyle="Normal"/>
    <tableColumn id="8632" xr3:uid="{1DD278DD-DF4E-EC46-AD4A-98C17704F537}" name="Column8630" totalsRowDxfId="7776" dataCellStyle="Normal"/>
    <tableColumn id="8633" xr3:uid="{EA4B47AA-5ACD-2D4E-9CD9-2D59A3BFAF26}" name="Column8631" totalsRowDxfId="7775" dataCellStyle="Normal"/>
    <tableColumn id="8634" xr3:uid="{07575855-81DA-E545-A517-006D04AAA255}" name="Column8632" totalsRowDxfId="7774" dataCellStyle="Normal"/>
    <tableColumn id="8635" xr3:uid="{6188CC80-452B-7C4D-94D0-616441E0EE78}" name="Column8633" totalsRowDxfId="7773" dataCellStyle="Normal"/>
    <tableColumn id="8636" xr3:uid="{688AFEC0-1B60-D647-9CB5-BE78B73BACE6}" name="Column8634" totalsRowDxfId="7772" dataCellStyle="Normal"/>
    <tableColumn id="8637" xr3:uid="{908B9EE6-259C-0D41-934C-FDFCFD010783}" name="Column8635" totalsRowDxfId="7771" dataCellStyle="Normal"/>
    <tableColumn id="8638" xr3:uid="{96760E26-E04C-CC47-B47B-9F4A8765C80A}" name="Column8636" totalsRowDxfId="7770" dataCellStyle="Normal"/>
    <tableColumn id="8639" xr3:uid="{E9CD4F41-5D00-4145-950B-4B081E94E870}" name="Column8637" totalsRowDxfId="7769" dataCellStyle="Normal"/>
    <tableColumn id="8640" xr3:uid="{B52267E7-BE00-1345-827B-4BB2ECD96991}" name="Column8638" totalsRowDxfId="7768" dataCellStyle="Normal"/>
    <tableColumn id="8641" xr3:uid="{2E06A937-0ABC-0844-A300-291AF3331AE5}" name="Column8639" totalsRowDxfId="7767" dataCellStyle="Normal"/>
    <tableColumn id="8642" xr3:uid="{DFD0C887-22B6-9D48-A64B-FF1E9511BCF9}" name="Column8640" totalsRowDxfId="7766" dataCellStyle="Normal"/>
    <tableColumn id="8643" xr3:uid="{5A68C4EE-B2C5-2447-83D8-9AAA468C46D1}" name="Column8641" totalsRowDxfId="7765" dataCellStyle="Normal"/>
    <tableColumn id="8644" xr3:uid="{B0A153C4-98C1-3848-9352-920716E3C7AE}" name="Column8642" totalsRowDxfId="7764" dataCellStyle="Normal"/>
    <tableColumn id="8645" xr3:uid="{A07FAA54-1522-EC4F-B451-0BA8D0B5CA35}" name="Column8643" totalsRowDxfId="7763" dataCellStyle="Normal"/>
    <tableColumn id="8646" xr3:uid="{ADA9D09D-3133-904A-8D7A-B3F52D4A88BC}" name="Column8644" totalsRowDxfId="7762" dataCellStyle="Normal"/>
    <tableColumn id="8647" xr3:uid="{6B563D41-A229-4B4D-80A2-C3651FB5B4D7}" name="Column8645" totalsRowDxfId="7761" dataCellStyle="Normal"/>
    <tableColumn id="8648" xr3:uid="{335FB569-1B98-7648-8E7E-00DF7A29DBD1}" name="Column8646" totalsRowDxfId="7760" dataCellStyle="Normal"/>
    <tableColumn id="8649" xr3:uid="{BC0B18EF-C2B1-0745-B7ED-B3F51836A6E1}" name="Column8647" totalsRowDxfId="7759" dataCellStyle="Normal"/>
    <tableColumn id="8650" xr3:uid="{B37E842E-B882-F04F-82B2-265FFDC26452}" name="Column8648" totalsRowDxfId="7758" dataCellStyle="Normal"/>
    <tableColumn id="8651" xr3:uid="{2BC8C5F6-63F3-5845-BF7E-F28072A6CF2B}" name="Column8649" totalsRowDxfId="7757" dataCellStyle="Normal"/>
    <tableColumn id="8652" xr3:uid="{3A2DE823-ABCE-C949-AC85-2085C4B1551D}" name="Column8650" totalsRowDxfId="7756" dataCellStyle="Normal"/>
    <tableColumn id="8653" xr3:uid="{1553FF22-A950-2F42-9924-65991B65D6A6}" name="Column8651" totalsRowDxfId="7755" dataCellStyle="Normal"/>
    <tableColumn id="8654" xr3:uid="{3A1E2114-630C-F94D-A31F-162946B1328E}" name="Column8652" totalsRowDxfId="7754" dataCellStyle="Normal"/>
    <tableColumn id="8655" xr3:uid="{984DD3C2-4A2F-2E4C-894A-76340FB1CA24}" name="Column8653" totalsRowDxfId="7753" dataCellStyle="Normal"/>
    <tableColumn id="8656" xr3:uid="{967894F1-A56D-1F4F-9F88-E561911751C2}" name="Column8654" totalsRowDxfId="7752" dataCellStyle="Normal"/>
    <tableColumn id="8657" xr3:uid="{EDA588D7-37EB-2240-94AC-F1FDBC02AAF7}" name="Column8655" totalsRowDxfId="7751" dataCellStyle="Normal"/>
    <tableColumn id="8658" xr3:uid="{60601692-B041-8144-8EC2-8D7602A6E817}" name="Column8656" totalsRowDxfId="7750" dataCellStyle="Normal"/>
    <tableColumn id="8659" xr3:uid="{2583B3AC-2B75-4F4E-901F-818AEF2C7B37}" name="Column8657" totalsRowDxfId="7749" dataCellStyle="Normal"/>
    <tableColumn id="8660" xr3:uid="{829E63B3-9E9D-1448-BD98-174B8DB298E9}" name="Column8658" totalsRowDxfId="7748" dataCellStyle="Normal"/>
    <tableColumn id="8661" xr3:uid="{7E359BF1-453F-B04B-AD3C-6FAE50033F19}" name="Column8659" totalsRowDxfId="7747" dataCellStyle="Normal"/>
    <tableColumn id="8662" xr3:uid="{6A1A5ECC-0F32-694E-987D-66321BB8DC5B}" name="Column8660" totalsRowDxfId="7746" dataCellStyle="Normal"/>
    <tableColumn id="8663" xr3:uid="{436078CB-C153-054B-8B20-8E75D8BEDB57}" name="Column8661" totalsRowDxfId="7745" dataCellStyle="Normal"/>
    <tableColumn id="8664" xr3:uid="{1DAB3E43-BAAA-9C49-992B-814EA5D1679B}" name="Column8662" totalsRowDxfId="7744" dataCellStyle="Normal"/>
    <tableColumn id="8665" xr3:uid="{5927F79D-DCA2-E54B-AD01-2F80B6BBA9A0}" name="Column8663" totalsRowDxfId="7743" dataCellStyle="Normal"/>
    <tableColumn id="8666" xr3:uid="{2B7B42F5-A6DB-0847-ADFC-AC29956C02B0}" name="Column8664" totalsRowDxfId="7742" dataCellStyle="Normal"/>
    <tableColumn id="8667" xr3:uid="{4E9DDB77-CD99-324E-971D-70E7CC64B394}" name="Column8665" totalsRowDxfId="7741" dataCellStyle="Normal"/>
    <tableColumn id="8668" xr3:uid="{EA216A80-28F1-534B-89C2-75CD0F0AA03C}" name="Column8666" totalsRowDxfId="7740" dataCellStyle="Normal"/>
    <tableColumn id="8669" xr3:uid="{7CA55A18-34E3-B043-A1ED-4EBADCBB9131}" name="Column8667" totalsRowDxfId="7739" dataCellStyle="Normal"/>
    <tableColumn id="8670" xr3:uid="{86A563C1-F38D-6242-8FBD-9E5082F5882C}" name="Column8668" totalsRowDxfId="7738" dataCellStyle="Normal"/>
    <tableColumn id="8671" xr3:uid="{BDB51FE0-6C6F-0B4F-9269-BFCF65A91144}" name="Column8669" totalsRowDxfId="7737" dataCellStyle="Normal"/>
    <tableColumn id="8672" xr3:uid="{7A9BBC76-65CB-2543-BC91-CF25D1895C09}" name="Column8670" totalsRowDxfId="7736" dataCellStyle="Normal"/>
    <tableColumn id="8673" xr3:uid="{5D26FC66-16D6-C242-8B65-DD61F69E9FAD}" name="Column8671" totalsRowDxfId="7735" dataCellStyle="Normal"/>
    <tableColumn id="8674" xr3:uid="{3DE7DDB3-9F02-204C-874B-83D1A929CD99}" name="Column8672" totalsRowDxfId="7734" dataCellStyle="Normal"/>
    <tableColumn id="8675" xr3:uid="{65D1A31B-83CA-D545-B8C8-7EE4A2C31685}" name="Column8673" totalsRowDxfId="7733" dataCellStyle="Normal"/>
    <tableColumn id="8676" xr3:uid="{60A6AB66-FDE1-514E-923C-8ED6A184B82A}" name="Column8674" totalsRowDxfId="7732" dataCellStyle="Normal"/>
    <tableColumn id="8677" xr3:uid="{885A9005-5D2C-DC4A-AF9E-1ED3E05A65D8}" name="Column8675" totalsRowDxfId="7731" dataCellStyle="Normal"/>
    <tableColumn id="8678" xr3:uid="{7AFAF0D0-640B-F942-A9AC-3D76F42F7838}" name="Column8676" totalsRowDxfId="7730" dataCellStyle="Normal"/>
    <tableColumn id="8679" xr3:uid="{30E97094-4B5A-D24F-B156-944A1F723666}" name="Column8677" totalsRowDxfId="7729" dataCellStyle="Normal"/>
    <tableColumn id="8680" xr3:uid="{34F915D6-1BCA-F348-BC35-E7285A6AA250}" name="Column8678" totalsRowDxfId="7728" dataCellStyle="Normal"/>
    <tableColumn id="8681" xr3:uid="{705320AE-10D8-7146-9FCE-6923BCED36DD}" name="Column8679" totalsRowDxfId="7727" dataCellStyle="Normal"/>
    <tableColumn id="8682" xr3:uid="{84F42DE3-C7E4-BA41-8058-A27281AB27DE}" name="Column8680" totalsRowDxfId="7726" dataCellStyle="Normal"/>
    <tableColumn id="8683" xr3:uid="{BC2E3827-1543-564F-9699-F4AAA9B24BAF}" name="Column8681" totalsRowDxfId="7725" dataCellStyle="Normal"/>
    <tableColumn id="8684" xr3:uid="{37D72493-DB69-4042-9E39-FA5DCA8B7976}" name="Column8682" totalsRowDxfId="7724" dataCellStyle="Normal"/>
    <tableColumn id="8685" xr3:uid="{4BAD83C7-8295-7847-B90D-521E08908C1A}" name="Column8683" totalsRowDxfId="7723" dataCellStyle="Normal"/>
    <tableColumn id="8686" xr3:uid="{B543CDCA-6758-534A-A308-36CF1178BF48}" name="Column8684" totalsRowDxfId="7722" dataCellStyle="Normal"/>
    <tableColumn id="8687" xr3:uid="{1B5DB50C-5EA1-0945-84AE-5C9512B2FB18}" name="Column8685" totalsRowDxfId="7721" dataCellStyle="Normal"/>
    <tableColumn id="8688" xr3:uid="{C5E8A131-F787-B741-9EF3-E5CDDD42AE3E}" name="Column8686" totalsRowDxfId="7720" dataCellStyle="Normal"/>
    <tableColumn id="8689" xr3:uid="{ADEB847C-D2B3-1243-BADD-E2A719C1B24F}" name="Column8687" totalsRowDxfId="7719" dataCellStyle="Normal"/>
    <tableColumn id="8690" xr3:uid="{A96DC65D-3CC6-A446-A782-C41B1D5B9894}" name="Column8688" totalsRowDxfId="7718" dataCellStyle="Normal"/>
    <tableColumn id="8691" xr3:uid="{B9AFD04E-4367-4D42-A73C-8CF9EBD009A8}" name="Column8689" totalsRowDxfId="7717" dataCellStyle="Normal"/>
    <tableColumn id="8692" xr3:uid="{17E397BC-E7EE-BE48-87B7-9501171943CE}" name="Column8690" totalsRowDxfId="7716" dataCellStyle="Normal"/>
    <tableColumn id="8693" xr3:uid="{B9E9077D-6BDE-AA48-856E-86720052FBE6}" name="Column8691" totalsRowDxfId="7715" dataCellStyle="Normal"/>
    <tableColumn id="8694" xr3:uid="{6583A0A4-805E-FE42-B9C3-76C840E7965A}" name="Column8692" totalsRowDxfId="7714" dataCellStyle="Normal"/>
    <tableColumn id="8695" xr3:uid="{3225D8DD-384E-0D42-9BEC-A12DA177D93A}" name="Column8693" totalsRowDxfId="7713" dataCellStyle="Normal"/>
    <tableColumn id="8696" xr3:uid="{80732DC1-91F4-1C4C-A778-94FBA484E4EF}" name="Column8694" totalsRowDxfId="7712" dataCellStyle="Normal"/>
    <tableColumn id="8697" xr3:uid="{F315C894-AA0B-B246-982C-A4974C1E16BA}" name="Column8695" totalsRowDxfId="7711" dataCellStyle="Normal"/>
    <tableColumn id="8698" xr3:uid="{54DB53A4-FF27-5848-B945-A4BF1DF1BBF0}" name="Column8696" totalsRowDxfId="7710" dataCellStyle="Normal"/>
    <tableColumn id="8699" xr3:uid="{621CCA89-FC6D-D74D-8085-84EDC7F3FD11}" name="Column8697" totalsRowDxfId="7709" dataCellStyle="Normal"/>
    <tableColumn id="8700" xr3:uid="{3D762CAB-A342-F545-B3C8-1AE7D5E4BFD1}" name="Column8698" totalsRowDxfId="7708" dataCellStyle="Normal"/>
    <tableColumn id="8701" xr3:uid="{D6DD6F46-7618-C448-95BF-A60AE1F7085A}" name="Column8699" totalsRowDxfId="7707" dataCellStyle="Normal"/>
    <tableColumn id="8702" xr3:uid="{7C1FBBCB-8CBC-EB46-B138-DA00159640CC}" name="Column8700" totalsRowDxfId="7706" dataCellStyle="Normal"/>
    <tableColumn id="8703" xr3:uid="{7051C511-761A-5B4F-AF22-0AB133619395}" name="Column8701" totalsRowDxfId="7705" dataCellStyle="Normal"/>
    <tableColumn id="8704" xr3:uid="{67C53CED-3B8E-194E-999F-763331B34DF8}" name="Column8702" totalsRowDxfId="7704" dataCellStyle="Normal"/>
    <tableColumn id="8705" xr3:uid="{B9779A6B-59DB-AF4C-BE8C-FEE94279250D}" name="Column8703" totalsRowDxfId="7703" dataCellStyle="Normal"/>
    <tableColumn id="8706" xr3:uid="{DEFA8B09-C5B3-A94A-BE24-B33EF4CB18C1}" name="Column8704" totalsRowDxfId="7702" dataCellStyle="Normal"/>
    <tableColumn id="8707" xr3:uid="{A6ED0F85-93E2-6741-B440-182756C60E0A}" name="Column8705" totalsRowDxfId="7701" dataCellStyle="Normal"/>
    <tableColumn id="8708" xr3:uid="{C609A8B3-0845-A940-9B9C-2A0F1CF26425}" name="Column8706" totalsRowDxfId="7700" dataCellStyle="Normal"/>
    <tableColumn id="8709" xr3:uid="{3B702F86-4FA9-D142-B6D2-B63E6D75FDF6}" name="Column8707" totalsRowDxfId="7699" dataCellStyle="Normal"/>
    <tableColumn id="8710" xr3:uid="{C6F3145C-B437-2F46-A4EC-86A373053FC4}" name="Column8708" totalsRowDxfId="7698" dataCellStyle="Normal"/>
    <tableColumn id="8711" xr3:uid="{9BFFD529-65FE-4448-A835-021D6B0D6E14}" name="Column8709" totalsRowDxfId="7697" dataCellStyle="Normal"/>
    <tableColumn id="8712" xr3:uid="{A6A455DA-D27E-C84C-9FAE-4458435C1700}" name="Column8710" totalsRowDxfId="7696" dataCellStyle="Normal"/>
    <tableColumn id="8713" xr3:uid="{829A0C32-982B-D04C-B9BF-96022BBCBF20}" name="Column8711" totalsRowDxfId="7695" dataCellStyle="Normal"/>
    <tableColumn id="8714" xr3:uid="{ABB51945-D2F0-FA41-960B-AC7CD28934F7}" name="Column8712" totalsRowDxfId="7694" dataCellStyle="Normal"/>
    <tableColumn id="8715" xr3:uid="{D2CA99E9-A416-F348-9D05-ED6E54BFBA59}" name="Column8713" totalsRowDxfId="7693" dataCellStyle="Normal"/>
    <tableColumn id="8716" xr3:uid="{11A12888-2438-9543-B57E-49FCE26DFD69}" name="Column8714" totalsRowDxfId="7692" dataCellStyle="Normal"/>
    <tableColumn id="8717" xr3:uid="{967E2C67-2562-5547-816F-B209E4D4FAC8}" name="Column8715" totalsRowDxfId="7691" dataCellStyle="Normal"/>
    <tableColumn id="8718" xr3:uid="{D58BAFF2-02F7-B24D-BBD2-C1A2AE08C274}" name="Column8716" totalsRowDxfId="7690" dataCellStyle="Normal"/>
    <tableColumn id="8719" xr3:uid="{660B0036-48AB-A54E-A485-BC7E3C0F7AFE}" name="Column8717" totalsRowDxfId="7689" dataCellStyle="Normal"/>
    <tableColumn id="8720" xr3:uid="{1D38964C-DDD4-3548-A189-C6A74035605B}" name="Column8718" totalsRowDxfId="7688" dataCellStyle="Normal"/>
    <tableColumn id="8721" xr3:uid="{58F97549-08B2-F346-BE7A-023B6D1CCD7E}" name="Column8719" totalsRowDxfId="7687" dataCellStyle="Normal"/>
    <tableColumn id="8722" xr3:uid="{8E233274-40E8-B943-B1D3-C3CDF2329BC0}" name="Column8720" totalsRowDxfId="7686" dataCellStyle="Normal"/>
    <tableColumn id="8723" xr3:uid="{F05FDF78-0AAA-8242-A4E4-89149769D815}" name="Column8721" totalsRowDxfId="7685" dataCellStyle="Normal"/>
    <tableColumn id="8724" xr3:uid="{1E06F501-FB53-8D41-ADFC-6D77B252C455}" name="Column8722" totalsRowDxfId="7684" dataCellStyle="Normal"/>
    <tableColumn id="8725" xr3:uid="{9497B32B-DEB4-6747-8602-0AEC03C0F41B}" name="Column8723" totalsRowDxfId="7683" dataCellStyle="Normal"/>
    <tableColumn id="8726" xr3:uid="{A6B538BB-9E63-7C40-A6A1-25D28045DE82}" name="Column8724" totalsRowDxfId="7682" dataCellStyle="Normal"/>
    <tableColumn id="8727" xr3:uid="{1DE1E370-D28A-9948-AA8D-8048E98991CE}" name="Column8725" totalsRowDxfId="7681" dataCellStyle="Normal"/>
    <tableColumn id="8728" xr3:uid="{31ED071F-6169-1545-93BC-479A86FD461A}" name="Column8726" totalsRowDxfId="7680" dataCellStyle="Normal"/>
    <tableColumn id="8729" xr3:uid="{1EE1C120-1667-964D-A0D9-F9647A172051}" name="Column8727" totalsRowDxfId="7679" dataCellStyle="Normal"/>
    <tableColumn id="8730" xr3:uid="{236343B2-7DC4-4A43-9F01-4F1BFF77BB1E}" name="Column8728" totalsRowDxfId="7678" dataCellStyle="Normal"/>
    <tableColumn id="8731" xr3:uid="{F370050E-6D8A-5544-94F9-302EC8B27C26}" name="Column8729" totalsRowDxfId="7677" dataCellStyle="Normal"/>
    <tableColumn id="8732" xr3:uid="{D756E5B2-4037-CA42-9BE1-E91234223434}" name="Column8730" totalsRowDxfId="7676" dataCellStyle="Normal"/>
    <tableColumn id="8733" xr3:uid="{0E6CA3CD-EF2D-EE47-B5AE-84E4C53998DA}" name="Column8731" totalsRowDxfId="7675" dataCellStyle="Normal"/>
    <tableColumn id="8734" xr3:uid="{75CBDD3A-3F0B-D142-B16C-0A6BB5494920}" name="Column8732" totalsRowDxfId="7674" dataCellStyle="Normal"/>
    <tableColumn id="8735" xr3:uid="{5B615FDE-204F-F44B-B088-83F29A50DF58}" name="Column8733" totalsRowDxfId="7673" dataCellStyle="Normal"/>
    <tableColumn id="8736" xr3:uid="{7AC15C4D-F8A9-8B49-B2BD-6FC6AD4B63D9}" name="Column8734" totalsRowDxfId="7672" dataCellStyle="Normal"/>
    <tableColumn id="8737" xr3:uid="{00396BDE-68A6-D34F-B73F-50B0DBF29767}" name="Column8735" totalsRowDxfId="7671" dataCellStyle="Normal"/>
    <tableColumn id="8738" xr3:uid="{6FAE3004-9C36-ED47-AE94-762CE6D75610}" name="Column8736" totalsRowDxfId="7670" dataCellStyle="Normal"/>
    <tableColumn id="8739" xr3:uid="{1D304234-EDCB-5247-88AD-27472E43F778}" name="Column8737" totalsRowDxfId="7669" dataCellStyle="Normal"/>
    <tableColumn id="8740" xr3:uid="{CE974D51-6AF2-004E-A645-45BBE9C4FBEC}" name="Column8738" totalsRowDxfId="7668" dataCellStyle="Normal"/>
    <tableColumn id="8741" xr3:uid="{08436C24-968F-A342-A029-702EA7FE3ED8}" name="Column8739" totalsRowDxfId="7667" dataCellStyle="Normal"/>
    <tableColumn id="8742" xr3:uid="{F447CB98-1089-5F46-BDAD-54701EC9B9CE}" name="Column8740" totalsRowDxfId="7666" dataCellStyle="Normal"/>
    <tableColumn id="8743" xr3:uid="{02FC4CC6-1072-1A48-82A9-C9846BD04C30}" name="Column8741" totalsRowDxfId="7665" dataCellStyle="Normal"/>
    <tableColumn id="8744" xr3:uid="{DC40CF06-5BFA-114A-9CBB-5181C5A75CFC}" name="Column8742" totalsRowDxfId="7664" dataCellStyle="Normal"/>
    <tableColumn id="8745" xr3:uid="{4A8A51D3-4FE4-F444-9712-02D48C4F0750}" name="Column8743" totalsRowDxfId="7663" dataCellStyle="Normal"/>
    <tableColumn id="8746" xr3:uid="{1597FE64-6E77-034F-9490-49563A94457F}" name="Column8744" totalsRowDxfId="7662" dataCellStyle="Normal"/>
    <tableColumn id="8747" xr3:uid="{3552F553-936D-E848-80C5-81C7A7624149}" name="Column8745" totalsRowDxfId="7661" dataCellStyle="Normal"/>
    <tableColumn id="8748" xr3:uid="{25ACF79E-BDA3-9549-BF03-CFA8FE54FFA7}" name="Column8746" totalsRowDxfId="7660" dataCellStyle="Normal"/>
    <tableColumn id="8749" xr3:uid="{C9D6E2EF-812C-6647-A41A-D618C4435831}" name="Column8747" totalsRowDxfId="7659" dataCellStyle="Normal"/>
    <tableColumn id="8750" xr3:uid="{CB0FEEAD-474A-9A40-AD08-9915FAE70D8C}" name="Column8748" totalsRowDxfId="7658" dataCellStyle="Normal"/>
    <tableColumn id="8751" xr3:uid="{BFE83D9E-CFF8-3B43-BF3D-48E708B5EDA5}" name="Column8749" totalsRowDxfId="7657" dataCellStyle="Normal"/>
    <tableColumn id="8752" xr3:uid="{F20A427E-9958-8449-8388-7C9A45531251}" name="Column8750" totalsRowDxfId="7656" dataCellStyle="Normal"/>
    <tableColumn id="8753" xr3:uid="{1C9EFED7-4A39-8D47-AAC7-9D844DFA8AB6}" name="Column8751" totalsRowDxfId="7655" dataCellStyle="Normal"/>
    <tableColumn id="8754" xr3:uid="{815DE101-7D6C-5846-BEA4-EC90630B22D9}" name="Column8752" totalsRowDxfId="7654" dataCellStyle="Normal"/>
    <tableColumn id="8755" xr3:uid="{BB7F1501-9D5E-3145-A6B1-8174C8ACD50E}" name="Column8753" totalsRowDxfId="7653" dataCellStyle="Normal"/>
    <tableColumn id="8756" xr3:uid="{617FE4E0-8467-804D-BC62-56C435ECB55F}" name="Column8754" totalsRowDxfId="7652" dataCellStyle="Normal"/>
    <tableColumn id="8757" xr3:uid="{FEBFAE0D-19D5-3C42-AAF5-E3BD9C64CB7C}" name="Column8755" totalsRowDxfId="7651" dataCellStyle="Normal"/>
    <tableColumn id="8758" xr3:uid="{EDB4C0DD-A833-DD4C-B64F-F7FD2222C7B2}" name="Column8756" totalsRowDxfId="7650" dataCellStyle="Normal"/>
    <tableColumn id="8759" xr3:uid="{FD0C1130-2961-004B-A77D-3C6DA7CB5163}" name="Column8757" totalsRowDxfId="7649" dataCellStyle="Normal"/>
    <tableColumn id="8760" xr3:uid="{45FAA8B1-4DA5-E046-AA78-F47AF338C6B9}" name="Column8758" totalsRowDxfId="7648" dataCellStyle="Normal"/>
    <tableColumn id="8761" xr3:uid="{06EC9642-E117-2148-BF02-85737B52A70D}" name="Column8759" totalsRowDxfId="7647" dataCellStyle="Normal"/>
    <tableColumn id="8762" xr3:uid="{CDA68333-2BA1-264C-A6F8-2FE0538B1624}" name="Column8760" totalsRowDxfId="7646" dataCellStyle="Normal"/>
    <tableColumn id="8763" xr3:uid="{9D6C84D4-7CBC-EF41-8D91-DD8EF959F4C4}" name="Column8761" totalsRowDxfId="7645" dataCellStyle="Normal"/>
    <tableColumn id="8764" xr3:uid="{5183386A-26CB-F74D-AD09-C6F036BCAAF4}" name="Column8762" totalsRowDxfId="7644" dataCellStyle="Normal"/>
    <tableColumn id="8765" xr3:uid="{EA499F44-DC3F-D64F-829E-53F1AA4B7C61}" name="Column8763" totalsRowDxfId="7643" dataCellStyle="Normal"/>
    <tableColumn id="8766" xr3:uid="{7CFB0465-80A5-1245-8F1F-BA70DB755F23}" name="Column8764" totalsRowDxfId="7642" dataCellStyle="Normal"/>
    <tableColumn id="8767" xr3:uid="{51429512-0583-CA44-A8C0-338A44FD1B6B}" name="Column8765" totalsRowDxfId="7641" dataCellStyle="Normal"/>
    <tableColumn id="8768" xr3:uid="{ED909605-1CF1-1A47-86C7-5AECF668989B}" name="Column8766" totalsRowDxfId="7640" dataCellStyle="Normal"/>
    <tableColumn id="8769" xr3:uid="{D818F409-0552-9A4B-8522-EE7D4EFE1125}" name="Column8767" totalsRowDxfId="7639" dataCellStyle="Normal"/>
    <tableColumn id="8770" xr3:uid="{D04DA3BF-7AF6-5F4C-AAB8-505155D973F8}" name="Column8768" totalsRowDxfId="7638" dataCellStyle="Normal"/>
    <tableColumn id="8771" xr3:uid="{D25899F6-EDE0-B44E-B4FF-DA781F1CD46F}" name="Column8769" totalsRowDxfId="7637" dataCellStyle="Normal"/>
    <tableColumn id="8772" xr3:uid="{98C162A7-B6C7-9545-8AD3-BB7CDD80ED34}" name="Column8770" totalsRowDxfId="7636" dataCellStyle="Normal"/>
    <tableColumn id="8773" xr3:uid="{324192D7-DFFE-0743-B842-5936A3BF5D5F}" name="Column8771" totalsRowDxfId="7635" dataCellStyle="Normal"/>
    <tableColumn id="8774" xr3:uid="{F34CAB0F-913E-F844-B143-AE54B13357FE}" name="Column8772" totalsRowDxfId="7634" dataCellStyle="Normal"/>
    <tableColumn id="8775" xr3:uid="{235C5745-7D5F-464F-BC79-094253424AC5}" name="Column8773" totalsRowDxfId="7633" dataCellStyle="Normal"/>
    <tableColumn id="8776" xr3:uid="{9C3809E6-9BF8-914A-A9EF-3955BF16EE7C}" name="Column8774" totalsRowDxfId="7632" dataCellStyle="Normal"/>
    <tableColumn id="8777" xr3:uid="{B3ED7171-0E31-A74A-B790-0C448538C11F}" name="Column8775" totalsRowDxfId="7631" dataCellStyle="Normal"/>
    <tableColumn id="8778" xr3:uid="{1459EB5F-ADF6-584E-B614-AE17F1A1D118}" name="Column8776" totalsRowDxfId="7630" dataCellStyle="Normal"/>
    <tableColumn id="8779" xr3:uid="{CDCBF97D-3ECE-814D-8086-1D0612FD1B3B}" name="Column8777" totalsRowDxfId="7629" dataCellStyle="Normal"/>
    <tableColumn id="8780" xr3:uid="{8E517920-B3FC-A442-9CF1-1021673CB694}" name="Column8778" totalsRowDxfId="7628" dataCellStyle="Normal"/>
    <tableColumn id="8781" xr3:uid="{5BE69C6E-5D24-B543-BEF1-0CF77726B2BF}" name="Column8779" totalsRowDxfId="7627" dataCellStyle="Normal"/>
    <tableColumn id="8782" xr3:uid="{4E3032DE-8C0A-A048-8435-6FF7451098B2}" name="Column8780" totalsRowDxfId="7626" dataCellStyle="Normal"/>
    <tableColumn id="8783" xr3:uid="{4D6A7655-0716-FE4A-8FE0-5C5081D3E25B}" name="Column8781" totalsRowDxfId="7625" dataCellStyle="Normal"/>
    <tableColumn id="8784" xr3:uid="{587F6B6D-4FC0-0C4B-900B-BBC7EF31F60A}" name="Column8782" totalsRowDxfId="7624" dataCellStyle="Normal"/>
    <tableColumn id="8785" xr3:uid="{4392BF73-4748-1E46-ABEF-94680DA0BBC6}" name="Column8783" totalsRowDxfId="7623" dataCellStyle="Normal"/>
    <tableColumn id="8786" xr3:uid="{CF355D09-0BA7-4942-87DB-D49D4DBB8B0F}" name="Column8784" totalsRowDxfId="7622" dataCellStyle="Normal"/>
    <tableColumn id="8787" xr3:uid="{F891EB14-4583-F643-B79D-51F355D3EE38}" name="Column8785" totalsRowDxfId="7621" dataCellStyle="Normal"/>
    <tableColumn id="8788" xr3:uid="{60E83362-6F59-AA4C-A678-DEB7E087E606}" name="Column8786" totalsRowDxfId="7620" dataCellStyle="Normal"/>
    <tableColumn id="8789" xr3:uid="{1603FDFB-8091-5445-ACC8-D3D5490584B0}" name="Column8787" totalsRowDxfId="7619" dataCellStyle="Normal"/>
    <tableColumn id="8790" xr3:uid="{BF9BF0C9-DC0A-4646-B2FA-D556E4AF3605}" name="Column8788" totalsRowDxfId="7618" dataCellStyle="Normal"/>
    <tableColumn id="8791" xr3:uid="{BC007D3D-1AB7-F343-B124-80C909C04377}" name="Column8789" totalsRowDxfId="7617" dataCellStyle="Normal"/>
    <tableColumn id="8792" xr3:uid="{4BA08F56-9D99-E84B-9492-875D4F1637C8}" name="Column8790" totalsRowDxfId="7616" dataCellStyle="Normal"/>
    <tableColumn id="8793" xr3:uid="{298ED0A5-D72D-D342-AAA8-2F6BCF3CC801}" name="Column8791" totalsRowDxfId="7615" dataCellStyle="Normal"/>
    <tableColumn id="8794" xr3:uid="{78C9BA52-29D8-AB4A-9F8C-6F2BCDB21418}" name="Column8792" totalsRowDxfId="7614" dataCellStyle="Normal"/>
    <tableColumn id="8795" xr3:uid="{10DDB816-9B9B-F649-B9DF-446E96FAD8D5}" name="Column8793" totalsRowDxfId="7613" dataCellStyle="Normal"/>
    <tableColumn id="8796" xr3:uid="{74FD8417-9526-2E46-BF24-9F5F660B9A14}" name="Column8794" totalsRowDxfId="7612" dataCellStyle="Normal"/>
    <tableColumn id="8797" xr3:uid="{DB68B4A4-AC68-E64A-993B-0C9D96173D68}" name="Column8795" totalsRowDxfId="7611" dataCellStyle="Normal"/>
    <tableColumn id="8798" xr3:uid="{074D0C3E-59AB-D449-A766-18D78454E50A}" name="Column8796" totalsRowDxfId="7610" dataCellStyle="Normal"/>
    <tableColumn id="8799" xr3:uid="{873AB208-8923-D64A-892C-336A029D33D5}" name="Column8797" totalsRowDxfId="7609" dataCellStyle="Normal"/>
    <tableColumn id="8800" xr3:uid="{4B2C0E16-BEAB-794C-B039-C0A4C06A657A}" name="Column8798" totalsRowDxfId="7608" dataCellStyle="Normal"/>
    <tableColumn id="8801" xr3:uid="{8E713E0A-ED99-7047-AA79-1436C38E111D}" name="Column8799" totalsRowDxfId="7607" dataCellStyle="Normal"/>
    <tableColumn id="8802" xr3:uid="{114D7F7B-BC3D-AD4B-9350-A41FE99E10A4}" name="Column8800" totalsRowDxfId="7606" dataCellStyle="Normal"/>
    <tableColumn id="8803" xr3:uid="{E4D0C5BA-CAA2-034D-BBE2-A143BD933CBC}" name="Column8801" totalsRowDxfId="7605" dataCellStyle="Normal"/>
    <tableColumn id="8804" xr3:uid="{88531BFB-0E70-FA4B-9263-0FFE59643768}" name="Column8802" totalsRowDxfId="7604" dataCellStyle="Normal"/>
    <tableColumn id="8805" xr3:uid="{6385A47D-E0A5-7D4D-AB96-C92623C0F1CE}" name="Column8803" totalsRowDxfId="7603" dataCellStyle="Normal"/>
    <tableColumn id="8806" xr3:uid="{5A115D1B-825A-024C-95EC-ADB47BD3FF8E}" name="Column8804" totalsRowDxfId="7602" dataCellStyle="Normal"/>
    <tableColumn id="8807" xr3:uid="{CB80F60F-8856-D14A-82A7-498E8E673DD7}" name="Column8805" totalsRowDxfId="7601" dataCellStyle="Normal"/>
    <tableColumn id="8808" xr3:uid="{7D39A7AF-D15C-0B4D-ACE8-1843A591857E}" name="Column8806" totalsRowDxfId="7600" dataCellStyle="Normal"/>
    <tableColumn id="8809" xr3:uid="{674D43F8-2C6B-8E4D-BA78-34C01791C147}" name="Column8807" totalsRowDxfId="7599" dataCellStyle="Normal"/>
    <tableColumn id="8810" xr3:uid="{AC672EC4-8B5E-284E-BB13-E1D46D88E87C}" name="Column8808" totalsRowDxfId="7598" dataCellStyle="Normal"/>
    <tableColumn id="8811" xr3:uid="{F3C32E1D-56B9-B544-8754-75BBE2F46055}" name="Column8809" totalsRowDxfId="7597" dataCellStyle="Normal"/>
    <tableColumn id="8812" xr3:uid="{4DBC0B83-9F55-FF45-9328-FFAE0EDB4B8E}" name="Column8810" totalsRowDxfId="7596" dataCellStyle="Normal"/>
    <tableColumn id="8813" xr3:uid="{620D94FE-E183-6A4B-85FB-70A42A41764A}" name="Column8811" totalsRowDxfId="7595" dataCellStyle="Normal"/>
    <tableColumn id="8814" xr3:uid="{02462AF8-314F-1B40-986B-143FB1AE018D}" name="Column8812" totalsRowDxfId="7594" dataCellStyle="Normal"/>
    <tableColumn id="8815" xr3:uid="{85E3AB88-A7B8-7047-8921-7FEACBFB6D75}" name="Column8813" totalsRowDxfId="7593" dataCellStyle="Normal"/>
    <tableColumn id="8816" xr3:uid="{040012FA-B504-AA45-A933-89727869214C}" name="Column8814" totalsRowDxfId="7592" dataCellStyle="Normal"/>
    <tableColumn id="8817" xr3:uid="{B4220E2D-ECBF-A044-8B3B-F39DAB5C91BB}" name="Column8815" totalsRowDxfId="7591" dataCellStyle="Normal"/>
    <tableColumn id="8818" xr3:uid="{8924F5FD-5D9B-CD46-80B6-4981A047FF74}" name="Column8816" totalsRowDxfId="7590" dataCellStyle="Normal"/>
    <tableColumn id="8819" xr3:uid="{6B85AFE5-F7A0-9A41-A33C-F036937AD881}" name="Column8817" totalsRowDxfId="7589" dataCellStyle="Normal"/>
    <tableColumn id="8820" xr3:uid="{83038702-512D-4F46-AF7B-FA76279283BD}" name="Column8818" totalsRowDxfId="7588" dataCellStyle="Normal"/>
    <tableColumn id="8821" xr3:uid="{79102FCC-F9A7-4142-90CC-F4933536A81B}" name="Column8819" totalsRowDxfId="7587" dataCellStyle="Normal"/>
    <tableColumn id="8822" xr3:uid="{3CECB1E0-1C83-1A4A-A8DB-3339A35299AA}" name="Column8820" totalsRowDxfId="7586" dataCellStyle="Normal"/>
    <tableColumn id="8823" xr3:uid="{EE35E70A-EAD9-3B4E-A70B-A4E9D3F03274}" name="Column8821" totalsRowDxfId="7585" dataCellStyle="Normal"/>
    <tableColumn id="8824" xr3:uid="{31DDE57B-8A94-9748-930B-D1C03CE6893D}" name="Column8822" totalsRowDxfId="7584" dataCellStyle="Normal"/>
    <tableColumn id="8825" xr3:uid="{D7CBB25B-CD9E-0247-AE63-8634CEA3C05D}" name="Column8823" totalsRowDxfId="7583" dataCellStyle="Normal"/>
    <tableColumn id="8826" xr3:uid="{4AF7D170-941A-D549-9283-5D893A4CF3B0}" name="Column8824" totalsRowDxfId="7582" dataCellStyle="Normal"/>
    <tableColumn id="8827" xr3:uid="{DDA8C592-54E1-904F-AA7A-2F589E9F1A06}" name="Column8825" totalsRowDxfId="7581" dataCellStyle="Normal"/>
    <tableColumn id="8828" xr3:uid="{AC04F862-F7F7-3347-94BF-41560739D43E}" name="Column8826" totalsRowDxfId="7580" dataCellStyle="Normal"/>
    <tableColumn id="8829" xr3:uid="{8D3C762D-5304-3846-ABD1-551B5C529301}" name="Column8827" totalsRowDxfId="7579" dataCellStyle="Normal"/>
    <tableColumn id="8830" xr3:uid="{79992D5E-2511-5444-B976-8F31A0A4D771}" name="Column8828" totalsRowDxfId="7578" dataCellStyle="Normal"/>
    <tableColumn id="8831" xr3:uid="{2B837DF3-F231-6F45-8768-4CB9C03B0109}" name="Column8829" totalsRowDxfId="7577" dataCellStyle="Normal"/>
    <tableColumn id="8832" xr3:uid="{925F9465-706C-7942-BA4E-F1B35A91FD9C}" name="Column8830" totalsRowDxfId="7576" dataCellStyle="Normal"/>
    <tableColumn id="8833" xr3:uid="{4CB803F0-0AE3-8B46-8F90-0D4BB04DA3AE}" name="Column8831" totalsRowDxfId="7575" dataCellStyle="Normal"/>
    <tableColumn id="8834" xr3:uid="{616D6228-87FB-0848-AAAD-852810FEC848}" name="Column8832" totalsRowDxfId="7574" dataCellStyle="Normal"/>
    <tableColumn id="8835" xr3:uid="{D8C77379-9C23-B748-AF12-C237FFB5ABA8}" name="Column8833" totalsRowDxfId="7573" dataCellStyle="Normal"/>
    <tableColumn id="8836" xr3:uid="{FFB71B07-8AA5-E044-B973-E2429E60497D}" name="Column8834" totalsRowDxfId="7572" dataCellStyle="Normal"/>
    <tableColumn id="8837" xr3:uid="{29572D2E-68E3-A847-8A09-A83720236B6B}" name="Column8835" totalsRowDxfId="7571" dataCellStyle="Normal"/>
    <tableColumn id="8838" xr3:uid="{7F5E98E6-3830-6749-84F6-790DBACB66D3}" name="Column8836" totalsRowDxfId="7570" dataCellStyle="Normal"/>
    <tableColumn id="8839" xr3:uid="{572552B0-11A3-4B49-928E-9E46B90C3163}" name="Column8837" totalsRowDxfId="7569" dataCellStyle="Normal"/>
    <tableColumn id="8840" xr3:uid="{7627C51F-4E29-EE43-9082-2B8C0E66D8F0}" name="Column8838" totalsRowDxfId="7568" dataCellStyle="Normal"/>
    <tableColumn id="8841" xr3:uid="{38742AB9-0E02-884D-A22E-E5C098FEF9B4}" name="Column8839" totalsRowDxfId="7567" dataCellStyle="Normal"/>
    <tableColumn id="8842" xr3:uid="{61A84DE8-3538-C241-B93C-5F528B4D398D}" name="Column8840" totalsRowDxfId="7566" dataCellStyle="Normal"/>
    <tableColumn id="8843" xr3:uid="{2D67D69E-AF74-FA4F-9AF2-E91439432020}" name="Column8841" totalsRowDxfId="7565" dataCellStyle="Normal"/>
    <tableColumn id="8844" xr3:uid="{219520F8-AE0F-A441-A4E5-EE1E665A9CDE}" name="Column8842" totalsRowDxfId="7564" dataCellStyle="Normal"/>
    <tableColumn id="8845" xr3:uid="{6F7722CF-1638-744A-AAC0-24E647C68AEE}" name="Column8843" totalsRowDxfId="7563" dataCellStyle="Normal"/>
    <tableColumn id="8846" xr3:uid="{C799AC15-E984-0C4F-A6D0-D350783CC241}" name="Column8844" totalsRowDxfId="7562" dataCellStyle="Normal"/>
    <tableColumn id="8847" xr3:uid="{D6AB656C-B936-E641-B436-E90348755CF3}" name="Column8845" totalsRowDxfId="7561" dataCellStyle="Normal"/>
    <tableColumn id="8848" xr3:uid="{29CEBD21-537E-9346-AF88-582C3804C49D}" name="Column8846" totalsRowDxfId="7560" dataCellStyle="Normal"/>
    <tableColumn id="8849" xr3:uid="{9ECE2233-060A-BE43-8906-FFAD31753975}" name="Column8847" totalsRowDxfId="7559" dataCellStyle="Normal"/>
    <tableColumn id="8850" xr3:uid="{3AA675A2-9AA1-7240-8265-B4EF3ADCA9E5}" name="Column8848" totalsRowDxfId="7558" dataCellStyle="Normal"/>
    <tableColumn id="8851" xr3:uid="{2D04D296-5660-2549-BE72-DA81346405A9}" name="Column8849" totalsRowDxfId="7557" dataCellStyle="Normal"/>
    <tableColumn id="8852" xr3:uid="{5391C0F2-185B-7E40-B000-C2C1D28C63CE}" name="Column8850" totalsRowDxfId="7556" dataCellStyle="Normal"/>
    <tableColumn id="8853" xr3:uid="{DFF47F82-E8D5-6040-BA42-CC5B75828AC6}" name="Column8851" totalsRowDxfId="7555" dataCellStyle="Normal"/>
    <tableColumn id="8854" xr3:uid="{18B2AA43-E2E6-6148-8584-CE6A8BF2D1E8}" name="Column8852" totalsRowDxfId="7554" dataCellStyle="Normal"/>
    <tableColumn id="8855" xr3:uid="{2AF4392D-4A69-CA4D-999D-C8A4285CD349}" name="Column8853" totalsRowDxfId="7553" dataCellStyle="Normal"/>
    <tableColumn id="8856" xr3:uid="{4BB2959B-7021-5C45-BA68-9EA37B150BEE}" name="Column8854" totalsRowDxfId="7552" dataCellStyle="Normal"/>
    <tableColumn id="8857" xr3:uid="{F3ABF52F-E635-8749-9F87-A82BFC7717F7}" name="Column8855" totalsRowDxfId="7551" dataCellStyle="Normal"/>
    <tableColumn id="8858" xr3:uid="{9FAF1C1E-C27A-724E-AF25-BC079E6911C9}" name="Column8856" totalsRowDxfId="7550" dataCellStyle="Normal"/>
    <tableColumn id="8859" xr3:uid="{0177DB94-BAC5-7945-B8E1-C5BB0B661DE0}" name="Column8857" totalsRowDxfId="7549" dataCellStyle="Normal"/>
    <tableColumn id="8860" xr3:uid="{5A5AB614-F7F8-6146-A373-296399647A70}" name="Column8858" totalsRowDxfId="7548" dataCellStyle="Normal"/>
    <tableColumn id="8861" xr3:uid="{2630A748-70D4-5545-88AD-769E818C2710}" name="Column8859" totalsRowDxfId="7547" dataCellStyle="Normal"/>
    <tableColumn id="8862" xr3:uid="{D160751B-78CB-9645-927C-43D5518A6F92}" name="Column8860" totalsRowDxfId="7546" dataCellStyle="Normal"/>
    <tableColumn id="8863" xr3:uid="{9F8CBA94-3ADB-2841-9F91-C0C242B81F5C}" name="Column8861" totalsRowDxfId="7545" dataCellStyle="Normal"/>
    <tableColumn id="8864" xr3:uid="{94E45CF9-E062-ED49-9A83-23FD02A70C9D}" name="Column8862" totalsRowDxfId="7544" dataCellStyle="Normal"/>
    <tableColumn id="8865" xr3:uid="{9328EEAD-3D24-FE49-9970-899EE5B16C50}" name="Column8863" totalsRowDxfId="7543" dataCellStyle="Normal"/>
    <tableColumn id="8866" xr3:uid="{72C2F9A5-065E-554D-A44A-946A3D98EB99}" name="Column8864" totalsRowDxfId="7542" dataCellStyle="Normal"/>
    <tableColumn id="8867" xr3:uid="{FE3276C4-1CE0-6C43-A793-71D5ACBBC8C6}" name="Column8865" totalsRowDxfId="7541" dataCellStyle="Normal"/>
    <tableColumn id="8868" xr3:uid="{0A793BBB-C4ED-B246-B261-102C750E5CEC}" name="Column8866" totalsRowDxfId="7540" dataCellStyle="Normal"/>
    <tableColumn id="8869" xr3:uid="{7EC980AB-804A-2A43-84F2-38EA083FCCC6}" name="Column8867" totalsRowDxfId="7539" dataCellStyle="Normal"/>
    <tableColumn id="8870" xr3:uid="{A9278253-55A0-E341-86D0-BE30D78CD4D4}" name="Column8868" totalsRowDxfId="7538" dataCellStyle="Normal"/>
    <tableColumn id="8871" xr3:uid="{F2B00B1B-26C0-BB47-AE91-B154DFEA06BE}" name="Column8869" totalsRowDxfId="7537" dataCellStyle="Normal"/>
    <tableColumn id="8872" xr3:uid="{AD7F4B56-DE18-194C-8614-CF0DCB34AAFA}" name="Column8870" totalsRowDxfId="7536" dataCellStyle="Normal"/>
    <tableColumn id="8873" xr3:uid="{B70E7527-5B5E-9948-ADF4-CA94847CCE3F}" name="Column8871" totalsRowDxfId="7535" dataCellStyle="Normal"/>
    <tableColumn id="8874" xr3:uid="{57BF7C27-7B95-2844-BC7C-CC391BB28A94}" name="Column8872" totalsRowDxfId="7534" dataCellStyle="Normal"/>
    <tableColumn id="8875" xr3:uid="{78A956FF-B6A1-6342-8EEC-BFCA4C890AE7}" name="Column8873" totalsRowDxfId="7533" dataCellStyle="Normal"/>
    <tableColumn id="8876" xr3:uid="{3E85187F-3556-E142-8C3F-BF23AC57CBF8}" name="Column8874" totalsRowDxfId="7532" dataCellStyle="Normal"/>
    <tableColumn id="8877" xr3:uid="{F15E8D87-9941-AC4B-AFE0-DAA4928F981D}" name="Column8875" totalsRowDxfId="7531" dataCellStyle="Normal"/>
    <tableColumn id="8878" xr3:uid="{22D334D3-942E-ED4C-A795-F484333278F9}" name="Column8876" totalsRowDxfId="7530" dataCellStyle="Normal"/>
    <tableColumn id="8879" xr3:uid="{214FFDA7-A102-5346-A052-B8FA6503A14F}" name="Column8877" totalsRowDxfId="7529" dataCellStyle="Normal"/>
    <tableColumn id="8880" xr3:uid="{3EE521CB-5F30-0B46-AE90-674E85AF139C}" name="Column8878" totalsRowDxfId="7528" dataCellStyle="Normal"/>
    <tableColumn id="8881" xr3:uid="{38B50042-7AA1-F94B-B571-50F183E1FEA6}" name="Column8879" totalsRowDxfId="7527" dataCellStyle="Normal"/>
    <tableColumn id="8882" xr3:uid="{CD939F1C-D838-D948-AFDE-9C916A97E385}" name="Column8880" totalsRowDxfId="7526" dataCellStyle="Normal"/>
    <tableColumn id="8883" xr3:uid="{CEE989C1-128E-CC49-A07E-E69F61238558}" name="Column8881" totalsRowDxfId="7525" dataCellStyle="Normal"/>
    <tableColumn id="8884" xr3:uid="{1B63795F-7878-0C40-A8F3-F66AD8C3E214}" name="Column8882" totalsRowDxfId="7524" dataCellStyle="Normal"/>
    <tableColumn id="8885" xr3:uid="{7F19A840-D0FB-EA4B-A2AB-D5C7BE068F43}" name="Column8883" totalsRowDxfId="7523" dataCellStyle="Normal"/>
    <tableColumn id="8886" xr3:uid="{B95E94E9-8156-4140-BCA9-08424223D38B}" name="Column8884" totalsRowDxfId="7522" dataCellStyle="Normal"/>
    <tableColumn id="8887" xr3:uid="{27D48393-F3B5-564C-9327-2986D4897375}" name="Column8885" totalsRowDxfId="7521" dataCellStyle="Normal"/>
    <tableColumn id="8888" xr3:uid="{4FAC82F0-0C18-4C4B-B810-73D10640762A}" name="Column8886" totalsRowDxfId="7520" dataCellStyle="Normal"/>
    <tableColumn id="8889" xr3:uid="{B692D122-465D-504C-AB5C-041AB19D15B7}" name="Column8887" totalsRowDxfId="7519" dataCellStyle="Normal"/>
    <tableColumn id="8890" xr3:uid="{6228517F-8279-664F-9B22-18A4707976B8}" name="Column8888" totalsRowDxfId="7518" dataCellStyle="Normal"/>
    <tableColumn id="8891" xr3:uid="{95154E68-8654-A149-859D-C58AD481A596}" name="Column8889" totalsRowDxfId="7517" dataCellStyle="Normal"/>
    <tableColumn id="8892" xr3:uid="{C78ECA68-1C96-AA40-8279-6B8566D4E8EB}" name="Column8890" totalsRowDxfId="7516" dataCellStyle="Normal"/>
    <tableColumn id="8893" xr3:uid="{4BFB850A-38DB-494D-BF5F-C9343ED75D6E}" name="Column8891" totalsRowDxfId="7515" dataCellStyle="Normal"/>
    <tableColumn id="8894" xr3:uid="{954A91E9-CDEE-324A-A63C-3043066F323D}" name="Column8892" totalsRowDxfId="7514" dataCellStyle="Normal"/>
    <tableColumn id="8895" xr3:uid="{5C0604EF-B48F-1946-958B-F2BB45C9911B}" name="Column8893" totalsRowDxfId="7513" dataCellStyle="Normal"/>
    <tableColumn id="8896" xr3:uid="{2D7EB3DE-CAC9-5347-8D33-54EE31037EC2}" name="Column8894" totalsRowDxfId="7512" dataCellStyle="Normal"/>
    <tableColumn id="8897" xr3:uid="{42AB615D-36A1-A748-953B-FD405AEBF12D}" name="Column8895" totalsRowDxfId="7511" dataCellStyle="Normal"/>
    <tableColumn id="8898" xr3:uid="{EE5702AF-AF7F-D84E-8246-C0F60A791AD8}" name="Column8896" totalsRowDxfId="7510" dataCellStyle="Normal"/>
    <tableColumn id="8899" xr3:uid="{00C931CE-ED08-F54B-8B1D-6E8E3326B48C}" name="Column8897" totalsRowDxfId="7509" dataCellStyle="Normal"/>
    <tableColumn id="8900" xr3:uid="{6E4B152F-3B02-DB4B-9C6F-6C73461880AE}" name="Column8898" totalsRowDxfId="7508" dataCellStyle="Normal"/>
    <tableColumn id="8901" xr3:uid="{1E6A6A13-7205-424E-B023-9320428F959C}" name="Column8899" totalsRowDxfId="7507" dataCellStyle="Normal"/>
    <tableColumn id="8902" xr3:uid="{3B3329D3-C7A1-7347-B283-6A0F52276540}" name="Column8900" totalsRowDxfId="7506" dataCellStyle="Normal"/>
    <tableColumn id="8903" xr3:uid="{A465EE94-97EF-FD45-8783-AA11DF2C941C}" name="Column8901" totalsRowDxfId="7505" dataCellStyle="Normal"/>
    <tableColumn id="8904" xr3:uid="{A2849C9B-BDF0-A341-A0C4-10A92AFC2AC1}" name="Column8902" totalsRowDxfId="7504" dataCellStyle="Normal"/>
    <tableColumn id="8905" xr3:uid="{4BF2A570-A416-6A40-B244-77CCF1490465}" name="Column8903" totalsRowDxfId="7503" dataCellStyle="Normal"/>
    <tableColumn id="8906" xr3:uid="{981A5D74-7E83-0E46-AC61-1220B75D11DD}" name="Column8904" totalsRowDxfId="7502" dataCellStyle="Normal"/>
    <tableColumn id="8907" xr3:uid="{2292514B-AC6B-8C47-95AB-674873670AA0}" name="Column8905" totalsRowDxfId="7501" dataCellStyle="Normal"/>
    <tableColumn id="8908" xr3:uid="{722692C4-FF03-A24B-8CA1-46989B88A2A2}" name="Column8906" totalsRowDxfId="7500" dataCellStyle="Normal"/>
    <tableColumn id="8909" xr3:uid="{F0FA8DF7-ED43-B740-9117-6B77E7DDE47E}" name="Column8907" totalsRowDxfId="7499" dataCellStyle="Normal"/>
    <tableColumn id="8910" xr3:uid="{EB8CA808-F47D-BA44-9E63-9306E786F3B2}" name="Column8908" totalsRowDxfId="7498" dataCellStyle="Normal"/>
    <tableColumn id="8911" xr3:uid="{4BA133B0-35A6-6249-B51C-2D419FA58C37}" name="Column8909" totalsRowDxfId="7497" dataCellStyle="Normal"/>
    <tableColumn id="8912" xr3:uid="{A7CD26D8-13E8-A942-8FD6-4AF4951969D9}" name="Column8910" totalsRowDxfId="7496" dataCellStyle="Normal"/>
    <tableColumn id="8913" xr3:uid="{954A3B3E-990D-6648-8957-52E395EDA482}" name="Column8911" totalsRowDxfId="7495" dataCellStyle="Normal"/>
    <tableColumn id="8914" xr3:uid="{17A8E7C7-89B9-5E4E-93CA-8CC6521BE6BE}" name="Column8912" totalsRowDxfId="7494" dataCellStyle="Normal"/>
    <tableColumn id="8915" xr3:uid="{5FBA5732-4DD4-B443-9E8C-43B6CE9CCAA1}" name="Column8913" totalsRowDxfId="7493" dataCellStyle="Normal"/>
    <tableColumn id="8916" xr3:uid="{706DC1CA-E3C3-8E47-848F-7E9BAF2E0F09}" name="Column8914" totalsRowDxfId="7492" dataCellStyle="Normal"/>
    <tableColumn id="8917" xr3:uid="{894A5F36-9B4C-5A46-A0C4-5EB2A5D8B530}" name="Column8915" totalsRowDxfId="7491" dataCellStyle="Normal"/>
    <tableColumn id="8918" xr3:uid="{55A302A8-8AC5-5643-9481-F65D0D487EE7}" name="Column8916" totalsRowDxfId="7490" dataCellStyle="Normal"/>
    <tableColumn id="8919" xr3:uid="{46AF9953-D5F4-744C-B99E-B222E2879CDF}" name="Column8917" totalsRowDxfId="7489" dataCellStyle="Normal"/>
    <tableColumn id="8920" xr3:uid="{A534BFA6-F618-0D47-9BCA-97989DAFA678}" name="Column8918" totalsRowDxfId="7488" dataCellStyle="Normal"/>
    <tableColumn id="8921" xr3:uid="{6197EF71-1098-8843-A6C7-B303BC3F8C7C}" name="Column8919" totalsRowDxfId="7487" dataCellStyle="Normal"/>
    <tableColumn id="8922" xr3:uid="{51FD9CB7-DEF8-2A42-95D0-15158EDF745A}" name="Column8920" totalsRowDxfId="7486" dataCellStyle="Normal"/>
    <tableColumn id="8923" xr3:uid="{2313855E-5C1F-7841-A257-FD6A56D1AD8B}" name="Column8921" totalsRowDxfId="7485" dataCellStyle="Normal"/>
    <tableColumn id="8924" xr3:uid="{890F945C-8FD8-A644-8A57-E90EB93DB0A1}" name="Column8922" totalsRowDxfId="7484" dataCellStyle="Normal"/>
    <tableColumn id="8925" xr3:uid="{2D470015-472C-EA40-BD04-5E41E8CA623A}" name="Column8923" totalsRowDxfId="7483" dataCellStyle="Normal"/>
    <tableColumn id="8926" xr3:uid="{EFEA108D-C459-CA45-9A4B-27115F8E24F0}" name="Column8924" totalsRowDxfId="7482" dataCellStyle="Normal"/>
    <tableColumn id="8927" xr3:uid="{D752D0E9-19FA-AC42-8F58-941B890B865E}" name="Column8925" totalsRowDxfId="7481" dataCellStyle="Normal"/>
    <tableColumn id="8928" xr3:uid="{ED7F460C-8ABE-A646-996F-F40BB5BD1DB0}" name="Column8926" totalsRowDxfId="7480" dataCellStyle="Normal"/>
    <tableColumn id="8929" xr3:uid="{2F2257E0-5B82-B743-949C-F0C6141C8B3B}" name="Column8927" totalsRowDxfId="7479" dataCellStyle="Normal"/>
    <tableColumn id="8930" xr3:uid="{0911DA91-061A-D44E-98DF-BBE1CA0530E1}" name="Column8928" totalsRowDxfId="7478" dataCellStyle="Normal"/>
    <tableColumn id="8931" xr3:uid="{86CC7021-7130-2540-BE3C-CDFDE76EE997}" name="Column8929" totalsRowDxfId="7477" dataCellStyle="Normal"/>
    <tableColumn id="8932" xr3:uid="{717C7E32-315B-1946-8E1A-7352F1E9F98E}" name="Column8930" totalsRowDxfId="7476" dataCellStyle="Normal"/>
    <tableColumn id="8933" xr3:uid="{3AC82E67-1DAA-ED47-9FE2-FBEE4FC1D081}" name="Column8931" totalsRowDxfId="7475" dataCellStyle="Normal"/>
    <tableColumn id="8934" xr3:uid="{6FE9F4A5-49E0-0942-A632-A45DB18DB5A4}" name="Column8932" totalsRowDxfId="7474" dataCellStyle="Normal"/>
    <tableColumn id="8935" xr3:uid="{98D8C657-7EAA-9543-BB8D-ADF5E5573843}" name="Column8933" totalsRowDxfId="7473" dataCellStyle="Normal"/>
    <tableColumn id="8936" xr3:uid="{3A51F097-ABAB-2D4C-8799-87BA4F9A1554}" name="Column8934" totalsRowDxfId="7472" dataCellStyle="Normal"/>
    <tableColumn id="8937" xr3:uid="{FB1DDF20-4CA5-A14D-9800-6D7B83EED864}" name="Column8935" totalsRowDxfId="7471" dataCellStyle="Normal"/>
    <tableColumn id="8938" xr3:uid="{2B297DB1-2EAB-F14E-B11C-6BE3C68FACCC}" name="Column8936" totalsRowDxfId="7470" dataCellStyle="Normal"/>
    <tableColumn id="8939" xr3:uid="{D3D179CC-3518-8B4E-80AD-D72BA1E93C7F}" name="Column8937" totalsRowDxfId="7469" dataCellStyle="Normal"/>
    <tableColumn id="8940" xr3:uid="{C5CF56A7-3963-AD47-A290-A43C8E023158}" name="Column8938" totalsRowDxfId="7468" dataCellStyle="Normal"/>
    <tableColumn id="8941" xr3:uid="{5A3E4E9C-FF48-8247-A282-104AC64B55BA}" name="Column8939" totalsRowDxfId="7467" dataCellStyle="Normal"/>
    <tableColumn id="8942" xr3:uid="{D479AB93-6701-564F-A91D-54F2159A9ABE}" name="Column8940" totalsRowDxfId="7466" dataCellStyle="Normal"/>
    <tableColumn id="8943" xr3:uid="{6D6BEC43-AC00-6941-BDAC-F96ACCB7BD53}" name="Column8941" totalsRowDxfId="7465" dataCellStyle="Normal"/>
    <tableColumn id="8944" xr3:uid="{F9A6982E-CE4E-4A4E-B001-5439AFC58848}" name="Column8942" totalsRowDxfId="7464" dataCellStyle="Normal"/>
    <tableColumn id="8945" xr3:uid="{8237F76F-0F50-5D4C-86FC-FC6302F943ED}" name="Column8943" totalsRowDxfId="7463" dataCellStyle="Normal"/>
    <tableColumn id="8946" xr3:uid="{60E84A3F-6FC6-BF46-A4C4-4FC9BA53D66A}" name="Column8944" totalsRowDxfId="7462" dataCellStyle="Normal"/>
    <tableColumn id="8947" xr3:uid="{F370DF9C-0C79-9F4E-98F2-F516D7216097}" name="Column8945" totalsRowDxfId="7461" dataCellStyle="Normal"/>
    <tableColumn id="8948" xr3:uid="{C8D33677-E78D-B743-B17E-4B150B7C502C}" name="Column8946" totalsRowDxfId="7460" dataCellStyle="Normal"/>
    <tableColumn id="8949" xr3:uid="{73032044-9EE4-BE48-9AFD-3054AE735D5F}" name="Column8947" totalsRowDxfId="7459" dataCellStyle="Normal"/>
    <tableColumn id="8950" xr3:uid="{799CF64F-F8FD-1145-80D3-993DF0DCD985}" name="Column8948" totalsRowDxfId="7458" dataCellStyle="Normal"/>
    <tableColumn id="8951" xr3:uid="{9579382B-B039-0648-B157-37F5AD0BD27E}" name="Column8949" totalsRowDxfId="7457" dataCellStyle="Normal"/>
    <tableColumn id="8952" xr3:uid="{FFB5BC66-5F91-954A-8E87-881509833FBC}" name="Column8950" totalsRowDxfId="7456" dataCellStyle="Normal"/>
    <tableColumn id="8953" xr3:uid="{71DF1C52-A530-8E40-8A8C-847BADC6BE93}" name="Column8951" totalsRowDxfId="7455" dataCellStyle="Normal"/>
    <tableColumn id="8954" xr3:uid="{421E48DB-80BF-274F-BE1E-15CD0507DD28}" name="Column8952" totalsRowDxfId="7454" dataCellStyle="Normal"/>
    <tableColumn id="8955" xr3:uid="{6CAE98BF-E5E1-3445-A4DE-AC88ABEE4CB2}" name="Column8953" totalsRowDxfId="7453" dataCellStyle="Normal"/>
    <tableColumn id="8956" xr3:uid="{062091A2-1827-EE41-836E-D0ECA174DFA2}" name="Column8954" totalsRowDxfId="7452" dataCellStyle="Normal"/>
    <tableColumn id="8957" xr3:uid="{5CCA093C-6EE8-9E46-9CA9-FDD5CBDBADEA}" name="Column8955" totalsRowDxfId="7451" dataCellStyle="Normal"/>
    <tableColumn id="8958" xr3:uid="{197070CD-F518-A84F-A239-4F88BEAD5A4B}" name="Column8956" totalsRowDxfId="7450" dataCellStyle="Normal"/>
    <tableColumn id="8959" xr3:uid="{08A4D86A-A16F-8044-A278-296F12C9B9EE}" name="Column8957" totalsRowDxfId="7449" dataCellStyle="Normal"/>
    <tableColumn id="8960" xr3:uid="{1BE07EA8-8CE7-E54C-913E-D8EC7F80E347}" name="Column8958" totalsRowDxfId="7448" dataCellStyle="Normal"/>
    <tableColumn id="8961" xr3:uid="{EE51B3E6-C0F6-9E4D-80A7-37E837088C66}" name="Column8959" totalsRowDxfId="7447" dataCellStyle="Normal"/>
    <tableColumn id="8962" xr3:uid="{9E19BC97-1AEB-F547-AA2A-0842A7D3A677}" name="Column8960" totalsRowDxfId="7446" dataCellStyle="Normal"/>
    <tableColumn id="8963" xr3:uid="{C5E5AC20-DBC2-C849-8134-3DD53568D899}" name="Column8961" totalsRowDxfId="7445" dataCellStyle="Normal"/>
    <tableColumn id="8964" xr3:uid="{EA9E1E86-5211-654B-B2DC-100C5D769872}" name="Column8962" totalsRowDxfId="7444" dataCellStyle="Normal"/>
    <tableColumn id="8965" xr3:uid="{31B59CCE-A1EB-F241-8B35-19350B1FAAA9}" name="Column8963" totalsRowDxfId="7443" dataCellStyle="Normal"/>
    <tableColumn id="8966" xr3:uid="{F8CEF24E-51F2-1449-A400-219BECF56532}" name="Column8964" totalsRowDxfId="7442" dataCellStyle="Normal"/>
    <tableColumn id="8967" xr3:uid="{C30641D2-3C81-4A4E-9C86-DA2B7BD1BDDB}" name="Column8965" totalsRowDxfId="7441" dataCellStyle="Normal"/>
    <tableColumn id="8968" xr3:uid="{127B623A-FECF-2A40-8864-3D0AFF63CBB8}" name="Column8966" totalsRowDxfId="7440" dataCellStyle="Normal"/>
    <tableColumn id="8969" xr3:uid="{54EFDFD7-37C9-FE44-82D9-044C215F6549}" name="Column8967" totalsRowDxfId="7439" dataCellStyle="Normal"/>
    <tableColumn id="8970" xr3:uid="{4E49B5A6-3E1A-D947-A54D-F80C8F4CA008}" name="Column8968" totalsRowDxfId="7438" dataCellStyle="Normal"/>
    <tableColumn id="8971" xr3:uid="{2DA46F17-AE7A-E846-AA3B-4DB124B84238}" name="Column8969" totalsRowDxfId="7437" dataCellStyle="Normal"/>
    <tableColumn id="8972" xr3:uid="{586D971F-0F94-5D46-9E32-84808F18F1F5}" name="Column8970" totalsRowDxfId="7436" dataCellStyle="Normal"/>
    <tableColumn id="8973" xr3:uid="{C192949C-D5D4-614B-8232-44979EE2A25C}" name="Column8971" totalsRowDxfId="7435" dataCellStyle="Normal"/>
    <tableColumn id="8974" xr3:uid="{223931CD-D319-9E42-B76C-81ED38123DAE}" name="Column8972" totalsRowDxfId="7434" dataCellStyle="Normal"/>
    <tableColumn id="8975" xr3:uid="{3B1444DC-448B-0446-8A80-C7A42BA579E5}" name="Column8973" totalsRowDxfId="7433" dataCellStyle="Normal"/>
    <tableColumn id="8976" xr3:uid="{1CE63050-FDAB-9748-AE9E-C5D4D5147A93}" name="Column8974" totalsRowDxfId="7432" dataCellStyle="Normal"/>
    <tableColumn id="8977" xr3:uid="{D27DD75A-FCCD-3A49-83B4-C776C5263482}" name="Column8975" totalsRowDxfId="7431" dataCellStyle="Normal"/>
    <tableColumn id="8978" xr3:uid="{12DA3377-7318-A04B-B556-F23827A557D0}" name="Column8976" totalsRowDxfId="7430" dataCellStyle="Normal"/>
    <tableColumn id="8979" xr3:uid="{6128DC4C-AC3F-D44F-936D-7756A5A2638E}" name="Column8977" totalsRowDxfId="7429" dataCellStyle="Normal"/>
    <tableColumn id="8980" xr3:uid="{6CDDA294-6EB0-A649-B1C9-7A045C7EAC24}" name="Column8978" totalsRowDxfId="7428" dataCellStyle="Normal"/>
    <tableColumn id="8981" xr3:uid="{26ED0B50-D8C0-B449-AB6F-A91B0C075E89}" name="Column8979" totalsRowDxfId="7427" dataCellStyle="Normal"/>
    <tableColumn id="8982" xr3:uid="{5EF94436-255A-4448-A8A5-1E9EBE52FA9E}" name="Column8980" totalsRowDxfId="7426" dataCellStyle="Normal"/>
    <tableColumn id="8983" xr3:uid="{E9427089-43B1-4F4D-A246-801DFC5D9752}" name="Column8981" totalsRowDxfId="7425" dataCellStyle="Normal"/>
    <tableColumn id="8984" xr3:uid="{69CA4500-7B8B-0F41-956D-8078265FB4BF}" name="Column8982" totalsRowDxfId="7424" dataCellStyle="Normal"/>
    <tableColumn id="8985" xr3:uid="{16C2FEA6-5C96-B94F-A25F-3946187E6257}" name="Column8983" totalsRowDxfId="7423" dataCellStyle="Normal"/>
    <tableColumn id="8986" xr3:uid="{62DF73F8-FAB1-6A4D-BC56-CA8B2CD00542}" name="Column8984" totalsRowDxfId="7422" dataCellStyle="Normal"/>
    <tableColumn id="8987" xr3:uid="{7F6FBE4D-95D4-FF49-BC6C-5D02368570D5}" name="Column8985" totalsRowDxfId="7421" dataCellStyle="Normal"/>
    <tableColumn id="8988" xr3:uid="{A174C693-64A7-1847-BB1B-F7CD9468138E}" name="Column8986" totalsRowDxfId="7420" dataCellStyle="Normal"/>
    <tableColumn id="8989" xr3:uid="{FC5B5035-42ED-8D41-9288-27D1DD5E48FF}" name="Column8987" totalsRowDxfId="7419" dataCellStyle="Normal"/>
    <tableColumn id="8990" xr3:uid="{4E8BA3B0-F01B-C647-9643-C5F5D0564CE6}" name="Column8988" totalsRowDxfId="7418" dataCellStyle="Normal"/>
    <tableColumn id="8991" xr3:uid="{EAD39E77-6E03-014C-AA2E-008824A1EC7B}" name="Column8989" totalsRowDxfId="7417" dataCellStyle="Normal"/>
    <tableColumn id="8992" xr3:uid="{E92C6EA9-FB87-574D-B7D4-D9B64BF5BFC8}" name="Column8990" totalsRowDxfId="7416" dataCellStyle="Normal"/>
    <tableColumn id="8993" xr3:uid="{9DB49902-E0E4-254C-9887-F4C09EBC6B19}" name="Column8991" totalsRowDxfId="7415" dataCellStyle="Normal"/>
    <tableColumn id="8994" xr3:uid="{7D0E3685-9A59-7640-880B-C517832134B4}" name="Column8992" totalsRowDxfId="7414" dataCellStyle="Normal"/>
    <tableColumn id="8995" xr3:uid="{AB781260-6233-CC43-A89F-408D90311C75}" name="Column8993" totalsRowDxfId="7413" dataCellStyle="Normal"/>
    <tableColumn id="8996" xr3:uid="{7D06DFB8-A494-C141-96D1-BB232F671FEF}" name="Column8994" totalsRowDxfId="7412" dataCellStyle="Normal"/>
    <tableColumn id="8997" xr3:uid="{07F6B430-80CF-A14A-987E-9648239E845B}" name="Column8995" totalsRowDxfId="7411" dataCellStyle="Normal"/>
    <tableColumn id="8998" xr3:uid="{843C45B8-876B-A04F-B0E4-1DFF710DEDB5}" name="Column8996" totalsRowDxfId="7410" dataCellStyle="Normal"/>
    <tableColumn id="8999" xr3:uid="{6E958F1C-95D5-8248-B3D7-8F0BCE80E0F4}" name="Column8997" totalsRowDxfId="7409" dataCellStyle="Normal"/>
    <tableColumn id="9000" xr3:uid="{8F92E918-9444-FF4B-93CD-069072697251}" name="Column8998" totalsRowDxfId="7408" dataCellStyle="Normal"/>
    <tableColumn id="9001" xr3:uid="{A6A65C31-847C-AF48-AC9B-71EA14341B71}" name="Column8999" totalsRowDxfId="7407" dataCellStyle="Normal"/>
    <tableColumn id="9002" xr3:uid="{14CB8DDC-D3A0-8A48-8F60-C91161337CB4}" name="Column9000" totalsRowDxfId="7406" dataCellStyle="Normal"/>
    <tableColumn id="9003" xr3:uid="{313C215E-AD5F-D949-B496-D61583B4E16A}" name="Column9001" totalsRowDxfId="7405" dataCellStyle="Normal"/>
    <tableColumn id="9004" xr3:uid="{859ABEC2-716D-F244-8978-486CAC1527B9}" name="Column9002" totalsRowDxfId="7404" dataCellStyle="Normal"/>
    <tableColumn id="9005" xr3:uid="{127947C4-1C97-5145-A3EC-531952E731FE}" name="Column9003" totalsRowDxfId="7403" dataCellStyle="Normal"/>
    <tableColumn id="9006" xr3:uid="{915D7E82-9B34-E842-A9AC-F9062A65AFD6}" name="Column9004" totalsRowDxfId="7402" dataCellStyle="Normal"/>
    <tableColumn id="9007" xr3:uid="{7A7A91E8-5BA9-514C-A4BA-B25712C5E02C}" name="Column9005" totalsRowDxfId="7401" dataCellStyle="Normal"/>
    <tableColumn id="9008" xr3:uid="{34F9A379-0592-2044-8169-48B92E383A49}" name="Column9006" totalsRowDxfId="7400" dataCellStyle="Normal"/>
    <tableColumn id="9009" xr3:uid="{1F1B23B9-9671-9847-BF7C-5064FDCC934C}" name="Column9007" totalsRowDxfId="7399" dataCellStyle="Normal"/>
    <tableColumn id="9010" xr3:uid="{3C93C98E-00E2-9F48-8F94-4AE61FED32BB}" name="Column9008" totalsRowDxfId="7398" dataCellStyle="Normal"/>
    <tableColumn id="9011" xr3:uid="{D73565A8-9821-DF4F-8E72-070C89D9A11E}" name="Column9009" totalsRowDxfId="7397" dataCellStyle="Normal"/>
    <tableColumn id="9012" xr3:uid="{2A94D19A-72C3-FF44-B2A2-1F0C2821AB60}" name="Column9010" totalsRowDxfId="7396" dataCellStyle="Normal"/>
    <tableColumn id="9013" xr3:uid="{8DF64406-6250-B44C-8983-71BC041CFDAC}" name="Column9011" totalsRowDxfId="7395" dataCellStyle="Normal"/>
    <tableColumn id="9014" xr3:uid="{A402AD35-9EB9-B340-9B5F-100FA7414FDC}" name="Column9012" totalsRowDxfId="7394" dataCellStyle="Normal"/>
    <tableColumn id="9015" xr3:uid="{949333A6-EC4E-E74E-ADB0-7689AC0219ED}" name="Column9013" totalsRowDxfId="7393" dataCellStyle="Normal"/>
    <tableColumn id="9016" xr3:uid="{7EAF4974-934D-814C-9883-E30AB61F641D}" name="Column9014" totalsRowDxfId="7392" dataCellStyle="Normal"/>
    <tableColumn id="9017" xr3:uid="{5F65AFB0-0EB4-E046-9023-8CE38E5D8E5E}" name="Column9015" totalsRowDxfId="7391" dataCellStyle="Normal"/>
    <tableColumn id="9018" xr3:uid="{67FB21DF-5EA6-E94C-B26C-8A9DCF1D2C3A}" name="Column9016" totalsRowDxfId="7390" dataCellStyle="Normal"/>
    <tableColumn id="9019" xr3:uid="{45B4E5AD-9E71-AB4D-92BB-54ECD89490D4}" name="Column9017" totalsRowDxfId="7389" dataCellStyle="Normal"/>
    <tableColumn id="9020" xr3:uid="{45013B6A-AF46-944B-8870-5438149FCC5C}" name="Column9018" totalsRowDxfId="7388" dataCellStyle="Normal"/>
    <tableColumn id="9021" xr3:uid="{A9FCB6DC-65DF-9543-8056-AEDD9AABF7DB}" name="Column9019" totalsRowDxfId="7387" dataCellStyle="Normal"/>
    <tableColumn id="9022" xr3:uid="{4E3ABECC-B5F5-2347-BADC-B9C89857500B}" name="Column9020" totalsRowDxfId="7386" dataCellStyle="Normal"/>
    <tableColumn id="9023" xr3:uid="{31EEAE2B-7B2C-244F-8ABD-E62D75BBD797}" name="Column9021" totalsRowDxfId="7385" dataCellStyle="Normal"/>
    <tableColumn id="9024" xr3:uid="{C114378F-0ED3-FD45-8C02-50E3F9C67302}" name="Column9022" totalsRowDxfId="7384" dataCellStyle="Normal"/>
    <tableColumn id="9025" xr3:uid="{1429B5F1-0D42-6B46-B7D5-9C59302A1E00}" name="Column9023" totalsRowDxfId="7383" dataCellStyle="Normal"/>
    <tableColumn id="9026" xr3:uid="{E57CCA74-BB03-7E4B-95E3-4419A96FFED3}" name="Column9024" totalsRowDxfId="7382" dataCellStyle="Normal"/>
    <tableColumn id="9027" xr3:uid="{015603A6-9FAE-9F4D-8F31-3E0BE88E1279}" name="Column9025" totalsRowDxfId="7381" dataCellStyle="Normal"/>
    <tableColumn id="9028" xr3:uid="{36CF2DE1-E2B0-1947-8104-A3F84672FAC4}" name="Column9026" totalsRowDxfId="7380" dataCellStyle="Normal"/>
    <tableColumn id="9029" xr3:uid="{6E6C9B19-3E6B-CE44-AB38-2CAC74001995}" name="Column9027" totalsRowDxfId="7379" dataCellStyle="Normal"/>
    <tableColumn id="9030" xr3:uid="{479C02B7-81A4-B841-B5B1-FFB786C18AAA}" name="Column9028" totalsRowDxfId="7378" dataCellStyle="Normal"/>
    <tableColumn id="9031" xr3:uid="{3581EC2B-4959-EC4D-9458-1E4E6715E75A}" name="Column9029" totalsRowDxfId="7377" dataCellStyle="Normal"/>
    <tableColumn id="9032" xr3:uid="{3396FF78-02BA-8E4C-8C88-3B7CE6BF07F4}" name="Column9030" totalsRowDxfId="7376" dataCellStyle="Normal"/>
    <tableColumn id="9033" xr3:uid="{9FE1E932-CCC1-C34C-9703-439FCDB927FD}" name="Column9031" totalsRowDxfId="7375" dataCellStyle="Normal"/>
    <tableColumn id="9034" xr3:uid="{16AA8E40-EC3C-6348-A09E-B2BBD8DED138}" name="Column9032" totalsRowDxfId="7374" dataCellStyle="Normal"/>
    <tableColumn id="9035" xr3:uid="{149E18AC-2AAC-B342-BB00-69722333130B}" name="Column9033" totalsRowDxfId="7373" dataCellStyle="Normal"/>
    <tableColumn id="9036" xr3:uid="{60889320-8FFB-214D-A153-B3C5D3EF5D40}" name="Column9034" totalsRowDxfId="7372" dataCellStyle="Normal"/>
    <tableColumn id="9037" xr3:uid="{8961735F-0BE8-9C41-AC02-6B111423B721}" name="Column9035" totalsRowDxfId="7371" dataCellStyle="Normal"/>
    <tableColumn id="9038" xr3:uid="{FB294424-B9DB-484D-8E6F-0DAF42D6C05B}" name="Column9036" totalsRowDxfId="7370" dataCellStyle="Normal"/>
    <tableColumn id="9039" xr3:uid="{9E93461E-E005-0D49-901F-A630B9F30AA5}" name="Column9037" totalsRowDxfId="7369" dataCellStyle="Normal"/>
    <tableColumn id="9040" xr3:uid="{B838EB1A-313D-A94F-9F26-A82D2AE9872B}" name="Column9038" totalsRowDxfId="7368" dataCellStyle="Normal"/>
    <tableColumn id="9041" xr3:uid="{CB125836-D7C0-D543-A5E9-F663D697B242}" name="Column9039" totalsRowDxfId="7367" dataCellStyle="Normal"/>
    <tableColumn id="9042" xr3:uid="{90F7B3C8-E1C2-9B49-B299-49920E11E852}" name="Column9040" totalsRowDxfId="7366" dataCellStyle="Normal"/>
    <tableColumn id="9043" xr3:uid="{BF04EDD8-5777-A04F-B99D-529DCE83A4BF}" name="Column9041" totalsRowDxfId="7365" dataCellStyle="Normal"/>
    <tableColumn id="9044" xr3:uid="{3077F995-C9D3-9249-800E-D11F5188E68C}" name="Column9042" totalsRowDxfId="7364" dataCellStyle="Normal"/>
    <tableColumn id="9045" xr3:uid="{0160275B-5F5C-2045-BE49-75565069DA01}" name="Column9043" totalsRowDxfId="7363" dataCellStyle="Normal"/>
    <tableColumn id="9046" xr3:uid="{67AB4F7D-63A0-3A4B-9CFE-9D3A3EB6CB2C}" name="Column9044" totalsRowDxfId="7362" dataCellStyle="Normal"/>
    <tableColumn id="9047" xr3:uid="{DFEEF727-50A6-254E-A55A-FF6D221DB84D}" name="Column9045" totalsRowDxfId="7361" dataCellStyle="Normal"/>
    <tableColumn id="9048" xr3:uid="{36623055-7D32-AC40-B789-60A897074C12}" name="Column9046" totalsRowDxfId="7360" dataCellStyle="Normal"/>
    <tableColumn id="9049" xr3:uid="{9834AADE-38CD-EB47-BFF0-BA304C121F8C}" name="Column9047" totalsRowDxfId="7359" dataCellStyle="Normal"/>
    <tableColumn id="9050" xr3:uid="{AE67D3F4-D2C2-9042-9E70-F4911D97ABC0}" name="Column9048" totalsRowDxfId="7358" dataCellStyle="Normal"/>
    <tableColumn id="9051" xr3:uid="{2938A040-18E8-BB4C-8137-4DE1751C3F34}" name="Column9049" totalsRowDxfId="7357" dataCellStyle="Normal"/>
    <tableColumn id="9052" xr3:uid="{F0C4FCA1-A9CB-9B41-AD56-6D72D8B2B54F}" name="Column9050" totalsRowDxfId="7356" dataCellStyle="Normal"/>
    <tableColumn id="9053" xr3:uid="{FCC7B35D-E4F8-3548-AC34-BA5602D7C075}" name="Column9051" totalsRowDxfId="7355" dataCellStyle="Normal"/>
    <tableColumn id="9054" xr3:uid="{8BF1294D-73C2-744E-88C7-6C050C32B150}" name="Column9052" totalsRowDxfId="7354" dataCellStyle="Normal"/>
    <tableColumn id="9055" xr3:uid="{DFB2B9CF-CF15-F743-8E1F-2E1B8C738495}" name="Column9053" totalsRowDxfId="7353" dataCellStyle="Normal"/>
    <tableColumn id="9056" xr3:uid="{46B93E68-1349-6B4F-A902-5D7C1CEFD185}" name="Column9054" totalsRowDxfId="7352" dataCellStyle="Normal"/>
    <tableColumn id="9057" xr3:uid="{49F95E67-4ECF-AB47-8E77-025471789855}" name="Column9055" totalsRowDxfId="7351" dataCellStyle="Normal"/>
    <tableColumn id="9058" xr3:uid="{86D7C894-2FB9-DD40-A693-F36B79FEA916}" name="Column9056" totalsRowDxfId="7350" dataCellStyle="Normal"/>
    <tableColumn id="9059" xr3:uid="{9AE58C88-22F1-D74E-B10E-A48ED5ABAD38}" name="Column9057" totalsRowDxfId="7349" dataCellStyle="Normal"/>
    <tableColumn id="9060" xr3:uid="{E6A57F87-07B0-CB43-A400-9F03464A5F47}" name="Column9058" totalsRowDxfId="7348" dataCellStyle="Normal"/>
    <tableColumn id="9061" xr3:uid="{397F9C36-072D-2F4D-BB2A-60AACAD2B622}" name="Column9059" totalsRowDxfId="7347" dataCellStyle="Normal"/>
    <tableColumn id="9062" xr3:uid="{C228FB94-BB3A-D243-8A99-F44FF25096DA}" name="Column9060" totalsRowDxfId="7346" dataCellStyle="Normal"/>
    <tableColumn id="9063" xr3:uid="{D2DCD948-903C-3945-9738-2A44530301A2}" name="Column9061" totalsRowDxfId="7345" dataCellStyle="Normal"/>
    <tableColumn id="9064" xr3:uid="{56EF1342-AC08-614C-B9A4-74B92F906DCA}" name="Column9062" totalsRowDxfId="7344" dataCellStyle="Normal"/>
    <tableColumn id="9065" xr3:uid="{62EBBE0C-4BCB-1F40-B1DB-3DD8ED2C8FCC}" name="Column9063" totalsRowDxfId="7343" dataCellStyle="Normal"/>
    <tableColumn id="9066" xr3:uid="{AEFC06A2-0169-FC4D-847A-AFA94EAFB5B6}" name="Column9064" totalsRowDxfId="7342" dataCellStyle="Normal"/>
    <tableColumn id="9067" xr3:uid="{2F6CC05D-7FC3-C342-BA9B-9C290B65BD47}" name="Column9065" totalsRowDxfId="7341" dataCellStyle="Normal"/>
    <tableColumn id="9068" xr3:uid="{2925CA4C-900E-D349-ACFB-A48CB209C2C0}" name="Column9066" totalsRowDxfId="7340" dataCellStyle="Normal"/>
    <tableColumn id="9069" xr3:uid="{B1B97381-8B03-6842-A088-29FEDD514770}" name="Column9067" totalsRowDxfId="7339" dataCellStyle="Normal"/>
    <tableColumn id="9070" xr3:uid="{8E2E928D-55E3-D345-ADAF-48235AC12705}" name="Column9068" totalsRowDxfId="7338" dataCellStyle="Normal"/>
    <tableColumn id="9071" xr3:uid="{A136D15E-6BFE-DA44-A9B3-3EFA4EC73AE1}" name="Column9069" totalsRowDxfId="7337" dataCellStyle="Normal"/>
    <tableColumn id="9072" xr3:uid="{9CB3154A-8A1D-7F4D-8F11-E8AA6A83FC1E}" name="Column9070" totalsRowDxfId="7336" dataCellStyle="Normal"/>
    <tableColumn id="9073" xr3:uid="{4CE9F9CE-25F8-2440-9AA8-6056C8147369}" name="Column9071" totalsRowDxfId="7335" dataCellStyle="Normal"/>
    <tableColumn id="9074" xr3:uid="{68C2D38F-1912-484C-A0ED-E071FA886E10}" name="Column9072" totalsRowDxfId="7334" dataCellStyle="Normal"/>
    <tableColumn id="9075" xr3:uid="{85C2A98E-8BED-BA4D-9618-2D37634324C9}" name="Column9073" totalsRowDxfId="7333" dataCellStyle="Normal"/>
    <tableColumn id="9076" xr3:uid="{3F5293BA-AB72-8546-8C34-41662BA592B6}" name="Column9074" totalsRowDxfId="7332" dataCellStyle="Normal"/>
    <tableColumn id="9077" xr3:uid="{92620922-530B-9A44-9756-9A7DEB56DDDA}" name="Column9075" totalsRowDxfId="7331" dataCellStyle="Normal"/>
    <tableColumn id="9078" xr3:uid="{58B75B80-DF1E-D74E-8E58-B83412606171}" name="Column9076" totalsRowDxfId="7330" dataCellStyle="Normal"/>
    <tableColumn id="9079" xr3:uid="{C5D6BF16-CB17-6147-9A23-34EF9879BF61}" name="Column9077" totalsRowDxfId="7329" dataCellStyle="Normal"/>
    <tableColumn id="9080" xr3:uid="{EA773CA3-48ED-994E-9F5B-1A8D6A2706E5}" name="Column9078" totalsRowDxfId="7328" dataCellStyle="Normal"/>
    <tableColumn id="9081" xr3:uid="{AAC43E05-B940-D147-8B5B-981150684A8A}" name="Column9079" totalsRowDxfId="7327" dataCellStyle="Normal"/>
    <tableColumn id="9082" xr3:uid="{A3BBBBFC-BDF9-8A4C-B08F-ED318B277CAA}" name="Column9080" totalsRowDxfId="7326" dataCellStyle="Normal"/>
    <tableColumn id="9083" xr3:uid="{129E75CF-69F7-1B43-A77E-9BE8B02BA733}" name="Column9081" totalsRowDxfId="7325" dataCellStyle="Normal"/>
    <tableColumn id="9084" xr3:uid="{E8BB4D1E-16E8-5D41-94A7-C99EEBE999BD}" name="Column9082" totalsRowDxfId="7324" dataCellStyle="Normal"/>
    <tableColumn id="9085" xr3:uid="{7C4D77EB-818D-024A-9927-DA763C14A46C}" name="Column9083" totalsRowDxfId="7323" dataCellStyle="Normal"/>
    <tableColumn id="9086" xr3:uid="{8211A804-B754-6447-964A-CFB9D724CE4D}" name="Column9084" totalsRowDxfId="7322" dataCellStyle="Normal"/>
    <tableColumn id="9087" xr3:uid="{3509C27A-0459-E545-B126-C58966B9E2C9}" name="Column9085" totalsRowDxfId="7321" dataCellStyle="Normal"/>
    <tableColumn id="9088" xr3:uid="{FB99E666-121A-6A45-8688-7CCAB49A5676}" name="Column9086" totalsRowDxfId="7320" dataCellStyle="Normal"/>
    <tableColumn id="9089" xr3:uid="{36C39675-528B-DA48-91CF-C23FC6856ECF}" name="Column9087" totalsRowDxfId="7319" dataCellStyle="Normal"/>
    <tableColumn id="9090" xr3:uid="{FE082166-2325-1145-B17F-BA82B927AA4F}" name="Column9088" totalsRowDxfId="7318" dataCellStyle="Normal"/>
    <tableColumn id="9091" xr3:uid="{B7408118-3107-504A-A4A6-0A7CF8464548}" name="Column9089" totalsRowDxfId="7317" dataCellStyle="Normal"/>
    <tableColumn id="9092" xr3:uid="{2D763CD7-CC47-564A-9842-F8902890F085}" name="Column9090" totalsRowDxfId="7316" dataCellStyle="Normal"/>
    <tableColumn id="9093" xr3:uid="{2825E1AA-099B-2E45-9606-3DE056900164}" name="Column9091" totalsRowDxfId="7315" dataCellStyle="Normal"/>
    <tableColumn id="9094" xr3:uid="{1DE50539-0FF5-B145-8577-71AC6FCEA5AE}" name="Column9092" totalsRowDxfId="7314" dataCellStyle="Normal"/>
    <tableColumn id="9095" xr3:uid="{CB684F94-D5F4-4C42-A0FE-3AB6180854A1}" name="Column9093" totalsRowDxfId="7313" dataCellStyle="Normal"/>
    <tableColumn id="9096" xr3:uid="{067A101B-7A2E-5147-A2AF-5C9228E58AAD}" name="Column9094" totalsRowDxfId="7312" dataCellStyle="Normal"/>
    <tableColumn id="9097" xr3:uid="{90C066B3-EBDD-9140-B0B7-E6A869B2CC7A}" name="Column9095" totalsRowDxfId="7311" dataCellStyle="Normal"/>
    <tableColumn id="9098" xr3:uid="{AECBC424-7751-D241-9C8B-7A90DCEFD234}" name="Column9096" totalsRowDxfId="7310" dataCellStyle="Normal"/>
    <tableColumn id="9099" xr3:uid="{7EAD8E45-2AE1-344D-930A-07E7EA12D1E3}" name="Column9097" totalsRowDxfId="7309" dataCellStyle="Normal"/>
    <tableColumn id="9100" xr3:uid="{ECC3DBD2-1494-E843-AB20-ABDCAC8D63D9}" name="Column9098" totalsRowDxfId="7308" dataCellStyle="Normal"/>
    <tableColumn id="9101" xr3:uid="{1C8FE482-F35F-BD4C-8809-CDD438649B74}" name="Column9099" totalsRowDxfId="7307" dataCellStyle="Normal"/>
    <tableColumn id="9102" xr3:uid="{7FEFBA79-9148-C044-AA68-39BD23452A83}" name="Column9100" totalsRowDxfId="7306" dataCellStyle="Normal"/>
    <tableColumn id="9103" xr3:uid="{CEFD0663-4E09-004A-8530-4720F1D37AFE}" name="Column9101" totalsRowDxfId="7305" dataCellStyle="Normal"/>
    <tableColumn id="9104" xr3:uid="{4804278C-8C7B-DD47-8C35-787BDA18DE28}" name="Column9102" totalsRowDxfId="7304" dataCellStyle="Normal"/>
    <tableColumn id="9105" xr3:uid="{A381B54E-F4DA-504F-A553-9EE1F52A027A}" name="Column9103" totalsRowDxfId="7303" dataCellStyle="Normal"/>
    <tableColumn id="9106" xr3:uid="{EC4934C0-4E79-9D47-8492-356825CECFC6}" name="Column9104" totalsRowDxfId="7302" dataCellStyle="Normal"/>
    <tableColumn id="9107" xr3:uid="{2A0739CE-0218-5F48-8509-E636839EE742}" name="Column9105" totalsRowDxfId="7301" dataCellStyle="Normal"/>
    <tableColumn id="9108" xr3:uid="{DCF3CE60-D47C-FB48-9B5C-5C8E8E5D4B32}" name="Column9106" totalsRowDxfId="7300" dataCellStyle="Normal"/>
    <tableColumn id="9109" xr3:uid="{2289816F-A3A6-1B47-BEE3-3A0D78780702}" name="Column9107" totalsRowDxfId="7299" dataCellStyle="Normal"/>
    <tableColumn id="9110" xr3:uid="{236A0DB1-2A36-D74F-9505-1DE149AB4F36}" name="Column9108" totalsRowDxfId="7298" dataCellStyle="Normal"/>
    <tableColumn id="9111" xr3:uid="{40D6CFF0-B3D5-8846-9A4C-CBBEDEC020B6}" name="Column9109" totalsRowDxfId="7297" dataCellStyle="Normal"/>
    <tableColumn id="9112" xr3:uid="{2A539199-5CF9-F44F-B84C-C71DD80A9482}" name="Column9110" totalsRowDxfId="7296" dataCellStyle="Normal"/>
    <tableColumn id="9113" xr3:uid="{E635B08D-253A-7844-9720-E50FBC6C1D9B}" name="Column9111" totalsRowDxfId="7295" dataCellStyle="Normal"/>
    <tableColumn id="9114" xr3:uid="{DEEDA9D9-3E0E-8442-BFAC-2D1E6636AC0B}" name="Column9112" totalsRowDxfId="7294" dataCellStyle="Normal"/>
    <tableColumn id="9115" xr3:uid="{6CFEA027-C365-1945-8C0B-18C1EAD828DF}" name="Column9113" totalsRowDxfId="7293" dataCellStyle="Normal"/>
    <tableColumn id="9116" xr3:uid="{31191256-EBE3-F645-A9C6-B364477F042D}" name="Column9114" totalsRowDxfId="7292" dataCellStyle="Normal"/>
    <tableColumn id="9117" xr3:uid="{F937ABA1-7D0B-5B46-90BA-7B54035550C1}" name="Column9115" totalsRowDxfId="7291" dataCellStyle="Normal"/>
    <tableColumn id="9118" xr3:uid="{2763817F-3618-E14D-A428-1AFB0910C625}" name="Column9116" totalsRowDxfId="7290" dataCellStyle="Normal"/>
    <tableColumn id="9119" xr3:uid="{6C3741F0-E0F4-0E40-B82B-A9AA94E28D71}" name="Column9117" totalsRowDxfId="7289" dataCellStyle="Normal"/>
    <tableColumn id="9120" xr3:uid="{151D5FB9-7976-6E45-AF63-A2F17B0A9A72}" name="Column9118" totalsRowDxfId="7288" dataCellStyle="Normal"/>
    <tableColumn id="9121" xr3:uid="{1E5E5330-7764-D34B-A2BF-4CFA6CA31036}" name="Column9119" totalsRowDxfId="7287" dataCellStyle="Normal"/>
    <tableColumn id="9122" xr3:uid="{86816AD3-B836-1843-91DE-F3CE4CA06EAF}" name="Column9120" totalsRowDxfId="7286" dataCellStyle="Normal"/>
    <tableColumn id="9123" xr3:uid="{ECD51C07-AD2A-004E-AB7D-6A54746D5FEC}" name="Column9121" totalsRowDxfId="7285" dataCellStyle="Normal"/>
    <tableColumn id="9124" xr3:uid="{566024B4-744B-6044-843E-3E24C598386A}" name="Column9122" totalsRowDxfId="7284" dataCellStyle="Normal"/>
    <tableColumn id="9125" xr3:uid="{2FC95BDB-56D1-0B4B-AD0F-5295A52A8EAA}" name="Column9123" totalsRowDxfId="7283" dataCellStyle="Normal"/>
    <tableColumn id="9126" xr3:uid="{74DCF866-B571-7942-8723-6FEBD1F57D25}" name="Column9124" totalsRowDxfId="7282" dataCellStyle="Normal"/>
    <tableColumn id="9127" xr3:uid="{E980DADF-8DE4-154D-9F4B-8BD1369B240D}" name="Column9125" totalsRowDxfId="7281" dataCellStyle="Normal"/>
    <tableColumn id="9128" xr3:uid="{FE547B48-E5CA-504C-BEE7-3A35E2DB15C6}" name="Column9126" totalsRowDxfId="7280" dataCellStyle="Normal"/>
    <tableColumn id="9129" xr3:uid="{D31F47F4-BB40-C140-A131-B5EE8D31B6F2}" name="Column9127" totalsRowDxfId="7279" dataCellStyle="Normal"/>
    <tableColumn id="9130" xr3:uid="{74EA9C4F-8D53-9C4C-88D5-FFB7A87AF124}" name="Column9128" totalsRowDxfId="7278" dataCellStyle="Normal"/>
    <tableColumn id="9131" xr3:uid="{2A46FBF2-67EA-F548-B255-FE7B6BFBC2BF}" name="Column9129" totalsRowDxfId="7277" dataCellStyle="Normal"/>
    <tableColumn id="9132" xr3:uid="{A9EB57BE-AB33-9B4F-ACC7-E89983876AA5}" name="Column9130" totalsRowDxfId="7276" dataCellStyle="Normal"/>
    <tableColumn id="9133" xr3:uid="{7DFA293B-C5AA-804D-AE33-8A0BCEB8EF6A}" name="Column9131" totalsRowDxfId="7275" dataCellStyle="Normal"/>
    <tableColumn id="9134" xr3:uid="{4AB406DA-E17F-3640-9E79-B25D1F212259}" name="Column9132" totalsRowDxfId="7274" dataCellStyle="Normal"/>
    <tableColumn id="9135" xr3:uid="{609A282E-C604-5744-8006-027D13973932}" name="Column9133" totalsRowDxfId="7273" dataCellStyle="Normal"/>
    <tableColumn id="9136" xr3:uid="{D45B8E73-5766-1747-A217-607AF7EEBCBA}" name="Column9134" totalsRowDxfId="7272" dataCellStyle="Normal"/>
    <tableColumn id="9137" xr3:uid="{1400BC80-ED58-4D49-859D-04BDC43F7090}" name="Column9135" totalsRowDxfId="7271" dataCellStyle="Normal"/>
    <tableColumn id="9138" xr3:uid="{DC3DC753-AEEF-5040-B02C-91E9B44923D8}" name="Column9136" totalsRowDxfId="7270" dataCellStyle="Normal"/>
    <tableColumn id="9139" xr3:uid="{C298DB03-FE30-CD44-9FA1-7A29A96187EC}" name="Column9137" totalsRowDxfId="7269" dataCellStyle="Normal"/>
    <tableColumn id="9140" xr3:uid="{D1331AE3-0577-924E-A104-0A2D50B6E310}" name="Column9138" totalsRowDxfId="7268" dataCellStyle="Normal"/>
    <tableColumn id="9141" xr3:uid="{D4E3223F-321A-0849-B023-84509B7BBCA8}" name="Column9139" totalsRowDxfId="7267" dataCellStyle="Normal"/>
    <tableColumn id="9142" xr3:uid="{BD2ACE1F-37A8-F843-AD2C-6E16FE2441CA}" name="Column9140" totalsRowDxfId="7266" dataCellStyle="Normal"/>
    <tableColumn id="9143" xr3:uid="{FAA92A0C-AFE8-2E4F-8C18-16E3C8CAA7C3}" name="Column9141" totalsRowDxfId="7265" dataCellStyle="Normal"/>
    <tableColumn id="9144" xr3:uid="{CE2F2E02-AE26-EB4B-99FF-5191DC247933}" name="Column9142" totalsRowDxfId="7264" dataCellStyle="Normal"/>
    <tableColumn id="9145" xr3:uid="{B4A3B4FE-3C08-C342-AC53-F6E8609FEE01}" name="Column9143" totalsRowDxfId="7263" dataCellStyle="Normal"/>
    <tableColumn id="9146" xr3:uid="{432DDF36-284D-FF4B-A700-69136E00F808}" name="Column9144" totalsRowDxfId="7262" dataCellStyle="Normal"/>
    <tableColumn id="9147" xr3:uid="{E6F15A83-A244-8840-B41C-6E8B8DF78BDA}" name="Column9145" totalsRowDxfId="7261" dataCellStyle="Normal"/>
    <tableColumn id="9148" xr3:uid="{B99F8462-44E8-2740-B5C5-15A24EBE3889}" name="Column9146" totalsRowDxfId="7260" dataCellStyle="Normal"/>
    <tableColumn id="9149" xr3:uid="{705B2CD2-B867-D444-BAE1-AF59524882B1}" name="Column9147" totalsRowDxfId="7259" dataCellStyle="Normal"/>
    <tableColumn id="9150" xr3:uid="{2201AD23-8621-EC4E-BE58-11383E4D3099}" name="Column9148" totalsRowDxfId="7258" dataCellStyle="Normal"/>
    <tableColumn id="9151" xr3:uid="{54B402B3-EE7F-FF4D-852B-2A726385958F}" name="Column9149" totalsRowDxfId="7257" dataCellStyle="Normal"/>
    <tableColumn id="9152" xr3:uid="{7D1C2157-0C3B-6845-A3D3-75BD56D5C8BE}" name="Column9150" totalsRowDxfId="7256" dataCellStyle="Normal"/>
    <tableColumn id="9153" xr3:uid="{01D13A4F-CFF7-7546-A6E7-468D234F6A3B}" name="Column9151" totalsRowDxfId="7255" dataCellStyle="Normal"/>
    <tableColumn id="9154" xr3:uid="{233871B2-787F-0346-B891-572178D9259E}" name="Column9152" totalsRowDxfId="7254" dataCellStyle="Normal"/>
    <tableColumn id="9155" xr3:uid="{795CAF94-8A42-EE4C-9600-16D77FA44D3D}" name="Column9153" totalsRowDxfId="7253" dataCellStyle="Normal"/>
    <tableColumn id="9156" xr3:uid="{B51FC904-629A-8D47-87E2-62A6B3385A9F}" name="Column9154" totalsRowDxfId="7252" dataCellStyle="Normal"/>
    <tableColumn id="9157" xr3:uid="{61436E40-D82E-574E-B55D-0343FF79C4F2}" name="Column9155" totalsRowDxfId="7251" dataCellStyle="Normal"/>
    <tableColumn id="9158" xr3:uid="{D7D21C41-10A5-6B4A-8F65-A06BDFC9ABBC}" name="Column9156" totalsRowDxfId="7250" dataCellStyle="Normal"/>
    <tableColumn id="9159" xr3:uid="{D69BB321-18D3-CB49-AFB9-2F0AC21F9840}" name="Column9157" totalsRowDxfId="7249" dataCellStyle="Normal"/>
    <tableColumn id="9160" xr3:uid="{D24C65A0-31F0-1D44-86F5-0C2A01314A6B}" name="Column9158" totalsRowDxfId="7248" dataCellStyle="Normal"/>
    <tableColumn id="9161" xr3:uid="{B043A657-EB17-7F46-AA6C-7903A05FBB5E}" name="Column9159" totalsRowDxfId="7247" dataCellStyle="Normal"/>
    <tableColumn id="9162" xr3:uid="{FBCCC286-6566-9345-910F-114D11525075}" name="Column9160" totalsRowDxfId="7246" dataCellStyle="Normal"/>
    <tableColumn id="9163" xr3:uid="{1A5B0AE8-62AD-9E48-8718-48AAB19FEC3B}" name="Column9161" totalsRowDxfId="7245" dataCellStyle="Normal"/>
    <tableColumn id="9164" xr3:uid="{B05DF3F4-DA48-2949-866B-ACA2D7AE063B}" name="Column9162" totalsRowDxfId="7244" dataCellStyle="Normal"/>
    <tableColumn id="9165" xr3:uid="{F5DA6391-AF37-2149-928F-84C4F2A813B8}" name="Column9163" totalsRowDxfId="7243" dataCellStyle="Normal"/>
    <tableColumn id="9166" xr3:uid="{5297F2AF-3427-9145-86A6-B5223725E84E}" name="Column9164" totalsRowDxfId="7242" dataCellStyle="Normal"/>
    <tableColumn id="9167" xr3:uid="{E32BB5B7-80E9-BB4A-BCC6-6D88D0A965A2}" name="Column9165" totalsRowDxfId="7241" dataCellStyle="Normal"/>
    <tableColumn id="9168" xr3:uid="{964EF7DF-F26B-3348-AA81-8758ECE02532}" name="Column9166" totalsRowDxfId="7240" dataCellStyle="Normal"/>
    <tableColumn id="9169" xr3:uid="{F4F9BEC3-EF56-5A47-A36C-6D4EDB5F8AD5}" name="Column9167" totalsRowDxfId="7239" dataCellStyle="Normal"/>
    <tableColumn id="9170" xr3:uid="{C163DF51-20DF-ED4F-8FCD-8B704DD4A9D6}" name="Column9168" totalsRowDxfId="7238" dataCellStyle="Normal"/>
    <tableColumn id="9171" xr3:uid="{222D74AD-23BE-A940-AA6E-96248F695D24}" name="Column9169" totalsRowDxfId="7237" dataCellStyle="Normal"/>
    <tableColumn id="9172" xr3:uid="{EAE1BD31-EFEB-444F-B7D2-2DC299ADA441}" name="Column9170" totalsRowDxfId="7236" dataCellStyle="Normal"/>
    <tableColumn id="9173" xr3:uid="{0796A024-48F3-7944-91EF-3775F2CC5EEB}" name="Column9171" totalsRowDxfId="7235" dataCellStyle="Normal"/>
    <tableColumn id="9174" xr3:uid="{0945928F-4951-6A4B-860B-3C59BE326373}" name="Column9172" totalsRowDxfId="7234" dataCellStyle="Normal"/>
    <tableColumn id="9175" xr3:uid="{FFAFD495-92B9-D04D-9DEC-A0EC4AEA99E5}" name="Column9173" totalsRowDxfId="7233" dataCellStyle="Normal"/>
    <tableColumn id="9176" xr3:uid="{FEEE8D5D-1CD7-B342-B724-A0853A64AD72}" name="Column9174" totalsRowDxfId="7232" dataCellStyle="Normal"/>
    <tableColumn id="9177" xr3:uid="{68494179-27C4-EC42-A2FE-A225C4EBE2B5}" name="Column9175" totalsRowDxfId="7231" dataCellStyle="Normal"/>
    <tableColumn id="9178" xr3:uid="{EA3ACA2B-4693-AC4F-A281-C520C365BE92}" name="Column9176" totalsRowDxfId="7230" dataCellStyle="Normal"/>
    <tableColumn id="9179" xr3:uid="{A3519FAF-0AD8-BD47-B20C-D40C6611AE94}" name="Column9177" totalsRowDxfId="7229" dataCellStyle="Normal"/>
    <tableColumn id="9180" xr3:uid="{9E128059-866B-B942-A9CC-5CBDF9859744}" name="Column9178" totalsRowDxfId="7228" dataCellStyle="Normal"/>
    <tableColumn id="9181" xr3:uid="{DACB5BC9-3A34-A54D-BEF3-739F5DB6EC8F}" name="Column9179" totalsRowDxfId="7227" dataCellStyle="Normal"/>
    <tableColumn id="9182" xr3:uid="{4D1AB865-BA9A-9745-AE8C-161CB535399E}" name="Column9180" totalsRowDxfId="7226" dataCellStyle="Normal"/>
    <tableColumn id="9183" xr3:uid="{7CD39F72-792C-C14F-A592-2C0A57F2EF9F}" name="Column9181" totalsRowDxfId="7225" dataCellStyle="Normal"/>
    <tableColumn id="9184" xr3:uid="{2497459F-8C86-3345-8D3F-59C2A5B845F5}" name="Column9182" totalsRowDxfId="7224" dataCellStyle="Normal"/>
    <tableColumn id="9185" xr3:uid="{E1AA2CE2-B1D2-8345-A47A-80CF31D3A657}" name="Column9183" totalsRowDxfId="7223" dataCellStyle="Normal"/>
    <tableColumn id="9186" xr3:uid="{5ACC792F-D48F-DE46-A4F9-AB3BD4D1E72F}" name="Column9184" totalsRowDxfId="7222" dataCellStyle="Normal"/>
    <tableColumn id="9187" xr3:uid="{8B250EA2-7D3D-2343-BD66-2C3D0CECE509}" name="Column9185" totalsRowDxfId="7221" dataCellStyle="Normal"/>
    <tableColumn id="9188" xr3:uid="{FB8D4B82-2A4A-2A42-998F-9A340F68F481}" name="Column9186" totalsRowDxfId="7220" dataCellStyle="Normal"/>
    <tableColumn id="9189" xr3:uid="{8E7780EC-8617-3541-90D5-E6A34BEF06BB}" name="Column9187" totalsRowDxfId="7219" dataCellStyle="Normal"/>
    <tableColumn id="9190" xr3:uid="{EDF82478-3AB1-964A-9CFD-E85B192CE128}" name="Column9188" totalsRowDxfId="7218" dataCellStyle="Normal"/>
    <tableColumn id="9191" xr3:uid="{7C150D24-9815-BE45-B7C0-924F64E2E508}" name="Column9189" totalsRowDxfId="7217" dataCellStyle="Normal"/>
    <tableColumn id="9192" xr3:uid="{CA70854C-02C8-F44C-9350-6FD78A8C32CC}" name="Column9190" totalsRowDxfId="7216" dataCellStyle="Normal"/>
    <tableColumn id="9193" xr3:uid="{39030388-F4CF-A045-86F4-D476D2A60A70}" name="Column9191" totalsRowDxfId="7215" dataCellStyle="Normal"/>
    <tableColumn id="9194" xr3:uid="{A7E40D48-2445-9343-B437-E628E3A85148}" name="Column9192" totalsRowDxfId="7214" dataCellStyle="Normal"/>
    <tableColumn id="9195" xr3:uid="{FDF3A8C8-4C91-1747-80A0-781C6B3A0AE5}" name="Column9193" totalsRowDxfId="7213" dataCellStyle="Normal"/>
    <tableColumn id="9196" xr3:uid="{E8204683-147A-5D46-A1E3-EB7F3ABCAEFF}" name="Column9194" totalsRowDxfId="7212" dataCellStyle="Normal"/>
    <tableColumn id="9197" xr3:uid="{5B3D33FD-5DA6-ED47-AD90-590EA1A5AADB}" name="Column9195" totalsRowDxfId="7211" dataCellStyle="Normal"/>
    <tableColumn id="9198" xr3:uid="{26640DD9-4870-9A4B-A8FD-325FD412E0FF}" name="Column9196" totalsRowDxfId="7210" dataCellStyle="Normal"/>
    <tableColumn id="9199" xr3:uid="{C89C2E95-CA19-6D4E-9E2E-772399611C69}" name="Column9197" totalsRowDxfId="7209" dataCellStyle="Normal"/>
    <tableColumn id="9200" xr3:uid="{FD4A0816-841F-7A45-992B-FE35E5BC5E83}" name="Column9198" totalsRowDxfId="7208" dataCellStyle="Normal"/>
    <tableColumn id="9201" xr3:uid="{5F7D35D1-A98B-D948-A292-E747752167B6}" name="Column9199" totalsRowDxfId="7207" dataCellStyle="Normal"/>
    <tableColumn id="9202" xr3:uid="{EE8D4BAC-15DB-4B49-BCA8-B38674953A21}" name="Column9200" totalsRowDxfId="7206" dataCellStyle="Normal"/>
    <tableColumn id="9203" xr3:uid="{A5BECA61-DBBC-F043-BA12-C2C22256C26D}" name="Column9201" totalsRowDxfId="7205" dataCellStyle="Normal"/>
    <tableColumn id="9204" xr3:uid="{647DE41A-61AB-F94A-A2D0-6BADDAA1D9B7}" name="Column9202" totalsRowDxfId="7204" dataCellStyle="Normal"/>
    <tableColumn id="9205" xr3:uid="{96830C5F-35B8-CE4B-A04F-12BA3C65B242}" name="Column9203" totalsRowDxfId="7203" dataCellStyle="Normal"/>
    <tableColumn id="9206" xr3:uid="{C8E68CFE-0E5C-444F-B2E0-D1C99AF30DA1}" name="Column9204" totalsRowDxfId="7202" dataCellStyle="Normal"/>
    <tableColumn id="9207" xr3:uid="{647BE217-2655-6E46-A6EA-9F30BAB72BEF}" name="Column9205" totalsRowDxfId="7201" dataCellStyle="Normal"/>
    <tableColumn id="9208" xr3:uid="{BE998D9E-4ED1-D349-927B-C00692C083F8}" name="Column9206" totalsRowDxfId="7200" dataCellStyle="Normal"/>
    <tableColumn id="9209" xr3:uid="{96E3B4A8-7459-5846-A988-A0A9AF8DDA25}" name="Column9207" totalsRowDxfId="7199" dataCellStyle="Normal"/>
    <tableColumn id="9210" xr3:uid="{7D4DBB7E-1A5D-7743-877E-1119EBE407F4}" name="Column9208" totalsRowDxfId="7198" dataCellStyle="Normal"/>
    <tableColumn id="9211" xr3:uid="{9986CD8E-6909-5F4A-A0D8-1A65CA3FA947}" name="Column9209" totalsRowDxfId="7197" dataCellStyle="Normal"/>
    <tableColumn id="9212" xr3:uid="{F46363D1-3A51-7147-98B1-9329863EBAC0}" name="Column9210" totalsRowDxfId="7196" dataCellStyle="Normal"/>
    <tableColumn id="9213" xr3:uid="{7C8F64B1-BA07-5E4F-881E-4D7165723EE7}" name="Column9211" totalsRowDxfId="7195" dataCellStyle="Normal"/>
    <tableColumn id="9214" xr3:uid="{69E9E9DC-16ED-E145-8CAF-0563A8955595}" name="Column9212" totalsRowDxfId="7194" dataCellStyle="Normal"/>
    <tableColumn id="9215" xr3:uid="{ECB506CD-70E5-F74B-84E4-10F5CB9F0728}" name="Column9213" totalsRowDxfId="7193" dataCellStyle="Normal"/>
    <tableColumn id="9216" xr3:uid="{A14F004C-DD25-9049-A5BD-92E6BD222D61}" name="Column9214" totalsRowDxfId="7192" dataCellStyle="Normal"/>
    <tableColumn id="9217" xr3:uid="{975C1F90-6FB7-F24F-B6DD-034E24A24C5B}" name="Column9215" totalsRowDxfId="7191" dataCellStyle="Normal"/>
    <tableColumn id="9218" xr3:uid="{26239898-D1E3-064E-B7FC-B9A19E2A2A0E}" name="Column9216" totalsRowDxfId="7190" dataCellStyle="Normal"/>
    <tableColumn id="9219" xr3:uid="{438F3C8D-5E37-B943-BE99-47C7140B16AE}" name="Column9217" totalsRowDxfId="7189" dataCellStyle="Normal"/>
    <tableColumn id="9220" xr3:uid="{E25D9325-1CE3-4541-B384-70F219C36324}" name="Column9218" totalsRowDxfId="7188" dataCellStyle="Normal"/>
    <tableColumn id="9221" xr3:uid="{17E77B1F-6F53-7446-9E44-E11F8E726275}" name="Column9219" totalsRowDxfId="7187" dataCellStyle="Normal"/>
    <tableColumn id="9222" xr3:uid="{89E1BE4F-2A4C-BD44-9A08-D0DA9CF13750}" name="Column9220" totalsRowDxfId="7186" dataCellStyle="Normal"/>
    <tableColumn id="9223" xr3:uid="{FA86425B-C6F5-B545-AEC3-B4ADE2A86C51}" name="Column9221" totalsRowDxfId="7185" dataCellStyle="Normal"/>
    <tableColumn id="9224" xr3:uid="{49422F93-2F92-F145-8723-20C81FB7A8FC}" name="Column9222" totalsRowDxfId="7184" dataCellStyle="Normal"/>
    <tableColumn id="9225" xr3:uid="{E4D47491-A212-0E40-BCB7-BDB1FFA351F6}" name="Column9223" totalsRowDxfId="7183" dataCellStyle="Normal"/>
    <tableColumn id="9226" xr3:uid="{96D9C56A-04EE-464C-AFB0-B01628B57966}" name="Column9224" totalsRowDxfId="7182" dataCellStyle="Normal"/>
    <tableColumn id="9227" xr3:uid="{1BF3307D-8EDC-B049-BD1D-BF04958B37BF}" name="Column9225" totalsRowDxfId="7181" dataCellStyle="Normal"/>
    <tableColumn id="9228" xr3:uid="{2548F5CB-657B-0045-9D0B-98720BDB0A6F}" name="Column9226" totalsRowDxfId="7180" dataCellStyle="Normal"/>
    <tableColumn id="9229" xr3:uid="{C519ECC0-84ED-FB48-853F-55C8E1E79A15}" name="Column9227" totalsRowDxfId="7179" dataCellStyle="Normal"/>
    <tableColumn id="9230" xr3:uid="{F60C7FB9-22AB-5F40-8AB0-0DC7FA03AF03}" name="Column9228" totalsRowDxfId="7178" dataCellStyle="Normal"/>
    <tableColumn id="9231" xr3:uid="{CE6E22F3-DA64-8C45-8B16-8A38D9B6F66E}" name="Column9229" totalsRowDxfId="7177" dataCellStyle="Normal"/>
    <tableColumn id="9232" xr3:uid="{2A0DB933-3352-6742-8B58-1A5520727767}" name="Column9230" totalsRowDxfId="7176" dataCellStyle="Normal"/>
    <tableColumn id="9233" xr3:uid="{9A299F22-4B8D-934C-AAD2-C4F9CF009636}" name="Column9231" totalsRowDxfId="7175" dataCellStyle="Normal"/>
    <tableColumn id="9234" xr3:uid="{3283195E-3EE6-B545-8C42-ED40B59879E1}" name="Column9232" totalsRowDxfId="7174" dataCellStyle="Normal"/>
    <tableColumn id="9235" xr3:uid="{5A4D0192-68B8-BF40-A040-684E55F056EE}" name="Column9233" totalsRowDxfId="7173" dataCellStyle="Normal"/>
    <tableColumn id="9236" xr3:uid="{5B440E9D-A1F9-5346-97B1-0D3ABA3BB6D1}" name="Column9234" totalsRowDxfId="7172" dataCellStyle="Normal"/>
    <tableColumn id="9237" xr3:uid="{F9FBEC2D-CB27-9144-B634-407DB67125F0}" name="Column9235" totalsRowDxfId="7171" dataCellStyle="Normal"/>
    <tableColumn id="9238" xr3:uid="{4BA4DD71-11F9-8544-A68D-CD10A11E9829}" name="Column9236" totalsRowDxfId="7170" dataCellStyle="Normal"/>
    <tableColumn id="9239" xr3:uid="{D00724E8-FD73-5A49-B484-4DD85F357670}" name="Column9237" totalsRowDxfId="7169" dataCellStyle="Normal"/>
    <tableColumn id="9240" xr3:uid="{F262466A-049B-1B4F-8334-B84DB59DDAC2}" name="Column9238" totalsRowDxfId="7168" dataCellStyle="Normal"/>
    <tableColumn id="9241" xr3:uid="{45086167-EEB1-D840-99C9-5BF5734142B6}" name="Column9239" totalsRowDxfId="7167" dataCellStyle="Normal"/>
    <tableColumn id="9242" xr3:uid="{B374D02F-48B9-4544-98F1-878428AEA9A4}" name="Column9240" totalsRowDxfId="7166" dataCellStyle="Normal"/>
    <tableColumn id="9243" xr3:uid="{A77ED2DB-68C6-1F40-83F5-5F9AB185AED7}" name="Column9241" totalsRowDxfId="7165" dataCellStyle="Normal"/>
    <tableColumn id="9244" xr3:uid="{4858A0ED-3064-8F41-A088-B0323582A32A}" name="Column9242" totalsRowDxfId="7164" dataCellStyle="Normal"/>
    <tableColumn id="9245" xr3:uid="{23374F0F-8395-8744-ADE9-88EF19482893}" name="Column9243" totalsRowDxfId="7163" dataCellStyle="Normal"/>
    <tableColumn id="9246" xr3:uid="{19D74A3D-7671-C248-907C-7FCD6F225FD3}" name="Column9244" totalsRowDxfId="7162" dataCellStyle="Normal"/>
    <tableColumn id="9247" xr3:uid="{F1F4BF49-8783-3B42-92D0-6C4DFE036A96}" name="Column9245" totalsRowDxfId="7161" dataCellStyle="Normal"/>
    <tableColumn id="9248" xr3:uid="{339185EB-DAB6-A84B-A00B-444318189F9F}" name="Column9246" totalsRowDxfId="7160" dataCellStyle="Normal"/>
    <tableColumn id="9249" xr3:uid="{2BA45F4D-43DC-0846-BD65-3CBE12ADC405}" name="Column9247" totalsRowDxfId="7159" dataCellStyle="Normal"/>
    <tableColumn id="9250" xr3:uid="{E9CE51ED-8A35-6E46-BEC3-4EE57C475E8A}" name="Column9248" totalsRowDxfId="7158" dataCellStyle="Normal"/>
    <tableColumn id="9251" xr3:uid="{03B10DEC-4F02-8547-B153-423A5FC8FF9F}" name="Column9249" totalsRowDxfId="7157" dataCellStyle="Normal"/>
    <tableColumn id="9252" xr3:uid="{64A07BFB-DEE9-E04E-8D6D-24D6AFE7676E}" name="Column9250" totalsRowDxfId="7156" dataCellStyle="Normal"/>
    <tableColumn id="9253" xr3:uid="{8E2F3CCB-D65F-E54D-A555-61A80BC9F329}" name="Column9251" totalsRowDxfId="7155" dataCellStyle="Normal"/>
    <tableColumn id="9254" xr3:uid="{A8F390F7-51A2-F34A-8C4F-42392EC133F8}" name="Column9252" totalsRowDxfId="7154" dataCellStyle="Normal"/>
    <tableColumn id="9255" xr3:uid="{29754C03-4FAF-FD4B-A2D8-E727BF6D2CA5}" name="Column9253" totalsRowDxfId="7153" dataCellStyle="Normal"/>
    <tableColumn id="9256" xr3:uid="{35B631BD-BB7A-B548-8195-B1D5A7CD950E}" name="Column9254" totalsRowDxfId="7152" dataCellStyle="Normal"/>
    <tableColumn id="9257" xr3:uid="{FE307811-E1BD-E44A-AC54-3BDF12F06B35}" name="Column9255" totalsRowDxfId="7151" dataCellStyle="Normal"/>
    <tableColumn id="9258" xr3:uid="{617F6B53-3AED-B34A-A4D0-209707618542}" name="Column9256" totalsRowDxfId="7150" dataCellStyle="Normal"/>
    <tableColumn id="9259" xr3:uid="{743D622F-24DA-FF45-82A8-6C5CF98DC08D}" name="Column9257" totalsRowDxfId="7149" dataCellStyle="Normal"/>
    <tableColumn id="9260" xr3:uid="{E6F1D02B-A29B-9844-869A-A192D02FC042}" name="Column9258" totalsRowDxfId="7148" dataCellStyle="Normal"/>
    <tableColumn id="9261" xr3:uid="{A7A6F617-41A9-3B4E-A154-0F5BE5E2DBCF}" name="Column9259" totalsRowDxfId="7147" dataCellStyle="Normal"/>
    <tableColumn id="9262" xr3:uid="{266662B2-C8CB-3149-BAD8-98D094B28C24}" name="Column9260" totalsRowDxfId="7146" dataCellStyle="Normal"/>
    <tableColumn id="9263" xr3:uid="{A92A644C-0949-7444-970B-493399DC97BE}" name="Column9261" totalsRowDxfId="7145" dataCellStyle="Normal"/>
    <tableColumn id="9264" xr3:uid="{52EDF7AF-7F30-1D49-9DF6-5021576BF6EE}" name="Column9262" totalsRowDxfId="7144" dataCellStyle="Normal"/>
    <tableColumn id="9265" xr3:uid="{B3E116C2-6765-4640-97AA-3C5B90BEAD1A}" name="Column9263" totalsRowDxfId="7143" dataCellStyle="Normal"/>
    <tableColumn id="9266" xr3:uid="{29290E41-B06B-A24D-979E-36243ACAB751}" name="Column9264" totalsRowDxfId="7142" dataCellStyle="Normal"/>
    <tableColumn id="9267" xr3:uid="{42D1A4D7-7F0E-314A-A837-DFD72B737BE8}" name="Column9265" totalsRowDxfId="7141" dataCellStyle="Normal"/>
    <tableColumn id="9268" xr3:uid="{808BBB07-B973-6547-B142-845048CCDFE0}" name="Column9266" totalsRowDxfId="7140" dataCellStyle="Normal"/>
    <tableColumn id="9269" xr3:uid="{3B5BC6DD-829C-4041-A466-F2CCAF0D7BB9}" name="Column9267" totalsRowDxfId="7139" dataCellStyle="Normal"/>
    <tableColumn id="9270" xr3:uid="{2777626B-5357-0C4D-97AD-D54CA847F707}" name="Column9268" totalsRowDxfId="7138" dataCellStyle="Normal"/>
    <tableColumn id="9271" xr3:uid="{EF7CD996-47C2-9B4F-8DFF-CFAB741D906B}" name="Column9269" totalsRowDxfId="7137" dataCellStyle="Normal"/>
    <tableColumn id="9272" xr3:uid="{CDE94DD2-F711-0B47-B99E-555989A1D3CC}" name="Column9270" totalsRowDxfId="7136" dataCellStyle="Normal"/>
    <tableColumn id="9273" xr3:uid="{49A61D88-B4C0-D847-BC71-05B6BD19B4D8}" name="Column9271" totalsRowDxfId="7135" dataCellStyle="Normal"/>
    <tableColumn id="9274" xr3:uid="{A6C171D8-C0BD-6D47-BB66-7B3761315F94}" name="Column9272" totalsRowDxfId="7134" dataCellStyle="Normal"/>
    <tableColumn id="9275" xr3:uid="{7D163616-C8A5-D248-959D-8AF26C850E39}" name="Column9273" totalsRowDxfId="7133" dataCellStyle="Normal"/>
    <tableColumn id="9276" xr3:uid="{0A57201C-3BE5-5A4D-873A-C03055ED8556}" name="Column9274" totalsRowDxfId="7132" dataCellStyle="Normal"/>
    <tableColumn id="9277" xr3:uid="{B5124A39-D5F3-2D4F-B46F-1F06083B9A0A}" name="Column9275" totalsRowDxfId="7131" dataCellStyle="Normal"/>
    <tableColumn id="9278" xr3:uid="{4B306F80-868C-794C-98FF-8E3FD8971713}" name="Column9276" totalsRowDxfId="7130" dataCellStyle="Normal"/>
    <tableColumn id="9279" xr3:uid="{56B61F2A-DA92-8144-A29D-30033D215F6F}" name="Column9277" totalsRowDxfId="7129" dataCellStyle="Normal"/>
    <tableColumn id="9280" xr3:uid="{3635BDE1-B951-AD4B-8DD9-228731FFF067}" name="Column9278" totalsRowDxfId="7128" dataCellStyle="Normal"/>
    <tableColumn id="9281" xr3:uid="{9A3C653E-9F39-C942-BD0D-B3477EABDF1F}" name="Column9279" totalsRowDxfId="7127" dataCellStyle="Normal"/>
    <tableColumn id="9282" xr3:uid="{5D5694FA-C173-E340-84ED-A8D7FB5EE46F}" name="Column9280" totalsRowDxfId="7126" dataCellStyle="Normal"/>
    <tableColumn id="9283" xr3:uid="{0B63FBD8-1CF5-9945-B048-EC058D1401C5}" name="Column9281" totalsRowDxfId="7125" dataCellStyle="Normal"/>
    <tableColumn id="9284" xr3:uid="{BA50E11E-6908-A745-926D-E1AB7956ACF1}" name="Column9282" totalsRowDxfId="7124" dataCellStyle="Normal"/>
    <tableColumn id="9285" xr3:uid="{EE795143-5992-F34A-B9EF-7E26357DA7D0}" name="Column9283" totalsRowDxfId="7123" dataCellStyle="Normal"/>
    <tableColumn id="9286" xr3:uid="{AF6269F7-3F75-7949-BBBF-3BA9E57FB10B}" name="Column9284" totalsRowDxfId="7122" dataCellStyle="Normal"/>
    <tableColumn id="9287" xr3:uid="{384750F6-1D15-134D-BB45-E46D38024F17}" name="Column9285" totalsRowDxfId="7121" dataCellStyle="Normal"/>
    <tableColumn id="9288" xr3:uid="{86A7D03B-E9E8-7E4B-B6C3-398A21DB116E}" name="Column9286" totalsRowDxfId="7120" dataCellStyle="Normal"/>
    <tableColumn id="9289" xr3:uid="{7F5E9BB0-94D8-5C40-8AAB-56A0A57C3F47}" name="Column9287" totalsRowDxfId="7119" dataCellStyle="Normal"/>
    <tableColumn id="9290" xr3:uid="{6D885CCE-4C1E-B048-BB8F-BA7131CC9856}" name="Column9288" totalsRowDxfId="7118" dataCellStyle="Normal"/>
    <tableColumn id="9291" xr3:uid="{DDDC2E96-D8DE-A349-89EE-DB6716A4E7E9}" name="Column9289" totalsRowDxfId="7117" dataCellStyle="Normal"/>
    <tableColumn id="9292" xr3:uid="{59F4EF17-1A29-1941-8157-21FE179E0181}" name="Column9290" totalsRowDxfId="7116" dataCellStyle="Normal"/>
    <tableColumn id="9293" xr3:uid="{C952E7E5-5FD3-334F-8DEB-44EED1F1626F}" name="Column9291" totalsRowDxfId="7115" dataCellStyle="Normal"/>
    <tableColumn id="9294" xr3:uid="{C52461C1-E3B2-E64D-B903-815B7B274E91}" name="Column9292" totalsRowDxfId="7114" dataCellStyle="Normal"/>
    <tableColumn id="9295" xr3:uid="{9FB9690C-9714-A843-9AE8-FF839817DE50}" name="Column9293" totalsRowDxfId="7113" dataCellStyle="Normal"/>
    <tableColumn id="9296" xr3:uid="{88DFBC4E-F08B-A24A-AF6E-B967B7D9FE9C}" name="Column9294" totalsRowDxfId="7112" dataCellStyle="Normal"/>
    <tableColumn id="9297" xr3:uid="{1D7342FB-421F-7546-90C2-E97AA77E388A}" name="Column9295" totalsRowDxfId="7111" dataCellStyle="Normal"/>
    <tableColumn id="9298" xr3:uid="{E3B0A745-0C4E-C64A-B879-45C5FF979DC5}" name="Column9296" totalsRowDxfId="7110" dataCellStyle="Normal"/>
    <tableColumn id="9299" xr3:uid="{B3EFCCF7-CDD1-AB44-B5AC-911095C53793}" name="Column9297" totalsRowDxfId="7109" dataCellStyle="Normal"/>
    <tableColumn id="9300" xr3:uid="{E2EF4945-C35C-414D-84B1-5B90DDFFA39D}" name="Column9298" totalsRowDxfId="7108" dataCellStyle="Normal"/>
    <tableColumn id="9301" xr3:uid="{B74C25AA-EF69-6C42-B59E-957F3DF18039}" name="Column9299" totalsRowDxfId="7107" dataCellStyle="Normal"/>
    <tableColumn id="9302" xr3:uid="{331CFFCD-9C5E-1245-8E3B-3870713D07D1}" name="Column9300" totalsRowDxfId="7106" dataCellStyle="Normal"/>
    <tableColumn id="9303" xr3:uid="{CA167A0F-A640-C347-97C1-FBDE96B74013}" name="Column9301" totalsRowDxfId="7105" dataCellStyle="Normal"/>
    <tableColumn id="9304" xr3:uid="{4701A26F-ECA3-F343-BAEE-61FEC300EC9E}" name="Column9302" totalsRowDxfId="7104" dataCellStyle="Normal"/>
    <tableColumn id="9305" xr3:uid="{C83D4941-F1AA-DE41-83F6-B98579328105}" name="Column9303" totalsRowDxfId="7103" dataCellStyle="Normal"/>
    <tableColumn id="9306" xr3:uid="{E67F0309-05AD-1244-A4E5-169CC9EC9D4B}" name="Column9304" totalsRowDxfId="7102" dataCellStyle="Normal"/>
    <tableColumn id="9307" xr3:uid="{4D1563E9-654F-4B4C-9538-F30CBFD7CB08}" name="Column9305" totalsRowDxfId="7101" dataCellStyle="Normal"/>
    <tableColumn id="9308" xr3:uid="{4860957E-7466-5748-A093-61DC73FA8674}" name="Column9306" totalsRowDxfId="7100" dataCellStyle="Normal"/>
    <tableColumn id="9309" xr3:uid="{548BB865-279C-A047-B6B4-EF4FDAED669C}" name="Column9307" totalsRowDxfId="7099" dataCellStyle="Normal"/>
    <tableColumn id="9310" xr3:uid="{D2D83634-B443-8E40-9133-73D1DB86BFBF}" name="Column9308" totalsRowDxfId="7098" dataCellStyle="Normal"/>
    <tableColumn id="9311" xr3:uid="{06225807-C1EE-EF46-8A5B-899011AE4979}" name="Column9309" totalsRowDxfId="7097" dataCellStyle="Normal"/>
    <tableColumn id="9312" xr3:uid="{A23DA414-F2E3-C740-B452-06FD9476951A}" name="Column9310" totalsRowDxfId="7096" dataCellStyle="Normal"/>
    <tableColumn id="9313" xr3:uid="{5869CFEA-B5C3-A245-A9B6-F1579C142F3D}" name="Column9311" totalsRowDxfId="7095" dataCellStyle="Normal"/>
    <tableColumn id="9314" xr3:uid="{6D3DF585-D805-9944-B835-FDF7184F81F2}" name="Column9312" totalsRowDxfId="7094" dataCellStyle="Normal"/>
    <tableColumn id="9315" xr3:uid="{458024EE-0876-9347-B01D-BDAA8A029E69}" name="Column9313" totalsRowDxfId="7093" dataCellStyle="Normal"/>
    <tableColumn id="9316" xr3:uid="{BF718B6F-4F3D-0346-AD4C-F56061E1ECC9}" name="Column9314" totalsRowDxfId="7092" dataCellStyle="Normal"/>
    <tableColumn id="9317" xr3:uid="{2B1C8225-0A9A-1F48-B2A2-AE75DC501251}" name="Column9315" totalsRowDxfId="7091" dataCellStyle="Normal"/>
    <tableColumn id="9318" xr3:uid="{68B0D1F7-C0C6-A345-9ACC-F96BC526D81B}" name="Column9316" totalsRowDxfId="7090" dataCellStyle="Normal"/>
    <tableColumn id="9319" xr3:uid="{4D5CFD93-A68A-5640-AA06-94DF764C0050}" name="Column9317" totalsRowDxfId="7089" dataCellStyle="Normal"/>
    <tableColumn id="9320" xr3:uid="{3E92162D-6584-2442-8502-E368C34B3239}" name="Column9318" totalsRowDxfId="7088" dataCellStyle="Normal"/>
    <tableColumn id="9321" xr3:uid="{3142BEF6-9F3F-604E-8089-415CF0654754}" name="Column9319" totalsRowDxfId="7087" dataCellStyle="Normal"/>
    <tableColumn id="9322" xr3:uid="{00A7C23F-9AA3-274E-88F2-2DD9CD0CE2AB}" name="Column9320" totalsRowDxfId="7086" dataCellStyle="Normal"/>
    <tableColumn id="9323" xr3:uid="{7991E2E1-D359-1147-B47C-F918F870EF4C}" name="Column9321" totalsRowDxfId="7085" dataCellStyle="Normal"/>
    <tableColumn id="9324" xr3:uid="{50E64657-C296-D245-9264-260962FB64DE}" name="Column9322" totalsRowDxfId="7084" dataCellStyle="Normal"/>
    <tableColumn id="9325" xr3:uid="{7DA3CAE2-80A9-3749-ABF7-DA083D3BFFEB}" name="Column9323" totalsRowDxfId="7083" dataCellStyle="Normal"/>
    <tableColumn id="9326" xr3:uid="{7D1A1C44-63A0-DD45-84F2-8E10CA1E2F26}" name="Column9324" totalsRowDxfId="7082" dataCellStyle="Normal"/>
    <tableColumn id="9327" xr3:uid="{616E4EC4-6DF5-634A-9993-E3C5CB9010D8}" name="Column9325" totalsRowDxfId="7081" dataCellStyle="Normal"/>
    <tableColumn id="9328" xr3:uid="{CFE8DE88-A080-AA47-A807-D921C9FDA172}" name="Column9326" totalsRowDxfId="7080" dataCellStyle="Normal"/>
    <tableColumn id="9329" xr3:uid="{E89428FB-7C2B-E441-A4D2-05F2B55CFCA2}" name="Column9327" totalsRowDxfId="7079" dataCellStyle="Normal"/>
    <tableColumn id="9330" xr3:uid="{27283CE6-A353-BD4D-9855-4C465482E9EF}" name="Column9328" totalsRowDxfId="7078" dataCellStyle="Normal"/>
    <tableColumn id="9331" xr3:uid="{653A80FD-80F1-444A-81F2-69602BFB3118}" name="Column9329" totalsRowDxfId="7077" dataCellStyle="Normal"/>
    <tableColumn id="9332" xr3:uid="{D60DF7B0-5CB8-494F-87DA-6A5A82932B7D}" name="Column9330" totalsRowDxfId="7076" dataCellStyle="Normal"/>
    <tableColumn id="9333" xr3:uid="{7045D7E6-4190-0847-901A-01EC6EB87C2F}" name="Column9331" totalsRowDxfId="7075" dataCellStyle="Normal"/>
    <tableColumn id="9334" xr3:uid="{D3D3EBAB-BA29-9C43-B724-45E25F3E30A9}" name="Column9332" totalsRowDxfId="7074" dataCellStyle="Normal"/>
    <tableColumn id="9335" xr3:uid="{1D8D7CC9-048A-FB42-A22D-0AC3755C7016}" name="Column9333" totalsRowDxfId="7073" dataCellStyle="Normal"/>
    <tableColumn id="9336" xr3:uid="{9FCC2F59-AA62-5C43-88AF-C7B4E5F12EC4}" name="Column9334" totalsRowDxfId="7072" dataCellStyle="Normal"/>
    <tableColumn id="9337" xr3:uid="{0808F392-70F0-1548-A3CC-1D0979DD2A2D}" name="Column9335" totalsRowDxfId="7071" dataCellStyle="Normal"/>
    <tableColumn id="9338" xr3:uid="{05AB70E8-EFFD-E644-BA09-3F96B0AA72BD}" name="Column9336" totalsRowDxfId="7070" dataCellStyle="Normal"/>
    <tableColumn id="9339" xr3:uid="{14EA669D-D949-3E4D-837D-FA12277329FA}" name="Column9337" totalsRowDxfId="7069" dataCellStyle="Normal"/>
    <tableColumn id="9340" xr3:uid="{8ADC33CF-70AB-F141-ABA4-58CF6B5209B5}" name="Column9338" totalsRowDxfId="7068" dataCellStyle="Normal"/>
    <tableColumn id="9341" xr3:uid="{18F49776-0B2B-294C-A220-BA3F1FF75FEF}" name="Column9339" totalsRowDxfId="7067" dataCellStyle="Normal"/>
    <tableColumn id="9342" xr3:uid="{5FBB9EE9-0BA7-9C4C-9974-3CFE9B186BC9}" name="Column9340" totalsRowDxfId="7066" dataCellStyle="Normal"/>
    <tableColumn id="9343" xr3:uid="{CF844D47-4A16-4C45-8FF8-133DF213C376}" name="Column9341" totalsRowDxfId="7065" dataCellStyle="Normal"/>
    <tableColumn id="9344" xr3:uid="{BF9F2D9A-36F9-DD46-965E-1EAD21D0CD4E}" name="Column9342" totalsRowDxfId="7064" dataCellStyle="Normal"/>
    <tableColumn id="9345" xr3:uid="{6D9D4236-8AF9-A545-B8AB-4B1F4CF9A56A}" name="Column9343" totalsRowDxfId="7063" dataCellStyle="Normal"/>
    <tableColumn id="9346" xr3:uid="{0047C53A-0708-F74E-9EC8-00008317D73D}" name="Column9344" totalsRowDxfId="7062" dataCellStyle="Normal"/>
    <tableColumn id="9347" xr3:uid="{43468E10-970B-1B49-AC79-F70D4E22FD76}" name="Column9345" totalsRowDxfId="7061" dataCellStyle="Normal"/>
    <tableColumn id="9348" xr3:uid="{7DEA295E-4429-0249-BAFD-3991938FE326}" name="Column9346" totalsRowDxfId="7060" dataCellStyle="Normal"/>
    <tableColumn id="9349" xr3:uid="{010B3511-4059-AC48-9551-00404F84B769}" name="Column9347" totalsRowDxfId="7059" dataCellStyle="Normal"/>
    <tableColumn id="9350" xr3:uid="{A0969ED6-115D-E444-95C8-371D71608465}" name="Column9348" totalsRowDxfId="7058" dataCellStyle="Normal"/>
    <tableColumn id="9351" xr3:uid="{BFE89D51-632E-9743-866F-2E4D8F6E4B2C}" name="Column9349" totalsRowDxfId="7057" dataCellStyle="Normal"/>
    <tableColumn id="9352" xr3:uid="{54EDB9CA-FD66-214B-8FC2-289AF1781756}" name="Column9350" totalsRowDxfId="7056" dataCellStyle="Normal"/>
    <tableColumn id="9353" xr3:uid="{B13F865D-675C-8445-A943-18B92CAA8BD6}" name="Column9351" totalsRowDxfId="7055" dataCellStyle="Normal"/>
    <tableColumn id="9354" xr3:uid="{8755BF63-888F-0E4E-BE34-C3CAEDAB5B97}" name="Column9352" totalsRowDxfId="7054" dataCellStyle="Normal"/>
    <tableColumn id="9355" xr3:uid="{2CC08C82-7602-A747-98F6-3D385AA49592}" name="Column9353" totalsRowDxfId="7053" dataCellStyle="Normal"/>
    <tableColumn id="9356" xr3:uid="{E642179A-5BF1-4E4B-8929-FA33A89D22C6}" name="Column9354" totalsRowDxfId="7052" dataCellStyle="Normal"/>
    <tableColumn id="9357" xr3:uid="{66E345CD-B32D-AE47-9A31-3E089CDC62F6}" name="Column9355" totalsRowDxfId="7051" dataCellStyle="Normal"/>
    <tableColumn id="9358" xr3:uid="{3E4C6562-9CAA-2842-ADB8-74F63095F23E}" name="Column9356" totalsRowDxfId="7050" dataCellStyle="Normal"/>
    <tableColumn id="9359" xr3:uid="{D6B2D8C5-5BA6-B840-B55F-FABB6E427101}" name="Column9357" totalsRowDxfId="7049" dataCellStyle="Normal"/>
    <tableColumn id="9360" xr3:uid="{CE23D37A-6DE0-3D4F-AA67-6D60C7933AC2}" name="Column9358" totalsRowDxfId="7048" dataCellStyle="Normal"/>
    <tableColumn id="9361" xr3:uid="{589F486F-1FD1-E34B-B553-C4AE4B93B868}" name="Column9359" totalsRowDxfId="7047" dataCellStyle="Normal"/>
    <tableColumn id="9362" xr3:uid="{7EEB0824-ACA6-7F4C-97A4-ADC93D8D1946}" name="Column9360" totalsRowDxfId="7046" dataCellStyle="Normal"/>
    <tableColumn id="9363" xr3:uid="{9B736668-3A19-CF48-8BA0-A2E0D091FCBA}" name="Column9361" totalsRowDxfId="7045" dataCellStyle="Normal"/>
    <tableColumn id="9364" xr3:uid="{F37A2563-FA17-9542-8670-C49A613E4A95}" name="Column9362" totalsRowDxfId="7044" dataCellStyle="Normal"/>
    <tableColumn id="9365" xr3:uid="{7240DD5A-3B24-754E-8209-6AB1C18693F8}" name="Column9363" totalsRowDxfId="7043" dataCellStyle="Normal"/>
    <tableColumn id="9366" xr3:uid="{EB0EF861-511A-694A-B856-AA4D917D3BB1}" name="Column9364" totalsRowDxfId="7042" dataCellStyle="Normal"/>
    <tableColumn id="9367" xr3:uid="{42AED403-CEC3-CC4C-8BA8-DFDC71B085F8}" name="Column9365" totalsRowDxfId="7041" dataCellStyle="Normal"/>
    <tableColumn id="9368" xr3:uid="{121524EE-C139-3746-8DE8-CDFDC4B8982C}" name="Column9366" totalsRowDxfId="7040" dataCellStyle="Normal"/>
    <tableColumn id="9369" xr3:uid="{A35D45F8-3EBB-D348-89F3-7D8C7C502E4D}" name="Column9367" totalsRowDxfId="7039" dataCellStyle="Normal"/>
    <tableColumn id="9370" xr3:uid="{424D9A4A-04FC-D142-A3A1-02450D6CEE90}" name="Column9368" totalsRowDxfId="7038" dataCellStyle="Normal"/>
    <tableColumn id="9371" xr3:uid="{EAF8D4B4-3C7B-8246-95F3-23563E53CEA2}" name="Column9369" totalsRowDxfId="7037" dataCellStyle="Normal"/>
    <tableColumn id="9372" xr3:uid="{960A4976-CB0B-FB49-ABE2-2A8B88D59B35}" name="Column9370" totalsRowDxfId="7036" dataCellStyle="Normal"/>
    <tableColumn id="9373" xr3:uid="{EDEFA6EA-081D-A745-ADAA-BCCA395B204C}" name="Column9371" totalsRowDxfId="7035" dataCellStyle="Normal"/>
    <tableColumn id="9374" xr3:uid="{B34E2A21-B44C-894C-A307-28BAC570DFC0}" name="Column9372" totalsRowDxfId="7034" dataCellStyle="Normal"/>
    <tableColumn id="9375" xr3:uid="{792261BD-B2A8-CE4C-A0D3-78D9EB606A4E}" name="Column9373" totalsRowDxfId="7033" dataCellStyle="Normal"/>
    <tableColumn id="9376" xr3:uid="{BC806AB8-3C4A-EE4E-ADD5-4F8A43527042}" name="Column9374" totalsRowDxfId="7032" dataCellStyle="Normal"/>
    <tableColumn id="9377" xr3:uid="{D7833887-386E-984F-9967-2037DFEBBBB6}" name="Column9375" totalsRowDxfId="7031" dataCellStyle="Normal"/>
    <tableColumn id="9378" xr3:uid="{55A0337B-9F20-3740-B77B-750822784BA2}" name="Column9376" totalsRowDxfId="7030" dataCellStyle="Normal"/>
    <tableColumn id="9379" xr3:uid="{204F996D-C709-F84F-A8E1-F6010487A448}" name="Column9377" totalsRowDxfId="7029" dataCellStyle="Normal"/>
    <tableColumn id="9380" xr3:uid="{FDA9045C-3C65-6846-BE31-055FF9B342A3}" name="Column9378" totalsRowDxfId="7028" dataCellStyle="Normal"/>
    <tableColumn id="9381" xr3:uid="{AB217500-A9DB-6F4D-AD6A-8064CB04226F}" name="Column9379" totalsRowDxfId="7027" dataCellStyle="Normal"/>
    <tableColumn id="9382" xr3:uid="{9FC32544-FF59-6E40-B258-C683CBDAE4F6}" name="Column9380" totalsRowDxfId="7026" dataCellStyle="Normal"/>
    <tableColumn id="9383" xr3:uid="{F2C408AA-4394-054F-BD87-9D927FF8F095}" name="Column9381" totalsRowDxfId="7025" dataCellStyle="Normal"/>
    <tableColumn id="9384" xr3:uid="{A61FAC53-DF21-B941-AE87-02FCAD13BEEB}" name="Column9382" totalsRowDxfId="7024" dataCellStyle="Normal"/>
    <tableColumn id="9385" xr3:uid="{5145E037-31AB-8248-87B9-C99FDD3F164E}" name="Column9383" totalsRowDxfId="7023" dataCellStyle="Normal"/>
    <tableColumn id="9386" xr3:uid="{2C17ED06-4076-B240-AC79-A1E5C34E737D}" name="Column9384" totalsRowDxfId="7022" dataCellStyle="Normal"/>
    <tableColumn id="9387" xr3:uid="{F33DBE3C-CACA-AA40-AC39-D56C784920C2}" name="Column9385" totalsRowDxfId="7021" dataCellStyle="Normal"/>
    <tableColumn id="9388" xr3:uid="{8B7EF418-2A00-AB44-85A3-9D2D503259C3}" name="Column9386" totalsRowDxfId="7020" dataCellStyle="Normal"/>
    <tableColumn id="9389" xr3:uid="{65CE9404-910C-3C44-8D66-B6908927965E}" name="Column9387" totalsRowDxfId="7019" dataCellStyle="Normal"/>
    <tableColumn id="9390" xr3:uid="{422C5031-DA9A-6341-BA66-84992BE97857}" name="Column9388" totalsRowDxfId="7018" dataCellStyle="Normal"/>
    <tableColumn id="9391" xr3:uid="{F7C9C598-0E0A-0042-AA69-25241FF96400}" name="Column9389" totalsRowDxfId="7017" dataCellStyle="Normal"/>
    <tableColumn id="9392" xr3:uid="{D39323A1-EF72-F749-89DB-7DDC3194E267}" name="Column9390" totalsRowDxfId="7016" dataCellStyle="Normal"/>
    <tableColumn id="9393" xr3:uid="{D9793499-AE73-4C40-9FF8-BC90FBE36450}" name="Column9391" totalsRowDxfId="7015" dataCellStyle="Normal"/>
    <tableColumn id="9394" xr3:uid="{49280BFB-5209-8E4F-ABF9-C41FDD0167BA}" name="Column9392" totalsRowDxfId="7014" dataCellStyle="Normal"/>
    <tableColumn id="9395" xr3:uid="{25AD5873-4646-6D4C-AFF9-F977DFBBD1C3}" name="Column9393" totalsRowDxfId="7013" dataCellStyle="Normal"/>
    <tableColumn id="9396" xr3:uid="{27D6C58D-1D0E-C04E-B915-4743C2F8E99B}" name="Column9394" totalsRowDxfId="7012" dataCellStyle="Normal"/>
    <tableColumn id="9397" xr3:uid="{21616515-E3DD-4F40-9899-F5BBBAE570E1}" name="Column9395" totalsRowDxfId="7011" dataCellStyle="Normal"/>
    <tableColumn id="9398" xr3:uid="{3333C781-6C34-C84C-9536-A4A35164CAE9}" name="Column9396" totalsRowDxfId="7010" dataCellStyle="Normal"/>
    <tableColumn id="9399" xr3:uid="{469F9874-47AC-5046-BFBB-57607917FE0B}" name="Column9397" totalsRowDxfId="7009" dataCellStyle="Normal"/>
    <tableColumn id="9400" xr3:uid="{5718F06E-D37B-F94E-A83C-3D7378C5AE2B}" name="Column9398" totalsRowDxfId="7008" dataCellStyle="Normal"/>
    <tableColumn id="9401" xr3:uid="{AB00D211-D300-B648-A821-420171E75A31}" name="Column9399" totalsRowDxfId="7007" dataCellStyle="Normal"/>
    <tableColumn id="9402" xr3:uid="{9E4480FC-BF39-834E-95B1-D76F69B951C8}" name="Column9400" totalsRowDxfId="7006" dataCellStyle="Normal"/>
    <tableColumn id="9403" xr3:uid="{A3FAC39E-C9E5-CB43-8FE2-D9638A43CC17}" name="Column9401" totalsRowDxfId="7005" dataCellStyle="Normal"/>
    <tableColumn id="9404" xr3:uid="{3E58B97D-BB94-A249-8005-626008BFE788}" name="Column9402" totalsRowDxfId="7004" dataCellStyle="Normal"/>
    <tableColumn id="9405" xr3:uid="{6F27E880-E75A-F546-AE24-B93AE70EED32}" name="Column9403" totalsRowDxfId="7003" dataCellStyle="Normal"/>
    <tableColumn id="9406" xr3:uid="{97CA73B9-037B-8745-8456-A94935667F7F}" name="Column9404" totalsRowDxfId="7002" dataCellStyle="Normal"/>
    <tableColumn id="9407" xr3:uid="{63FF2B98-2532-404D-AABB-0F19EDA86770}" name="Column9405" totalsRowDxfId="7001" dataCellStyle="Normal"/>
    <tableColumn id="9408" xr3:uid="{11F39219-4C03-7949-A8FF-2A2F11D1B284}" name="Column9406" totalsRowDxfId="7000" dataCellStyle="Normal"/>
    <tableColumn id="9409" xr3:uid="{3F9F8311-32E3-934E-9EB1-176A306723FF}" name="Column9407" totalsRowDxfId="6999" dataCellStyle="Normal"/>
    <tableColumn id="9410" xr3:uid="{709933A4-5B2F-B340-BCF7-8FDCEE0A1BE1}" name="Column9408" totalsRowDxfId="6998" dataCellStyle="Normal"/>
    <tableColumn id="9411" xr3:uid="{E7E68DC4-77DA-794D-BEEA-262A004726E8}" name="Column9409" totalsRowDxfId="6997" dataCellStyle="Normal"/>
    <tableColumn id="9412" xr3:uid="{7F7D450C-B462-CA4B-A85F-841266D47737}" name="Column9410" totalsRowDxfId="6996" dataCellStyle="Normal"/>
    <tableColumn id="9413" xr3:uid="{BF81E309-E957-4049-AC29-CAF3CE38E67B}" name="Column9411" totalsRowDxfId="6995" dataCellStyle="Normal"/>
    <tableColumn id="9414" xr3:uid="{2A37BEEB-4AD9-C543-817C-3314F1CD31AF}" name="Column9412" totalsRowDxfId="6994" dataCellStyle="Normal"/>
    <tableColumn id="9415" xr3:uid="{607FEAC3-C178-EF4A-A08F-6621506B9B3D}" name="Column9413" totalsRowDxfId="6993" dataCellStyle="Normal"/>
    <tableColumn id="9416" xr3:uid="{CFB7D22C-8D61-7948-B266-4C97FA975EF2}" name="Column9414" totalsRowDxfId="6992" dataCellStyle="Normal"/>
    <tableColumn id="9417" xr3:uid="{AD0CA5F6-888E-1141-BAC1-C85532122E31}" name="Column9415" totalsRowDxfId="6991" dataCellStyle="Normal"/>
    <tableColumn id="9418" xr3:uid="{92D224ED-DB3B-AB4F-AB59-BD4533AA0B94}" name="Column9416" totalsRowDxfId="6990" dataCellStyle="Normal"/>
    <tableColumn id="9419" xr3:uid="{6F1906CE-30BC-C243-AD87-B5547D005909}" name="Column9417" totalsRowDxfId="6989" dataCellStyle="Normal"/>
    <tableColumn id="9420" xr3:uid="{EEDB1369-2A42-4243-80B5-1080DE3B267A}" name="Column9418" totalsRowDxfId="6988" dataCellStyle="Normal"/>
    <tableColumn id="9421" xr3:uid="{491773F4-8155-2F41-ABDE-2B3718E4BEAF}" name="Column9419" totalsRowDxfId="6987" dataCellStyle="Normal"/>
    <tableColumn id="9422" xr3:uid="{70994AF4-9B7C-C74B-8719-1303D736360A}" name="Column9420" totalsRowDxfId="6986" dataCellStyle="Normal"/>
    <tableColumn id="9423" xr3:uid="{F188A73E-3513-694F-812F-AB15070099C8}" name="Column9421" totalsRowDxfId="6985" dataCellStyle="Normal"/>
    <tableColumn id="9424" xr3:uid="{B8E6C86E-4140-8547-BF06-1B2074224888}" name="Column9422" totalsRowDxfId="6984" dataCellStyle="Normal"/>
    <tableColumn id="9425" xr3:uid="{D12F1735-23C2-174F-8288-A628BAEEF51B}" name="Column9423" totalsRowDxfId="6983" dataCellStyle="Normal"/>
    <tableColumn id="9426" xr3:uid="{9573825C-588A-6846-A568-29E2C8B74A45}" name="Column9424" totalsRowDxfId="6982" dataCellStyle="Normal"/>
    <tableColumn id="9427" xr3:uid="{A4965C67-BF5F-AC44-B603-C86C2998EC52}" name="Column9425" totalsRowDxfId="6981" dataCellStyle="Normal"/>
    <tableColumn id="9428" xr3:uid="{75AB91B0-DFFC-574D-89F9-30B13D0080F7}" name="Column9426" totalsRowDxfId="6980" dataCellStyle="Normal"/>
    <tableColumn id="9429" xr3:uid="{3D0BD15A-D4DB-204C-99E7-26B5210FADE5}" name="Column9427" totalsRowDxfId="6979" dataCellStyle="Normal"/>
    <tableColumn id="9430" xr3:uid="{ACD65643-85FD-C940-AD60-F42455407A89}" name="Column9428" totalsRowDxfId="6978" dataCellStyle="Normal"/>
    <tableColumn id="9431" xr3:uid="{488105B0-18D9-6B46-86A5-AA815D19D4D1}" name="Column9429" totalsRowDxfId="6977" dataCellStyle="Normal"/>
    <tableColumn id="9432" xr3:uid="{CB92EC94-5CA2-4343-8506-82E09267DD98}" name="Column9430" totalsRowDxfId="6976" dataCellStyle="Normal"/>
    <tableColumn id="9433" xr3:uid="{19ED5142-1119-E64F-98A7-A8C65B32781C}" name="Column9431" totalsRowDxfId="6975" dataCellStyle="Normal"/>
    <tableColumn id="9434" xr3:uid="{3EFA7057-555B-8540-8350-EEF8D17FE74E}" name="Column9432" totalsRowDxfId="6974" dataCellStyle="Normal"/>
    <tableColumn id="9435" xr3:uid="{A3F1D0C7-0615-0449-94A7-2C1DB10A29F6}" name="Column9433" totalsRowDxfId="6973" dataCellStyle="Normal"/>
    <tableColumn id="9436" xr3:uid="{038B61C6-B3F5-3645-87EC-67E321F102B3}" name="Column9434" totalsRowDxfId="6972" dataCellStyle="Normal"/>
    <tableColumn id="9437" xr3:uid="{E2A41B2E-BFFB-6745-BA46-303EDEF0F83A}" name="Column9435" totalsRowDxfId="6971" dataCellStyle="Normal"/>
    <tableColumn id="9438" xr3:uid="{01177BD1-57BA-FF40-92AA-D229836098BB}" name="Column9436" totalsRowDxfId="6970" dataCellStyle="Normal"/>
    <tableColumn id="9439" xr3:uid="{C6F593AD-70A9-4744-A8E0-5629C5211E6C}" name="Column9437" totalsRowDxfId="6969" dataCellStyle="Normal"/>
    <tableColumn id="9440" xr3:uid="{8EBD7A0F-FF03-2142-8D63-11172298AD6C}" name="Column9438" totalsRowDxfId="6968" dataCellStyle="Normal"/>
    <tableColumn id="9441" xr3:uid="{718ECD8E-6256-C14A-BF7D-18CA5CA5976C}" name="Column9439" totalsRowDxfId="6967" dataCellStyle="Normal"/>
    <tableColumn id="9442" xr3:uid="{9293F1A9-A915-8B42-99ED-2877666E6B95}" name="Column9440" totalsRowDxfId="6966" dataCellStyle="Normal"/>
    <tableColumn id="9443" xr3:uid="{E668B961-3F72-344E-B1B1-B9013CC9DE49}" name="Column9441" totalsRowDxfId="6965" dataCellStyle="Normal"/>
    <tableColumn id="9444" xr3:uid="{A36730D2-C77B-6D48-A741-C163636B4AB6}" name="Column9442" totalsRowDxfId="6964" dataCellStyle="Normal"/>
    <tableColumn id="9445" xr3:uid="{1608813B-9393-3D41-8517-6453B0E49B93}" name="Column9443" totalsRowDxfId="6963" dataCellStyle="Normal"/>
    <tableColumn id="9446" xr3:uid="{B37008AA-9D34-1047-950D-F0110E0BCCC3}" name="Column9444" totalsRowDxfId="6962" dataCellStyle="Normal"/>
    <tableColumn id="9447" xr3:uid="{3CA66BD9-DC71-0545-A895-C6D038B9B882}" name="Column9445" totalsRowDxfId="6961" dataCellStyle="Normal"/>
    <tableColumn id="9448" xr3:uid="{CA992818-2B00-664F-A038-B999C83D225E}" name="Column9446" totalsRowDxfId="6960" dataCellStyle="Normal"/>
    <tableColumn id="9449" xr3:uid="{C8AFCD11-E97D-EE44-B4E3-71D9BFDF6FC5}" name="Column9447" totalsRowDxfId="6959" dataCellStyle="Normal"/>
    <tableColumn id="9450" xr3:uid="{100E8C00-CB21-E242-AB25-CE9FB793BF67}" name="Column9448" totalsRowDxfId="6958" dataCellStyle="Normal"/>
    <tableColumn id="9451" xr3:uid="{EEDDC9FE-CC88-0D47-9C79-BDC2F7AA7FDE}" name="Column9449" totalsRowDxfId="6957" dataCellStyle="Normal"/>
    <tableColumn id="9452" xr3:uid="{51FAD9C3-B56C-F548-AE31-DC76A70CE589}" name="Column9450" totalsRowDxfId="6956" dataCellStyle="Normal"/>
    <tableColumn id="9453" xr3:uid="{F3093070-1B09-2F4D-8C72-9C5C1B153A3B}" name="Column9451" totalsRowDxfId="6955" dataCellStyle="Normal"/>
    <tableColumn id="9454" xr3:uid="{55D8E0E3-4793-4A44-967E-9F18C514775B}" name="Column9452" totalsRowDxfId="6954" dataCellStyle="Normal"/>
    <tableColumn id="9455" xr3:uid="{CA1C76AF-20F1-C04F-9F39-DCC6BEA22C72}" name="Column9453" totalsRowDxfId="6953" dataCellStyle="Normal"/>
    <tableColumn id="9456" xr3:uid="{6D55082C-4426-9C41-8428-73CED88AC6BC}" name="Column9454" totalsRowDxfId="6952" dataCellStyle="Normal"/>
    <tableColumn id="9457" xr3:uid="{90B335A4-EECC-884D-8099-B8740C2AF2A4}" name="Column9455" totalsRowDxfId="6951" dataCellStyle="Normal"/>
    <tableColumn id="9458" xr3:uid="{5A1A3000-2CD3-DD46-9EF7-E9FBF2686450}" name="Column9456" totalsRowDxfId="6950" dataCellStyle="Normal"/>
    <tableColumn id="9459" xr3:uid="{C2B86352-D0A7-3745-ADD6-B74A72FA8864}" name="Column9457" totalsRowDxfId="6949" dataCellStyle="Normal"/>
    <tableColumn id="9460" xr3:uid="{7CA881CB-8455-D844-811E-914A746A83EE}" name="Column9458" totalsRowDxfId="6948" dataCellStyle="Normal"/>
    <tableColumn id="9461" xr3:uid="{738268EA-CACA-924A-B7C3-222ADE90A686}" name="Column9459" totalsRowDxfId="6947" dataCellStyle="Normal"/>
    <tableColumn id="9462" xr3:uid="{922F14E6-2933-AD48-BCBF-DF3AB2571288}" name="Column9460" totalsRowDxfId="6946" dataCellStyle="Normal"/>
    <tableColumn id="9463" xr3:uid="{0E46EF83-CCA2-B84E-B246-74D71D46AF33}" name="Column9461" totalsRowDxfId="6945" dataCellStyle="Normal"/>
    <tableColumn id="9464" xr3:uid="{0348F264-4185-BF4A-9AA5-5BEF404F2969}" name="Column9462" totalsRowDxfId="6944" dataCellStyle="Normal"/>
    <tableColumn id="9465" xr3:uid="{4042D99F-89DD-1F4D-9B6E-40FD863E0F8D}" name="Column9463" totalsRowDxfId="6943" dataCellStyle="Normal"/>
    <tableColumn id="9466" xr3:uid="{1EA9265A-F02C-6540-AA5E-10E26C10C0E5}" name="Column9464" totalsRowDxfId="6942" dataCellStyle="Normal"/>
    <tableColumn id="9467" xr3:uid="{3381958F-697A-7147-9871-E40441B695B0}" name="Column9465" totalsRowDxfId="6941" dataCellStyle="Normal"/>
    <tableColumn id="9468" xr3:uid="{C9AFD931-075F-484E-A50F-76608BCD0EA6}" name="Column9466" totalsRowDxfId="6940" dataCellStyle="Normal"/>
    <tableColumn id="9469" xr3:uid="{35929ABB-FE5C-D74C-8087-477A4FC516FE}" name="Column9467" totalsRowDxfId="6939" dataCellStyle="Normal"/>
    <tableColumn id="9470" xr3:uid="{FB6BA7FA-D144-FB4F-8E4E-5BDD7DD7F6CB}" name="Column9468" totalsRowDxfId="6938" dataCellStyle="Normal"/>
    <tableColumn id="9471" xr3:uid="{70C3096B-7F9B-D149-A4A8-F9548286D6BD}" name="Column9469" totalsRowDxfId="6937" dataCellStyle="Normal"/>
    <tableColumn id="9472" xr3:uid="{4A1053C2-0B0A-7D46-A10E-612ED89DAEF7}" name="Column9470" totalsRowDxfId="6936" dataCellStyle="Normal"/>
    <tableColumn id="9473" xr3:uid="{DA7A0617-15CF-F748-A306-19860E21F593}" name="Column9471" totalsRowDxfId="6935" dataCellStyle="Normal"/>
    <tableColumn id="9474" xr3:uid="{CE9A4042-E125-C34B-9888-C8CFDA4C9135}" name="Column9472" totalsRowDxfId="6934" dataCellStyle="Normal"/>
    <tableColumn id="9475" xr3:uid="{A404F603-54B8-884E-B95C-292789D5E3F0}" name="Column9473" totalsRowDxfId="6933" dataCellStyle="Normal"/>
    <tableColumn id="9476" xr3:uid="{8C39048B-D52F-8E4E-9DF2-169F813D14AD}" name="Column9474" totalsRowDxfId="6932" dataCellStyle="Normal"/>
    <tableColumn id="9477" xr3:uid="{17708F4B-1996-B54D-85E6-2049C22F77E4}" name="Column9475" totalsRowDxfId="6931" dataCellStyle="Normal"/>
    <tableColumn id="9478" xr3:uid="{C3955B16-7CF2-3642-B601-689A872E7891}" name="Column9476" totalsRowDxfId="6930" dataCellStyle="Normal"/>
    <tableColumn id="9479" xr3:uid="{61E780EC-4368-C24A-9B99-25907A919DAF}" name="Column9477" totalsRowDxfId="6929" dataCellStyle="Normal"/>
    <tableColumn id="9480" xr3:uid="{E7697A19-57E8-E143-A55C-96C3E322DD62}" name="Column9478" totalsRowDxfId="6928" dataCellStyle="Normal"/>
    <tableColumn id="9481" xr3:uid="{665A7B56-1189-544C-AC1D-0B407B686A38}" name="Column9479" totalsRowDxfId="6927" dataCellStyle="Normal"/>
    <tableColumn id="9482" xr3:uid="{A8C57ED7-EFA5-2841-B4EE-A98B75A5D433}" name="Column9480" totalsRowDxfId="6926" dataCellStyle="Normal"/>
    <tableColumn id="9483" xr3:uid="{10325C71-10EC-6E46-AB31-A24463B15D2C}" name="Column9481" totalsRowDxfId="6925" dataCellStyle="Normal"/>
    <tableColumn id="9484" xr3:uid="{02FA038D-913D-3C4B-85C4-ED47DFFAC6DE}" name="Column9482" totalsRowDxfId="6924" dataCellStyle="Normal"/>
    <tableColumn id="9485" xr3:uid="{B9175BBE-93D6-2C49-870E-04A0C0857F56}" name="Column9483" totalsRowDxfId="6923" dataCellStyle="Normal"/>
    <tableColumn id="9486" xr3:uid="{399415C1-8412-3F48-8824-99016110E3FD}" name="Column9484" totalsRowDxfId="6922" dataCellStyle="Normal"/>
    <tableColumn id="9487" xr3:uid="{CE4D5CC6-807A-1245-B3E7-8F9D533D1D87}" name="Column9485" totalsRowDxfId="6921" dataCellStyle="Normal"/>
    <tableColumn id="9488" xr3:uid="{0C5851D5-2DD5-AA4F-8BCB-D4CDFEFA27E2}" name="Column9486" totalsRowDxfId="6920" dataCellStyle="Normal"/>
    <tableColumn id="9489" xr3:uid="{E8F67F3A-5A53-5640-A111-4C65FF296CD1}" name="Column9487" totalsRowDxfId="6919" dataCellStyle="Normal"/>
    <tableColumn id="9490" xr3:uid="{EF95829C-74AE-6C49-8ED7-8EFD32A3ADAC}" name="Column9488" totalsRowDxfId="6918" dataCellStyle="Normal"/>
    <tableColumn id="9491" xr3:uid="{272C2E10-6E17-FD49-B22E-6FE101B672CB}" name="Column9489" totalsRowDxfId="6917" dataCellStyle="Normal"/>
    <tableColumn id="9492" xr3:uid="{A6C08379-CCA0-424D-BF02-39296019FC78}" name="Column9490" totalsRowDxfId="6916" dataCellStyle="Normal"/>
    <tableColumn id="9493" xr3:uid="{36DC5644-BC28-D242-979B-689F50F9B9F3}" name="Column9491" totalsRowDxfId="6915" dataCellStyle="Normal"/>
    <tableColumn id="9494" xr3:uid="{34287DBE-ED69-394D-829D-3A067B518BED}" name="Column9492" totalsRowDxfId="6914" dataCellStyle="Normal"/>
    <tableColumn id="9495" xr3:uid="{05BA4BFD-F883-0740-9012-AD180C1FFA97}" name="Column9493" totalsRowDxfId="6913" dataCellStyle="Normal"/>
    <tableColumn id="9496" xr3:uid="{BEE361C2-DF22-8749-8406-C3A1BCD69579}" name="Column9494" totalsRowDxfId="6912" dataCellStyle="Normal"/>
    <tableColumn id="9497" xr3:uid="{60495A27-78E2-AA49-8498-48BDDD6A604B}" name="Column9495" totalsRowDxfId="6911" dataCellStyle="Normal"/>
    <tableColumn id="9498" xr3:uid="{44495C33-C640-F940-ABEE-1E159743711E}" name="Column9496" totalsRowDxfId="6910" dataCellStyle="Normal"/>
    <tableColumn id="9499" xr3:uid="{2D7E02B2-D8FD-484A-9DF8-37377DEBA0E3}" name="Column9497" totalsRowDxfId="6909" dataCellStyle="Normal"/>
    <tableColumn id="9500" xr3:uid="{FD1F7DD0-DD1B-DE4F-996A-BA994608FF1E}" name="Column9498" totalsRowDxfId="6908" dataCellStyle="Normal"/>
    <tableColumn id="9501" xr3:uid="{92868625-A7AB-AD42-BD95-425CFEDC98C3}" name="Column9499" totalsRowDxfId="6907" dataCellStyle="Normal"/>
    <tableColumn id="9502" xr3:uid="{3BF6FDDE-3350-254D-A5E0-288A76D62CD2}" name="Column9500" totalsRowDxfId="6906" dataCellStyle="Normal"/>
    <tableColumn id="9503" xr3:uid="{9E5518A6-4B3D-3F44-9B67-225FECD7E73D}" name="Column9501" totalsRowDxfId="6905" dataCellStyle="Normal"/>
    <tableColumn id="9504" xr3:uid="{F3952D5E-6DB5-8B4E-983C-CFAC5BD79ABE}" name="Column9502" totalsRowDxfId="6904" dataCellStyle="Normal"/>
    <tableColumn id="9505" xr3:uid="{72DE404D-00EC-4E46-9625-44DBF5B62022}" name="Column9503" totalsRowDxfId="6903" dataCellStyle="Normal"/>
    <tableColumn id="9506" xr3:uid="{61A34429-D431-1445-AEBD-ED4F6D0726F3}" name="Column9504" totalsRowDxfId="6902" dataCellStyle="Normal"/>
    <tableColumn id="9507" xr3:uid="{8030F391-CD67-3340-8FB3-5A5E0B233BEA}" name="Column9505" totalsRowDxfId="6901" dataCellStyle="Normal"/>
    <tableColumn id="9508" xr3:uid="{6642BC55-7CB5-9640-8F25-A0398CCFBEAF}" name="Column9506" totalsRowDxfId="6900" dataCellStyle="Normal"/>
    <tableColumn id="9509" xr3:uid="{0867B183-BA0C-D845-8687-2FD70881C64C}" name="Column9507" totalsRowDxfId="6899" dataCellStyle="Normal"/>
    <tableColumn id="9510" xr3:uid="{0378E91B-F6A5-1246-934D-61CE57F1D12D}" name="Column9508" totalsRowDxfId="6898" dataCellStyle="Normal"/>
    <tableColumn id="9511" xr3:uid="{95A8D404-5E62-6A4E-82C1-FAB287EE4A3F}" name="Column9509" totalsRowDxfId="6897" dataCellStyle="Normal"/>
    <tableColumn id="9512" xr3:uid="{4D8E7429-2FB7-5044-90F9-EE43169932FA}" name="Column9510" totalsRowDxfId="6896" dataCellStyle="Normal"/>
    <tableColumn id="9513" xr3:uid="{6ED8263A-3097-BD42-BCD8-D2CF38E79BC9}" name="Column9511" totalsRowDxfId="6895" dataCellStyle="Normal"/>
    <tableColumn id="9514" xr3:uid="{9AE26697-9CB2-A448-A14C-9C65710D8853}" name="Column9512" totalsRowDxfId="6894" dataCellStyle="Normal"/>
    <tableColumn id="9515" xr3:uid="{363FAF56-FF32-034B-B457-67D80F78920A}" name="Column9513" totalsRowDxfId="6893" dataCellStyle="Normal"/>
    <tableColumn id="9516" xr3:uid="{393BAEA4-B6CC-3D47-A565-862223FDF03D}" name="Column9514" totalsRowDxfId="6892" dataCellStyle="Normal"/>
    <tableColumn id="9517" xr3:uid="{1B641CE6-1A30-BF47-A425-9CD0B50E8BC4}" name="Column9515" totalsRowDxfId="6891" dataCellStyle="Normal"/>
    <tableColumn id="9518" xr3:uid="{8ACABCD6-8AF4-E040-81F4-86540A94E8E0}" name="Column9516" totalsRowDxfId="6890" dataCellStyle="Normal"/>
    <tableColumn id="9519" xr3:uid="{833352DB-3A97-0E40-BDAD-EC69F5CCC10F}" name="Column9517" totalsRowDxfId="6889" dataCellStyle="Normal"/>
    <tableColumn id="9520" xr3:uid="{A57C0E4A-03CA-054C-B63A-45709891887E}" name="Column9518" totalsRowDxfId="6888" dataCellStyle="Normal"/>
    <tableColumn id="9521" xr3:uid="{A73024BC-1855-3B45-9EAF-B06F79C0E4D7}" name="Column9519" totalsRowDxfId="6887" dataCellStyle="Normal"/>
    <tableColumn id="9522" xr3:uid="{6D4AE9AE-A09E-F847-B9ED-BF46579BB12F}" name="Column9520" totalsRowDxfId="6886" dataCellStyle="Normal"/>
    <tableColumn id="9523" xr3:uid="{668027F2-78B8-FE46-8272-083BC9864C4B}" name="Column9521" totalsRowDxfId="6885" dataCellStyle="Normal"/>
    <tableColumn id="9524" xr3:uid="{86827AEC-9C48-3542-BC79-2144BF927EC1}" name="Column9522" totalsRowDxfId="6884" dataCellStyle="Normal"/>
    <tableColumn id="9525" xr3:uid="{2F3C801E-B3E2-604E-9E46-58672D3AF6BF}" name="Column9523" totalsRowDxfId="6883" dataCellStyle="Normal"/>
    <tableColumn id="9526" xr3:uid="{0BFEEFA6-8377-9549-94FA-5EF1EE217499}" name="Column9524" totalsRowDxfId="6882" dataCellStyle="Normal"/>
    <tableColumn id="9527" xr3:uid="{F0C8A05B-8D56-E74E-827B-04AD99002D10}" name="Column9525" totalsRowDxfId="6881" dataCellStyle="Normal"/>
    <tableColumn id="9528" xr3:uid="{174F8A23-2DE7-C341-80F1-7DBF0BD14BE7}" name="Column9526" totalsRowDxfId="6880" dataCellStyle="Normal"/>
    <tableColumn id="9529" xr3:uid="{FF336C9B-4316-8643-9526-028E8676BC13}" name="Column9527" totalsRowDxfId="6879" dataCellStyle="Normal"/>
    <tableColumn id="9530" xr3:uid="{3F3D53C3-85C6-2B4E-9213-B6417505F080}" name="Column9528" totalsRowDxfId="6878" dataCellStyle="Normal"/>
    <tableColumn id="9531" xr3:uid="{C658D966-9445-9447-9EA8-4DFA721C2443}" name="Column9529" totalsRowDxfId="6877" dataCellStyle="Normal"/>
    <tableColumn id="9532" xr3:uid="{66C42659-23A0-D24F-B444-156AE6FBC1A9}" name="Column9530" totalsRowDxfId="6876" dataCellStyle="Normal"/>
    <tableColumn id="9533" xr3:uid="{9BE9EDA7-C498-184E-BCAA-D42495EC7ED2}" name="Column9531" totalsRowDxfId="6875" dataCellStyle="Normal"/>
    <tableColumn id="9534" xr3:uid="{86EFFFBE-883F-3041-A1B6-439756A39B94}" name="Column9532" totalsRowDxfId="6874" dataCellStyle="Normal"/>
    <tableColumn id="9535" xr3:uid="{0FDA021A-F280-4C4E-BB83-D08E6AD5B427}" name="Column9533" totalsRowDxfId="6873" dataCellStyle="Normal"/>
    <tableColumn id="9536" xr3:uid="{74470D4B-51EC-D549-9668-970A1772BB75}" name="Column9534" totalsRowDxfId="6872" dataCellStyle="Normal"/>
    <tableColumn id="9537" xr3:uid="{7F0996D0-4A7E-8E4E-BC90-F9C9B7A0C35E}" name="Column9535" totalsRowDxfId="6871" dataCellStyle="Normal"/>
    <tableColumn id="9538" xr3:uid="{355D4505-111A-7140-BB4C-195BA65CC2AE}" name="Column9536" totalsRowDxfId="6870" dataCellStyle="Normal"/>
    <tableColumn id="9539" xr3:uid="{F1F1D9C3-2341-1B44-869E-691CA78F43AE}" name="Column9537" totalsRowDxfId="6869" dataCellStyle="Normal"/>
    <tableColumn id="9540" xr3:uid="{145A28AB-7844-3D42-8231-12AD987DF875}" name="Column9538" totalsRowDxfId="6868" dataCellStyle="Normal"/>
    <tableColumn id="9541" xr3:uid="{19C32E30-9F38-CE4F-B982-93AB7553919E}" name="Column9539" totalsRowDxfId="6867" dataCellStyle="Normal"/>
    <tableColumn id="9542" xr3:uid="{953ECE80-5EBB-824B-82D9-F74DED1C049F}" name="Column9540" totalsRowDxfId="6866" dataCellStyle="Normal"/>
    <tableColumn id="9543" xr3:uid="{F5064566-040B-4E4E-83A2-B0A55978DAA6}" name="Column9541" totalsRowDxfId="6865" dataCellStyle="Normal"/>
    <tableColumn id="9544" xr3:uid="{3431090C-19D1-5A4A-A3DC-AC37649131A6}" name="Column9542" totalsRowDxfId="6864" dataCellStyle="Normal"/>
    <tableColumn id="9545" xr3:uid="{1D684804-1445-3445-9645-1F52B0208747}" name="Column9543" totalsRowDxfId="6863" dataCellStyle="Normal"/>
    <tableColumn id="9546" xr3:uid="{B93DEED2-4EE5-1146-9F74-5D4D2E541AF3}" name="Column9544" totalsRowDxfId="6862" dataCellStyle="Normal"/>
    <tableColumn id="9547" xr3:uid="{639D1885-4073-7044-9CB9-F389690F32E4}" name="Column9545" totalsRowDxfId="6861" dataCellStyle="Normal"/>
    <tableColumn id="9548" xr3:uid="{22C82C86-D409-C445-84BE-7F178DD4ACBE}" name="Column9546" totalsRowDxfId="6860" dataCellStyle="Normal"/>
    <tableColumn id="9549" xr3:uid="{C3AE6224-762D-9A4D-9C72-A4DC31B96CF5}" name="Column9547" totalsRowDxfId="6859" dataCellStyle="Normal"/>
    <tableColumn id="9550" xr3:uid="{7823AB95-8EC0-DB49-AEA7-3897FF037943}" name="Column9548" totalsRowDxfId="6858" dataCellStyle="Normal"/>
    <tableColumn id="9551" xr3:uid="{D1DB1F23-CADB-6749-80F5-6E6EE41C9C40}" name="Column9549" totalsRowDxfId="6857" dataCellStyle="Normal"/>
    <tableColumn id="9552" xr3:uid="{97A0527A-32C0-F249-BBEC-FC252D083FB3}" name="Column9550" totalsRowDxfId="6856" dataCellStyle="Normal"/>
    <tableColumn id="9553" xr3:uid="{F98DB462-E973-9C4A-B7CD-F4D5C916C7C0}" name="Column9551" totalsRowDxfId="6855" dataCellStyle="Normal"/>
    <tableColumn id="9554" xr3:uid="{0C23C2E0-830A-504A-B4FD-8560FA1B7517}" name="Column9552" totalsRowDxfId="6854" dataCellStyle="Normal"/>
    <tableColumn id="9555" xr3:uid="{D9663F14-F66C-C649-9A59-75DC36057BE9}" name="Column9553" totalsRowDxfId="6853" dataCellStyle="Normal"/>
    <tableColumn id="9556" xr3:uid="{C4E81E22-D6A3-D849-BB75-CA30754EDDFC}" name="Column9554" totalsRowDxfId="6852" dataCellStyle="Normal"/>
    <tableColumn id="9557" xr3:uid="{50885ACE-8DC2-5A4C-9E8A-44058EFC84B7}" name="Column9555" totalsRowDxfId="6851" dataCellStyle="Normal"/>
    <tableColumn id="9558" xr3:uid="{7C8A1D1E-5ACE-684E-867E-51D71BA39662}" name="Column9556" totalsRowDxfId="6850" dataCellStyle="Normal"/>
    <tableColumn id="9559" xr3:uid="{B536CF97-7F91-5344-AD54-6BFAFB6F1DDB}" name="Column9557" totalsRowDxfId="6849" dataCellStyle="Normal"/>
    <tableColumn id="9560" xr3:uid="{2C6377E3-83B0-0440-903D-73CDCFA477AC}" name="Column9558" totalsRowDxfId="6848" dataCellStyle="Normal"/>
    <tableColumn id="9561" xr3:uid="{40A81953-3E5E-A940-968B-5B11EFCA88F3}" name="Column9559" totalsRowDxfId="6847" dataCellStyle="Normal"/>
    <tableColumn id="9562" xr3:uid="{D49FE290-3577-0C48-ABB8-4FFE96F7CD6C}" name="Column9560" totalsRowDxfId="6846" dataCellStyle="Normal"/>
    <tableColumn id="9563" xr3:uid="{4CD54AFC-61C2-294B-A14C-CE28C2A521A5}" name="Column9561" totalsRowDxfId="6845" dataCellStyle="Normal"/>
    <tableColumn id="9564" xr3:uid="{9470E255-140F-F74C-A29E-39366E64D134}" name="Column9562" totalsRowDxfId="6844" dataCellStyle="Normal"/>
    <tableColumn id="9565" xr3:uid="{378DDD32-B17C-D148-8D20-0E5A0D2D1091}" name="Column9563" totalsRowDxfId="6843" dataCellStyle="Normal"/>
    <tableColumn id="9566" xr3:uid="{F82A8572-B29E-7146-81D1-929A088E6F38}" name="Column9564" totalsRowDxfId="6842" dataCellStyle="Normal"/>
    <tableColumn id="9567" xr3:uid="{E482DDCC-8FFD-9048-90F3-A32969DFE5EA}" name="Column9565" totalsRowDxfId="6841" dataCellStyle="Normal"/>
    <tableColumn id="9568" xr3:uid="{6F2CA174-9AB6-4C41-B414-51F2292DEE54}" name="Column9566" totalsRowDxfId="6840" dataCellStyle="Normal"/>
    <tableColumn id="9569" xr3:uid="{D6B4D5A3-7C38-B245-AEED-E21867C60874}" name="Column9567" totalsRowDxfId="6839" dataCellStyle="Normal"/>
    <tableColumn id="9570" xr3:uid="{3B0DBFF9-63CC-BF41-BDDB-E57BCB7754C1}" name="Column9568" totalsRowDxfId="6838" dataCellStyle="Normal"/>
    <tableColumn id="9571" xr3:uid="{F8139325-2A60-674C-9A84-AA5685599AF7}" name="Column9569" totalsRowDxfId="6837" dataCellStyle="Normal"/>
    <tableColumn id="9572" xr3:uid="{B6DE1333-CC4C-7C4A-A54E-0FCCE66E1CA2}" name="Column9570" totalsRowDxfId="6836" dataCellStyle="Normal"/>
    <tableColumn id="9573" xr3:uid="{D5FEF7A0-D6CD-5444-B324-0021C30200D9}" name="Column9571" totalsRowDxfId="6835" dataCellStyle="Normal"/>
    <tableColumn id="9574" xr3:uid="{F43456A2-A863-BE44-A81B-4A4DDCF27515}" name="Column9572" totalsRowDxfId="6834" dataCellStyle="Normal"/>
    <tableColumn id="9575" xr3:uid="{8B784B49-7607-A841-9AC5-72917660AB37}" name="Column9573" totalsRowDxfId="6833" dataCellStyle="Normal"/>
    <tableColumn id="9576" xr3:uid="{04BB9C3A-0FE7-1F44-B64C-646D66494674}" name="Column9574" totalsRowDxfId="6832" dataCellStyle="Normal"/>
    <tableColumn id="9577" xr3:uid="{385F51B9-CF74-3F44-B011-82DD35BD1A68}" name="Column9575" totalsRowDxfId="6831" dataCellStyle="Normal"/>
    <tableColumn id="9578" xr3:uid="{860A08FE-5926-9F4F-925F-770CBF5368BA}" name="Column9576" totalsRowDxfId="6830" dataCellStyle="Normal"/>
    <tableColumn id="9579" xr3:uid="{1FDD08D1-BF81-8D43-B95D-BD95AFD5A9BD}" name="Column9577" totalsRowDxfId="6829" dataCellStyle="Normal"/>
    <tableColumn id="9580" xr3:uid="{F090977D-CEC7-5B42-BBBC-94E78FBC510E}" name="Column9578" totalsRowDxfId="6828" dataCellStyle="Normal"/>
    <tableColumn id="9581" xr3:uid="{720A8F2B-EBEE-704F-A363-71E302CCA30B}" name="Column9579" totalsRowDxfId="6827" dataCellStyle="Normal"/>
    <tableColumn id="9582" xr3:uid="{0A6D5D34-4915-D842-8A1A-43EDA5EAE215}" name="Column9580" totalsRowDxfId="6826" dataCellStyle="Normal"/>
    <tableColumn id="9583" xr3:uid="{EDE9BB64-D0EF-2341-BF57-59FEF6B92C12}" name="Column9581" totalsRowDxfId="6825" dataCellStyle="Normal"/>
    <tableColumn id="9584" xr3:uid="{49AD97F7-3DA6-E548-8F92-7E77DEB01D4C}" name="Column9582" totalsRowDxfId="6824" dataCellStyle="Normal"/>
    <tableColumn id="9585" xr3:uid="{345A9697-2835-2D42-B75E-19C1ACA21C99}" name="Column9583" totalsRowDxfId="6823" dataCellStyle="Normal"/>
    <tableColumn id="9586" xr3:uid="{C5E7BA86-1296-1E43-B6CD-1ECAE40674A0}" name="Column9584" totalsRowDxfId="6822" dataCellStyle="Normal"/>
    <tableColumn id="9587" xr3:uid="{A164D6B1-79F1-7F4A-BD02-A2A6E47A0387}" name="Column9585" totalsRowDxfId="6821" dataCellStyle="Normal"/>
    <tableColumn id="9588" xr3:uid="{1FA14018-8A96-5649-A2CE-0277995B88AA}" name="Column9586" totalsRowDxfId="6820" dataCellStyle="Normal"/>
    <tableColumn id="9589" xr3:uid="{998488AD-A248-1C4D-92C5-5366AB3C3165}" name="Column9587" totalsRowDxfId="6819" dataCellStyle="Normal"/>
    <tableColumn id="9590" xr3:uid="{8F5684F6-275D-B445-90E1-0D05AC795F89}" name="Column9588" totalsRowDxfId="6818" dataCellStyle="Normal"/>
    <tableColumn id="9591" xr3:uid="{B0F64B7A-CBCC-804C-AFB8-9D7849FAD938}" name="Column9589" totalsRowDxfId="6817" dataCellStyle="Normal"/>
    <tableColumn id="9592" xr3:uid="{B842E679-A739-AF45-AA5B-3F82531526C6}" name="Column9590" totalsRowDxfId="6816" dataCellStyle="Normal"/>
    <tableColumn id="9593" xr3:uid="{2F338C2B-94C4-0748-8E9E-FDB00A213A64}" name="Column9591" totalsRowDxfId="6815" dataCellStyle="Normal"/>
    <tableColumn id="9594" xr3:uid="{7D0E7218-C578-FA44-99BC-785E269C847A}" name="Column9592" totalsRowDxfId="6814" dataCellStyle="Normal"/>
    <tableColumn id="9595" xr3:uid="{5EA1306D-F476-8E4B-85CA-4D2A1BA53020}" name="Column9593" totalsRowDxfId="6813" dataCellStyle="Normal"/>
    <tableColumn id="9596" xr3:uid="{D376176D-3D0B-2244-8791-2D13D6946CF4}" name="Column9594" totalsRowDxfId="6812" dataCellStyle="Normal"/>
    <tableColumn id="9597" xr3:uid="{CBAC0A36-45C0-7D43-9AA2-8803AB413246}" name="Column9595" totalsRowDxfId="6811" dataCellStyle="Normal"/>
    <tableColumn id="9598" xr3:uid="{5ABDEFA5-4DA8-214C-9655-FD64281365E8}" name="Column9596" totalsRowDxfId="6810" dataCellStyle="Normal"/>
    <tableColumn id="9599" xr3:uid="{AF326D7D-2E9A-AB4C-A17F-49980D09F35A}" name="Column9597" totalsRowDxfId="6809" dataCellStyle="Normal"/>
    <tableColumn id="9600" xr3:uid="{C5037088-F5A6-8D40-9514-7CDBC3224728}" name="Column9598" totalsRowDxfId="6808" dataCellStyle="Normal"/>
    <tableColumn id="9601" xr3:uid="{CF937D0C-7D96-044C-BC87-E44A0F34B7D7}" name="Column9599" totalsRowDxfId="6807" dataCellStyle="Normal"/>
    <tableColumn id="9602" xr3:uid="{FC6E7E78-FC66-2544-9C09-5D30FBB37B6F}" name="Column9600" totalsRowDxfId="6806" dataCellStyle="Normal"/>
    <tableColumn id="9603" xr3:uid="{F604F600-D5D8-864F-AE8F-F8C81EF840E1}" name="Column9601" totalsRowDxfId="6805" dataCellStyle="Normal"/>
    <tableColumn id="9604" xr3:uid="{E310A713-10C4-9B43-A153-A62F90448F27}" name="Column9602" totalsRowDxfId="6804" dataCellStyle="Normal"/>
    <tableColumn id="9605" xr3:uid="{2D51013B-F7AB-5C4C-BB2D-CE6B2BD63439}" name="Column9603" totalsRowDxfId="6803" dataCellStyle="Normal"/>
    <tableColumn id="9606" xr3:uid="{81291A6F-8989-A04A-98A6-7AD0A8B7B798}" name="Column9604" totalsRowDxfId="6802" dataCellStyle="Normal"/>
    <tableColumn id="9607" xr3:uid="{321AEE90-3CE4-CF4F-AB83-AEED90736B32}" name="Column9605" totalsRowDxfId="6801" dataCellStyle="Normal"/>
    <tableColumn id="9608" xr3:uid="{A370F723-349C-9548-B9C0-2A5AF6CA73B6}" name="Column9606" totalsRowDxfId="6800" dataCellStyle="Normal"/>
    <tableColumn id="9609" xr3:uid="{DC137B1A-C249-C443-853E-0523E86A7D12}" name="Column9607" totalsRowDxfId="6799" dataCellStyle="Normal"/>
    <tableColumn id="9610" xr3:uid="{9F7C7F96-2011-B545-82FC-AF07FA5D8CDB}" name="Column9608" totalsRowDxfId="6798" dataCellStyle="Normal"/>
    <tableColumn id="9611" xr3:uid="{EFCB0EFB-4AD7-C743-A7C3-2DC7F9DABA34}" name="Column9609" totalsRowDxfId="6797" dataCellStyle="Normal"/>
    <tableColumn id="9612" xr3:uid="{642C9B21-3CCB-4646-9CA5-00AF77BA7F31}" name="Column9610" totalsRowDxfId="6796" dataCellStyle="Normal"/>
    <tableColumn id="9613" xr3:uid="{9C67CAFA-9BE7-3948-ADEE-FDDB953AF751}" name="Column9611" totalsRowDxfId="6795" dataCellStyle="Normal"/>
    <tableColumn id="9614" xr3:uid="{0403C717-654D-054F-B95D-7F1FBCF8039A}" name="Column9612" totalsRowDxfId="6794" dataCellStyle="Normal"/>
    <tableColumn id="9615" xr3:uid="{C443AA50-4B66-CD47-90A9-AD5AF464A7AD}" name="Column9613" totalsRowDxfId="6793" dataCellStyle="Normal"/>
    <tableColumn id="9616" xr3:uid="{0B768F77-0F72-1845-803C-377473223AF9}" name="Column9614" totalsRowDxfId="6792" dataCellStyle="Normal"/>
    <tableColumn id="9617" xr3:uid="{B3C6970C-33C5-7241-A658-86B35100B42D}" name="Column9615" totalsRowDxfId="6791" dataCellStyle="Normal"/>
    <tableColumn id="9618" xr3:uid="{4C311991-4B26-CA49-A7AF-E8C5BB9E6766}" name="Column9616" totalsRowDxfId="6790" dataCellStyle="Normal"/>
    <tableColumn id="9619" xr3:uid="{D34A9E3A-6645-9642-AD04-1A8C6A522306}" name="Column9617" totalsRowDxfId="6789" dataCellStyle="Normal"/>
    <tableColumn id="9620" xr3:uid="{E1BE915F-B2C3-9B43-8BE5-E64D3491F098}" name="Column9618" totalsRowDxfId="6788" dataCellStyle="Normal"/>
    <tableColumn id="9621" xr3:uid="{D8627683-BAE3-8A49-AE2D-FB9B30BE3A9B}" name="Column9619" totalsRowDxfId="6787" dataCellStyle="Normal"/>
    <tableColumn id="9622" xr3:uid="{13D65FC0-A766-8141-AD16-103B7D2A2C65}" name="Column9620" totalsRowDxfId="6786" dataCellStyle="Normal"/>
    <tableColumn id="9623" xr3:uid="{FBB43A9F-1770-9A48-AA54-32A580F27DB0}" name="Column9621" totalsRowDxfId="6785" dataCellStyle="Normal"/>
    <tableColumn id="9624" xr3:uid="{A8F693A0-351D-E64B-93D9-3ECBE5C937C5}" name="Column9622" totalsRowDxfId="6784" dataCellStyle="Normal"/>
    <tableColumn id="9625" xr3:uid="{47CD5A42-4E33-B64B-9C53-80BEADCBB326}" name="Column9623" totalsRowDxfId="6783" dataCellStyle="Normal"/>
    <tableColumn id="9626" xr3:uid="{D24390A6-DEF6-9E49-B455-7C935C8F9B83}" name="Column9624" totalsRowDxfId="6782" dataCellStyle="Normal"/>
    <tableColumn id="9627" xr3:uid="{4BBB44D4-9EE9-C946-A5E8-B3A0B6B52632}" name="Column9625" totalsRowDxfId="6781" dataCellStyle="Normal"/>
    <tableColumn id="9628" xr3:uid="{6826800B-48AE-814B-ACA9-203D5B535320}" name="Column9626" totalsRowDxfId="6780" dataCellStyle="Normal"/>
    <tableColumn id="9629" xr3:uid="{BA19EC4A-03AE-7F46-8482-34EA12B18D9D}" name="Column9627" totalsRowDxfId="6779" dataCellStyle="Normal"/>
    <tableColumn id="9630" xr3:uid="{3F76F655-6A83-FD42-8802-DD785558CA9E}" name="Column9628" totalsRowDxfId="6778" dataCellStyle="Normal"/>
    <tableColumn id="9631" xr3:uid="{5A4C0743-5878-144D-8B88-3AEE7E1758DF}" name="Column9629" totalsRowDxfId="6777" dataCellStyle="Normal"/>
    <tableColumn id="9632" xr3:uid="{D212AEB6-FA6E-0347-8C28-0DA8994803D3}" name="Column9630" totalsRowDxfId="6776" dataCellStyle="Normal"/>
    <tableColumn id="9633" xr3:uid="{5FA3F2E8-E740-8F4F-B3D9-3CC2BD0D70B8}" name="Column9631" totalsRowDxfId="6775" dataCellStyle="Normal"/>
    <tableColumn id="9634" xr3:uid="{1EB073AF-C802-4A4F-8E3E-39081D6BFB81}" name="Column9632" totalsRowDxfId="6774" dataCellStyle="Normal"/>
    <tableColumn id="9635" xr3:uid="{F7B8936A-8CD6-4A45-BBD4-A96962D642F2}" name="Column9633" totalsRowDxfId="6773" dataCellStyle="Normal"/>
    <tableColumn id="9636" xr3:uid="{8504AFF1-9CD1-4C49-8911-723A340F2CEA}" name="Column9634" totalsRowDxfId="6772" dataCellStyle="Normal"/>
    <tableColumn id="9637" xr3:uid="{A94FAE60-8CDA-3D46-A66D-631316CE11A6}" name="Column9635" totalsRowDxfId="6771" dataCellStyle="Normal"/>
    <tableColumn id="9638" xr3:uid="{D7DB12A2-615D-B24B-9E06-B8FDB11CBA00}" name="Column9636" totalsRowDxfId="6770" dataCellStyle="Normal"/>
    <tableColumn id="9639" xr3:uid="{010EC84A-0589-F54E-826C-DD80B5681D1C}" name="Column9637" totalsRowDxfId="6769" dataCellStyle="Normal"/>
    <tableColumn id="9640" xr3:uid="{E4128A0A-40DB-F24A-BB36-A5FF14C06530}" name="Column9638" totalsRowDxfId="6768" dataCellStyle="Normal"/>
    <tableColumn id="9641" xr3:uid="{4242F441-17EE-5543-98EE-5E4C183FC610}" name="Column9639" totalsRowDxfId="6767" dataCellStyle="Normal"/>
    <tableColumn id="9642" xr3:uid="{314CA9CD-A72E-CD4E-8C90-4EA06F952167}" name="Column9640" totalsRowDxfId="6766" dataCellStyle="Normal"/>
    <tableColumn id="9643" xr3:uid="{E46A0692-EAFE-674B-B307-EABC76B1F63F}" name="Column9641" totalsRowDxfId="6765" dataCellStyle="Normal"/>
    <tableColumn id="9644" xr3:uid="{426FDE3B-02C1-604B-B842-9837F7836E8D}" name="Column9642" totalsRowDxfId="6764" dataCellStyle="Normal"/>
    <tableColumn id="9645" xr3:uid="{C8132E41-C7B8-074E-A504-5D262B01B9F3}" name="Column9643" totalsRowDxfId="6763" dataCellStyle="Normal"/>
    <tableColumn id="9646" xr3:uid="{F530FF7D-A1E9-BA4E-BFE2-682787D334F8}" name="Column9644" totalsRowDxfId="6762" dataCellStyle="Normal"/>
    <tableColumn id="9647" xr3:uid="{5903EFE6-E426-7F44-AA62-2AB47454540C}" name="Column9645" totalsRowDxfId="6761" dataCellStyle="Normal"/>
    <tableColumn id="9648" xr3:uid="{1FC2AC2D-E8EC-EB43-8184-89E8AA0F6248}" name="Column9646" totalsRowDxfId="6760" dataCellStyle="Normal"/>
    <tableColumn id="9649" xr3:uid="{530E7C69-0F2D-F240-833E-AAE6D281254B}" name="Column9647" totalsRowDxfId="6759" dataCellStyle="Normal"/>
    <tableColumn id="9650" xr3:uid="{33C77996-6938-0E4C-BD1E-B12AF99537F9}" name="Column9648" totalsRowDxfId="6758" dataCellStyle="Normal"/>
    <tableColumn id="9651" xr3:uid="{B0AE20E3-22D9-1146-B92F-05F1EA461703}" name="Column9649" totalsRowDxfId="6757" dataCellStyle="Normal"/>
    <tableColumn id="9652" xr3:uid="{DDFA9692-3718-8846-9659-8840365E02D8}" name="Column9650" totalsRowDxfId="6756" dataCellStyle="Normal"/>
    <tableColumn id="9653" xr3:uid="{207FFCF9-E27C-444D-9A1C-6B2E7E803EEF}" name="Column9651" totalsRowDxfId="6755" dataCellStyle="Normal"/>
    <tableColumn id="9654" xr3:uid="{4936C1EC-F4C4-6C4C-BADF-DCAC4E40858E}" name="Column9652" totalsRowDxfId="6754" dataCellStyle="Normal"/>
    <tableColumn id="9655" xr3:uid="{667159C8-C2EA-E945-9F7B-6EAB73A31113}" name="Column9653" totalsRowDxfId="6753" dataCellStyle="Normal"/>
    <tableColumn id="9656" xr3:uid="{9464ABBA-F2AC-F04E-8B1E-5C5E372A2C1C}" name="Column9654" totalsRowDxfId="6752" dataCellStyle="Normal"/>
    <tableColumn id="9657" xr3:uid="{A108E273-3208-3342-A5EA-152A44A2BD41}" name="Column9655" totalsRowDxfId="6751" dataCellStyle="Normal"/>
    <tableColumn id="9658" xr3:uid="{6D524E4E-FC7A-044E-9512-60967F123E75}" name="Column9656" totalsRowDxfId="6750" dataCellStyle="Normal"/>
    <tableColumn id="9659" xr3:uid="{22B45749-0001-7944-8EA7-FAA468F10617}" name="Column9657" totalsRowDxfId="6749" dataCellStyle="Normal"/>
    <tableColumn id="9660" xr3:uid="{C41E6338-706D-2142-9955-924C703D7BB3}" name="Column9658" totalsRowDxfId="6748" dataCellStyle="Normal"/>
    <tableColumn id="9661" xr3:uid="{841CE99E-84ED-6248-B312-88C64E4C504B}" name="Column9659" totalsRowDxfId="6747" dataCellStyle="Normal"/>
    <tableColumn id="9662" xr3:uid="{34C43A82-F5DB-154F-8FE2-70ED246D635E}" name="Column9660" totalsRowDxfId="6746" dataCellStyle="Normal"/>
    <tableColumn id="9663" xr3:uid="{59CDFCB2-6F6F-5A4B-9393-2A5BDB727556}" name="Column9661" totalsRowDxfId="6745" dataCellStyle="Normal"/>
    <tableColumn id="9664" xr3:uid="{EC0B4BBA-540F-3249-9F55-2B6BB823DA9A}" name="Column9662" totalsRowDxfId="6744" dataCellStyle="Normal"/>
    <tableColumn id="9665" xr3:uid="{3A382C27-9ED7-9F46-B655-F190A19F1CFA}" name="Column9663" totalsRowDxfId="6743" dataCellStyle="Normal"/>
    <tableColumn id="9666" xr3:uid="{0C1285D6-3118-B547-9798-1894D939B81F}" name="Column9664" totalsRowDxfId="6742" dataCellStyle="Normal"/>
    <tableColumn id="9667" xr3:uid="{5EECBC5E-BA8A-1442-BA17-5F3284BB06DA}" name="Column9665" totalsRowDxfId="6741" dataCellStyle="Normal"/>
    <tableColumn id="9668" xr3:uid="{EB1509F4-D24F-314E-B30C-16AC00D6CF44}" name="Column9666" totalsRowDxfId="6740" dataCellStyle="Normal"/>
    <tableColumn id="9669" xr3:uid="{8CE10529-B65B-0545-8A55-F086240339AB}" name="Column9667" totalsRowDxfId="6739" dataCellStyle="Normal"/>
    <tableColumn id="9670" xr3:uid="{B78C9053-C567-284B-8450-6B1E9591EC7C}" name="Column9668" totalsRowDxfId="6738" dataCellStyle="Normal"/>
    <tableColumn id="9671" xr3:uid="{5C5673E8-8C6B-B543-AE31-E21F7FFE3E0A}" name="Column9669" totalsRowDxfId="6737" dataCellStyle="Normal"/>
    <tableColumn id="9672" xr3:uid="{8661FDD6-0850-9B43-A42D-0400D017B642}" name="Column9670" totalsRowDxfId="6736" dataCellStyle="Normal"/>
    <tableColumn id="9673" xr3:uid="{830B4C73-BAFD-1B46-8E46-2B5109932214}" name="Column9671" totalsRowDxfId="6735" dataCellStyle="Normal"/>
    <tableColumn id="9674" xr3:uid="{3825843B-1EA2-2D48-BB50-C5E5DE3999A1}" name="Column9672" totalsRowDxfId="6734" dataCellStyle="Normal"/>
    <tableColumn id="9675" xr3:uid="{AEAE8AA8-7A67-0E4C-98E6-B618B959F25A}" name="Column9673" totalsRowDxfId="6733" dataCellStyle="Normal"/>
    <tableColumn id="9676" xr3:uid="{3637247D-A837-5E41-BAD7-3C24ABA79738}" name="Column9674" totalsRowDxfId="6732" dataCellStyle="Normal"/>
    <tableColumn id="9677" xr3:uid="{AF65EB08-ED74-5643-B539-7044DA971E4D}" name="Column9675" totalsRowDxfId="6731" dataCellStyle="Normal"/>
    <tableColumn id="9678" xr3:uid="{80AEBAA5-62BF-444B-9D0F-2AE020DFE707}" name="Column9676" totalsRowDxfId="6730" dataCellStyle="Normal"/>
    <tableColumn id="9679" xr3:uid="{6D43A902-8CE6-644E-86DB-6C25B51D2EF2}" name="Column9677" totalsRowDxfId="6729" dataCellStyle="Normal"/>
    <tableColumn id="9680" xr3:uid="{BDEC3241-566A-8447-B4DC-F3213F98AB31}" name="Column9678" totalsRowDxfId="6728" dataCellStyle="Normal"/>
    <tableColumn id="9681" xr3:uid="{2C64510E-B41B-3740-9127-1C7842ECD302}" name="Column9679" totalsRowDxfId="6727" dataCellStyle="Normal"/>
    <tableColumn id="9682" xr3:uid="{21FA885A-C261-424C-904B-4679BBB00F8B}" name="Column9680" totalsRowDxfId="6726" dataCellStyle="Normal"/>
    <tableColumn id="9683" xr3:uid="{1103FDE5-9D29-7D4E-9862-052C56016BF4}" name="Column9681" totalsRowDxfId="6725" dataCellStyle="Normal"/>
    <tableColumn id="9684" xr3:uid="{2D4899F8-7E2F-764F-A640-26A017CC96F2}" name="Column9682" totalsRowDxfId="6724" dataCellStyle="Normal"/>
    <tableColumn id="9685" xr3:uid="{522D72F8-F256-6943-9B98-DA49F51DE9B4}" name="Column9683" totalsRowDxfId="6723" dataCellStyle="Normal"/>
    <tableColumn id="9686" xr3:uid="{7CC23F6F-9246-9046-B698-6F7CBD14ACE1}" name="Column9684" totalsRowDxfId="6722" dataCellStyle="Normal"/>
    <tableColumn id="9687" xr3:uid="{85D01C00-6858-F545-A90E-E7D01511FEA5}" name="Column9685" totalsRowDxfId="6721" dataCellStyle="Normal"/>
    <tableColumn id="9688" xr3:uid="{A167DA22-969E-F74F-9818-05B636E3303D}" name="Column9686" totalsRowDxfId="6720" dataCellStyle="Normal"/>
    <tableColumn id="9689" xr3:uid="{360F5742-B5FD-3C45-8471-C09A4CA9B5CC}" name="Column9687" totalsRowDxfId="6719" dataCellStyle="Normal"/>
    <tableColumn id="9690" xr3:uid="{FF5D24F9-0882-2144-B2DC-8F60E374FB9F}" name="Column9688" totalsRowDxfId="6718" dataCellStyle="Normal"/>
    <tableColumn id="9691" xr3:uid="{9D4B3F49-2975-C64C-A280-4942EB7AF1C6}" name="Column9689" totalsRowDxfId="6717" dataCellStyle="Normal"/>
    <tableColumn id="9692" xr3:uid="{AF525CC7-9849-3C4D-AFD5-5FA9BE909A94}" name="Column9690" totalsRowDxfId="6716" dataCellStyle="Normal"/>
    <tableColumn id="9693" xr3:uid="{3F9AD305-B0B5-224B-90C2-DB09656B97AB}" name="Column9691" totalsRowDxfId="6715" dataCellStyle="Normal"/>
    <tableColumn id="9694" xr3:uid="{DB2CA91D-4907-AC48-BD85-D6FFC5BE6AA0}" name="Column9692" totalsRowDxfId="6714" dataCellStyle="Normal"/>
    <tableColumn id="9695" xr3:uid="{A83A93CC-5EC6-434C-8DBF-AC6BF96A3585}" name="Column9693" totalsRowDxfId="6713" dataCellStyle="Normal"/>
    <tableColumn id="9696" xr3:uid="{9030399E-868B-AF4A-9E39-6F0CB177B746}" name="Column9694" totalsRowDxfId="6712" dataCellStyle="Normal"/>
    <tableColumn id="9697" xr3:uid="{A177F4C2-2919-644C-A74B-3BB0D85974CC}" name="Column9695" totalsRowDxfId="6711" dataCellStyle="Normal"/>
    <tableColumn id="9698" xr3:uid="{7F96C461-549B-5D4E-9982-A24DAA093357}" name="Column9696" totalsRowDxfId="6710" dataCellStyle="Normal"/>
    <tableColumn id="9699" xr3:uid="{65AF05C5-DF9B-9445-947B-F358D8D62B3B}" name="Column9697" totalsRowDxfId="6709" dataCellStyle="Normal"/>
    <tableColumn id="9700" xr3:uid="{01889E90-F7DB-7746-AC78-479FC2ACA44A}" name="Column9698" totalsRowDxfId="6708" dataCellStyle="Normal"/>
    <tableColumn id="9701" xr3:uid="{5AF905D0-1CEC-E948-82F9-605D8B0FAF14}" name="Column9699" totalsRowDxfId="6707" dataCellStyle="Normal"/>
    <tableColumn id="9702" xr3:uid="{68670231-D588-7D41-A5DE-1509BEAD73E1}" name="Column9700" totalsRowDxfId="6706" dataCellStyle="Normal"/>
    <tableColumn id="9703" xr3:uid="{149D53E9-3F08-7B41-8E97-3240403398B2}" name="Column9701" totalsRowDxfId="6705" dataCellStyle="Normal"/>
    <tableColumn id="9704" xr3:uid="{CE9975E3-A3F3-1640-B756-C88EA0766667}" name="Column9702" totalsRowDxfId="6704" dataCellStyle="Normal"/>
    <tableColumn id="9705" xr3:uid="{FFAA48F6-558C-774C-9956-5B2710732CBF}" name="Column9703" totalsRowDxfId="6703" dataCellStyle="Normal"/>
    <tableColumn id="9706" xr3:uid="{B2870492-04FE-1847-822E-764DA3A19810}" name="Column9704" totalsRowDxfId="6702" dataCellStyle="Normal"/>
    <tableColumn id="9707" xr3:uid="{5B9BFAF5-237B-C84A-95C5-1767F17B9916}" name="Column9705" totalsRowDxfId="6701" dataCellStyle="Normal"/>
    <tableColumn id="9708" xr3:uid="{F61FDFCB-C31A-2D4E-8867-44065F6CE642}" name="Column9706" totalsRowDxfId="6700" dataCellStyle="Normal"/>
    <tableColumn id="9709" xr3:uid="{B1624398-B5ED-5247-A9A0-5D11216F4026}" name="Column9707" totalsRowDxfId="6699" dataCellStyle="Normal"/>
    <tableColumn id="9710" xr3:uid="{14E6236D-EE5D-2443-807C-E60A150ED6BF}" name="Column9708" totalsRowDxfId="6698" dataCellStyle="Normal"/>
    <tableColumn id="9711" xr3:uid="{A9ECF49C-DD9A-634F-A8A2-3A9087922F86}" name="Column9709" totalsRowDxfId="6697" dataCellStyle="Normal"/>
    <tableColumn id="9712" xr3:uid="{9E95E398-1977-C543-9ED5-6A917860F08E}" name="Column9710" totalsRowDxfId="6696" dataCellStyle="Normal"/>
    <tableColumn id="9713" xr3:uid="{BC533075-CC5F-4542-AF41-B85B5E4ED076}" name="Column9711" totalsRowDxfId="6695" dataCellStyle="Normal"/>
    <tableColumn id="9714" xr3:uid="{8DACFB8D-CF73-9443-A115-10C0915AF201}" name="Column9712" totalsRowDxfId="6694" dataCellStyle="Normal"/>
    <tableColumn id="9715" xr3:uid="{8878C710-8BD9-124F-9231-B641112AB781}" name="Column9713" totalsRowDxfId="6693" dataCellStyle="Normal"/>
    <tableColumn id="9716" xr3:uid="{7E1471DC-C74C-E94E-A314-C65594B7172C}" name="Column9714" totalsRowDxfId="6692" dataCellStyle="Normal"/>
    <tableColumn id="9717" xr3:uid="{897FFDC6-81DD-A749-AD21-04AB5B4B6E64}" name="Column9715" totalsRowDxfId="6691" dataCellStyle="Normal"/>
    <tableColumn id="9718" xr3:uid="{7E1C135A-1AD0-144B-9B11-4A4B19627D82}" name="Column9716" totalsRowDxfId="6690" dataCellStyle="Normal"/>
    <tableColumn id="9719" xr3:uid="{E2404A0E-D108-A542-BB6B-A7E0C369E683}" name="Column9717" totalsRowDxfId="6689" dataCellStyle="Normal"/>
    <tableColumn id="9720" xr3:uid="{28E3AA3F-151F-F746-845E-DF567C22908B}" name="Column9718" totalsRowDxfId="6688" dataCellStyle="Normal"/>
    <tableColumn id="9721" xr3:uid="{2707C5F1-A08A-854C-BE12-0FBCBA34F8A6}" name="Column9719" totalsRowDxfId="6687" dataCellStyle="Normal"/>
    <tableColumn id="9722" xr3:uid="{8637BECC-1C41-CA46-ABD4-5D05122FF334}" name="Column9720" totalsRowDxfId="6686" dataCellStyle="Normal"/>
    <tableColumn id="9723" xr3:uid="{B6E75EC2-EAED-6147-92A8-E018E1C035A5}" name="Column9721" totalsRowDxfId="6685" dataCellStyle="Normal"/>
    <tableColumn id="9724" xr3:uid="{2A47CC06-C130-D341-8E34-C24CA1C75801}" name="Column9722" totalsRowDxfId="6684" dataCellStyle="Normal"/>
    <tableColumn id="9725" xr3:uid="{56926FA5-953B-D249-98CC-BB02C758A408}" name="Column9723" totalsRowDxfId="6683" dataCellStyle="Normal"/>
    <tableColumn id="9726" xr3:uid="{74F9B619-6970-F44B-85E1-076A8967FF2E}" name="Column9724" totalsRowDxfId="6682" dataCellStyle="Normal"/>
    <tableColumn id="9727" xr3:uid="{72F1BC5D-B4AA-7E4B-8673-D9E01C0ACDD3}" name="Column9725" totalsRowDxfId="6681" dataCellStyle="Normal"/>
    <tableColumn id="9728" xr3:uid="{C8F4A168-BB7C-AD4E-80F3-D2A1A704ECEA}" name="Column9726" totalsRowDxfId="6680" dataCellStyle="Normal"/>
    <tableColumn id="9729" xr3:uid="{164FC7AB-ED70-C740-96DC-FE5D2C3874D2}" name="Column9727" totalsRowDxfId="6679" dataCellStyle="Normal"/>
    <tableColumn id="9730" xr3:uid="{0069FCCC-D12E-AD45-BE96-2F8DECABFD96}" name="Column9728" totalsRowDxfId="6678" dataCellStyle="Normal"/>
    <tableColumn id="9731" xr3:uid="{9D3FAB66-FDE7-AD4C-9596-96F039BF23F5}" name="Column9729" totalsRowDxfId="6677" dataCellStyle="Normal"/>
    <tableColumn id="9732" xr3:uid="{A546464E-40B7-7547-9A61-474A827DE051}" name="Column9730" totalsRowDxfId="6676" dataCellStyle="Normal"/>
    <tableColumn id="9733" xr3:uid="{DA516B4C-28AC-854C-9D09-58E17804CD5A}" name="Column9731" totalsRowDxfId="6675" dataCellStyle="Normal"/>
    <tableColumn id="9734" xr3:uid="{342878ED-C0EF-4C4B-9171-B4F458C5C250}" name="Column9732" totalsRowDxfId="6674" dataCellStyle="Normal"/>
    <tableColumn id="9735" xr3:uid="{B8243939-C25F-2344-A3F9-3B9911EC6672}" name="Column9733" totalsRowDxfId="6673" dataCellStyle="Normal"/>
    <tableColumn id="9736" xr3:uid="{0C969DFF-48C2-0C48-8EEA-D190F5DDD418}" name="Column9734" totalsRowDxfId="6672" dataCellStyle="Normal"/>
    <tableColumn id="9737" xr3:uid="{CB14260B-6510-B24E-93F7-7ED858598716}" name="Column9735" totalsRowDxfId="6671" dataCellStyle="Normal"/>
    <tableColumn id="9738" xr3:uid="{31E52E5B-ADEE-AB45-BCF4-1F9DEA8B6652}" name="Column9736" totalsRowDxfId="6670" dataCellStyle="Normal"/>
    <tableColumn id="9739" xr3:uid="{37A0511A-7DE6-D74A-9372-88FB22F23D1F}" name="Column9737" totalsRowDxfId="6669" dataCellStyle="Normal"/>
    <tableColumn id="9740" xr3:uid="{F892D2CE-7111-8D45-9F84-7178476C5C2C}" name="Column9738" totalsRowDxfId="6668" dataCellStyle="Normal"/>
    <tableColumn id="9741" xr3:uid="{7B89AD7B-1E6F-5C4C-9EEF-CF4DFACF69E2}" name="Column9739" totalsRowDxfId="6667" dataCellStyle="Normal"/>
    <tableColumn id="9742" xr3:uid="{4BB5BCFA-ED1B-B24D-B49A-F11CC878AA85}" name="Column9740" totalsRowDxfId="6666" dataCellStyle="Normal"/>
    <tableColumn id="9743" xr3:uid="{0A929C40-1EB0-8C46-8406-70951242DCFE}" name="Column9741" totalsRowDxfId="6665" dataCellStyle="Normal"/>
    <tableColumn id="9744" xr3:uid="{ABAC6B1C-218F-E548-8F9A-E42434D1E8BB}" name="Column9742" totalsRowDxfId="6664" dataCellStyle="Normal"/>
    <tableColumn id="9745" xr3:uid="{050F08E2-E9CD-5C46-90F1-E4CA4897DA7E}" name="Column9743" totalsRowDxfId="6663" dataCellStyle="Normal"/>
    <tableColumn id="9746" xr3:uid="{146070B5-A04C-3444-8FDA-C579647950F2}" name="Column9744" totalsRowDxfId="6662" dataCellStyle="Normal"/>
    <tableColumn id="9747" xr3:uid="{41E365EB-9469-4C40-9D03-A74BA202B9AA}" name="Column9745" totalsRowDxfId="6661" dataCellStyle="Normal"/>
    <tableColumn id="9748" xr3:uid="{D2200922-9A7A-4F4F-BABB-137F2FD4CB17}" name="Column9746" totalsRowDxfId="6660" dataCellStyle="Normal"/>
    <tableColumn id="9749" xr3:uid="{6386FF62-5429-1745-89EC-77AA546E589B}" name="Column9747" totalsRowDxfId="6659" dataCellStyle="Normal"/>
    <tableColumn id="9750" xr3:uid="{EA2B350C-4D66-D94D-884F-E62D5C84A255}" name="Column9748" totalsRowDxfId="6658" dataCellStyle="Normal"/>
    <tableColumn id="9751" xr3:uid="{71B18439-6DF0-1C49-A39A-BC043C7973A5}" name="Column9749" totalsRowDxfId="6657" dataCellStyle="Normal"/>
    <tableColumn id="9752" xr3:uid="{210EE07A-9DDC-984E-8BC2-077817EBEC66}" name="Column9750" totalsRowDxfId="6656" dataCellStyle="Normal"/>
    <tableColumn id="9753" xr3:uid="{8294D408-A506-5241-9CF7-F031444E33B0}" name="Column9751" totalsRowDxfId="6655" dataCellStyle="Normal"/>
    <tableColumn id="9754" xr3:uid="{92ABB0E6-12E7-EB48-B5DA-D1C67B75D223}" name="Column9752" totalsRowDxfId="6654" dataCellStyle="Normal"/>
    <tableColumn id="9755" xr3:uid="{7DB80576-3E37-0744-88C1-C16011C378A8}" name="Column9753" totalsRowDxfId="6653" dataCellStyle="Normal"/>
    <tableColumn id="9756" xr3:uid="{478C68F3-456F-E444-A124-1051401ACFD2}" name="Column9754" totalsRowDxfId="6652" dataCellStyle="Normal"/>
    <tableColumn id="9757" xr3:uid="{C834516A-4435-464E-A6C5-BC23C84438DF}" name="Column9755" totalsRowDxfId="6651" dataCellStyle="Normal"/>
    <tableColumn id="9758" xr3:uid="{590A79E1-6831-7942-B7B6-A54B61B0F0A1}" name="Column9756" totalsRowDxfId="6650" dataCellStyle="Normal"/>
    <tableColumn id="9759" xr3:uid="{E7F136F8-8B60-C744-8E10-E3A0D2E2E867}" name="Column9757" totalsRowDxfId="6649" dataCellStyle="Normal"/>
    <tableColumn id="9760" xr3:uid="{E72D0F35-C36C-354B-AD5B-8953B10C77F4}" name="Column9758" totalsRowDxfId="6648" dataCellStyle="Normal"/>
    <tableColumn id="9761" xr3:uid="{79D03A81-49FE-1C42-AA55-FBF47E8B4BEC}" name="Column9759" totalsRowDxfId="6647" dataCellStyle="Normal"/>
    <tableColumn id="9762" xr3:uid="{378EEB74-156C-E54D-A28F-B54BED030B44}" name="Column9760" totalsRowDxfId="6646" dataCellStyle="Normal"/>
    <tableColumn id="9763" xr3:uid="{D051E6BC-6842-C747-ADF2-EA79B7EEEBB4}" name="Column9761" totalsRowDxfId="6645" dataCellStyle="Normal"/>
    <tableColumn id="9764" xr3:uid="{92DF00FA-BA5F-3B49-B0DD-7ECF68D0E9EF}" name="Column9762" totalsRowDxfId="6644" dataCellStyle="Normal"/>
    <tableColumn id="9765" xr3:uid="{7CAF1314-B273-0344-8BFB-57414FAD7B32}" name="Column9763" totalsRowDxfId="6643" dataCellStyle="Normal"/>
    <tableColumn id="9766" xr3:uid="{2A7E68A7-CA02-EE45-8ED5-39DFCBFFF0EA}" name="Column9764" totalsRowDxfId="6642" dataCellStyle="Normal"/>
    <tableColumn id="9767" xr3:uid="{827CD132-EE6C-A24C-919B-6540100E3045}" name="Column9765" totalsRowDxfId="6641" dataCellStyle="Normal"/>
    <tableColumn id="9768" xr3:uid="{B2D76B86-23DF-4E49-A381-14B751DC9869}" name="Column9766" totalsRowDxfId="6640" dataCellStyle="Normal"/>
    <tableColumn id="9769" xr3:uid="{A89BDEDE-6CE0-4A45-BB5B-9DCE585B322E}" name="Column9767" totalsRowDxfId="6639" dataCellStyle="Normal"/>
    <tableColumn id="9770" xr3:uid="{14538AFA-AC28-9543-BC6B-7FFE0EA81C64}" name="Column9768" totalsRowDxfId="6638" dataCellStyle="Normal"/>
    <tableColumn id="9771" xr3:uid="{ADEABFB0-824E-F745-B405-34054278C2A8}" name="Column9769" totalsRowDxfId="6637" dataCellStyle="Normal"/>
    <tableColumn id="9772" xr3:uid="{59F2B39C-D56B-454C-89F6-0B67495A41F8}" name="Column9770" totalsRowDxfId="6636" dataCellStyle="Normal"/>
    <tableColumn id="9773" xr3:uid="{403C757F-ACEA-014A-A850-C45F0A529367}" name="Column9771" totalsRowDxfId="6635" dataCellStyle="Normal"/>
    <tableColumn id="9774" xr3:uid="{E5BC8128-A652-674D-9F8A-40AC6757DAB0}" name="Column9772" totalsRowDxfId="6634" dataCellStyle="Normal"/>
    <tableColumn id="9775" xr3:uid="{ABB38BCD-9C30-E542-A076-6D407EEC19EB}" name="Column9773" totalsRowDxfId="6633" dataCellStyle="Normal"/>
    <tableColumn id="9776" xr3:uid="{E11EB074-92A1-334D-9B6C-8B2762BE175A}" name="Column9774" totalsRowDxfId="6632" dataCellStyle="Normal"/>
    <tableColumn id="9777" xr3:uid="{20EB814B-27C1-B34C-AB73-E37EB892CDB0}" name="Column9775" totalsRowDxfId="6631" dataCellStyle="Normal"/>
    <tableColumn id="9778" xr3:uid="{B2B4B165-7718-DC47-B5D0-CEB524FA3DF0}" name="Column9776" totalsRowDxfId="6630" dataCellStyle="Normal"/>
    <tableColumn id="9779" xr3:uid="{419CF8DC-5778-A949-A513-3D19468DE9EB}" name="Column9777" totalsRowDxfId="6629" dataCellStyle="Normal"/>
    <tableColumn id="9780" xr3:uid="{96CE6E4F-1839-9C40-9538-F6A41938CAB2}" name="Column9778" totalsRowDxfId="6628" dataCellStyle="Normal"/>
    <tableColumn id="9781" xr3:uid="{903E8E26-5D67-B64B-B5B0-9087427A807E}" name="Column9779" totalsRowDxfId="6627" dataCellStyle="Normal"/>
    <tableColumn id="9782" xr3:uid="{75ACD675-C4F7-3C4D-AA88-BE8056F93F53}" name="Column9780" totalsRowDxfId="6626" dataCellStyle="Normal"/>
    <tableColumn id="9783" xr3:uid="{B4A4BF4E-55D8-844D-B4FD-DEB051C5E363}" name="Column9781" totalsRowDxfId="6625" dataCellStyle="Normal"/>
    <tableColumn id="9784" xr3:uid="{9908257D-F048-1545-8A1B-C4CDAF6EE4E4}" name="Column9782" totalsRowDxfId="6624" dataCellStyle="Normal"/>
    <tableColumn id="9785" xr3:uid="{BEB7D99A-FB4C-6447-B984-0D0566629A1E}" name="Column9783" totalsRowDxfId="6623" dataCellStyle="Normal"/>
    <tableColumn id="9786" xr3:uid="{597A4BE5-EF37-E74B-9641-0627CDB12217}" name="Column9784" totalsRowDxfId="6622" dataCellStyle="Normal"/>
    <tableColumn id="9787" xr3:uid="{5DA53D1E-5A5B-6640-8A9C-7838F4893B09}" name="Column9785" totalsRowDxfId="6621" dataCellStyle="Normal"/>
    <tableColumn id="9788" xr3:uid="{9460A345-E4A8-294A-BE6C-0F6D7E6814A3}" name="Column9786" totalsRowDxfId="6620" dataCellStyle="Normal"/>
    <tableColumn id="9789" xr3:uid="{2402DB74-1FD8-AE4E-8591-6C5C74947376}" name="Column9787" totalsRowDxfId="6619" dataCellStyle="Normal"/>
    <tableColumn id="9790" xr3:uid="{044B1AF7-29F3-704A-9365-769F04827249}" name="Column9788" totalsRowDxfId="6618" dataCellStyle="Normal"/>
    <tableColumn id="9791" xr3:uid="{F8C55AB0-77C5-D543-8451-7965529DED96}" name="Column9789" totalsRowDxfId="6617" dataCellStyle="Normal"/>
    <tableColumn id="9792" xr3:uid="{DFC76396-D58E-8D44-AC82-E670B15A6E67}" name="Column9790" totalsRowDxfId="6616" dataCellStyle="Normal"/>
    <tableColumn id="9793" xr3:uid="{F83EFBFA-EBE7-0A43-8E29-F63985C71DFE}" name="Column9791" totalsRowDxfId="6615" dataCellStyle="Normal"/>
    <tableColumn id="9794" xr3:uid="{0B0CF140-AAA4-124A-9D5B-612BD405CAEA}" name="Column9792" totalsRowDxfId="6614" dataCellStyle="Normal"/>
    <tableColumn id="9795" xr3:uid="{FB03FCE4-ADDD-284C-B861-B5DD8CEBB4A2}" name="Column9793" totalsRowDxfId="6613" dataCellStyle="Normal"/>
    <tableColumn id="9796" xr3:uid="{0A428179-0235-4A45-81CB-31A76DDCBDA4}" name="Column9794" totalsRowDxfId="6612" dataCellStyle="Normal"/>
    <tableColumn id="9797" xr3:uid="{A13BC5EB-5D8E-0643-9108-7CD40A82B151}" name="Column9795" totalsRowDxfId="6611" dataCellStyle="Normal"/>
    <tableColumn id="9798" xr3:uid="{46BF21EC-9C52-DF4D-BCE3-CF44DEE7CE6B}" name="Column9796" totalsRowDxfId="6610" dataCellStyle="Normal"/>
    <tableColumn id="9799" xr3:uid="{3773D3BA-5507-7C45-96FB-195A445633D2}" name="Column9797" totalsRowDxfId="6609" dataCellStyle="Normal"/>
    <tableColumn id="9800" xr3:uid="{D567FDF7-A516-2249-9C02-E56B51245A98}" name="Column9798" totalsRowDxfId="6608" dataCellStyle="Normal"/>
    <tableColumn id="9801" xr3:uid="{D3A43459-8D0D-174D-B407-11B5684C19C9}" name="Column9799" totalsRowDxfId="6607" dataCellStyle="Normal"/>
    <tableColumn id="9802" xr3:uid="{A9332B21-98C4-B840-BC65-110980BC793C}" name="Column9800" totalsRowDxfId="6606" dataCellStyle="Normal"/>
    <tableColumn id="9803" xr3:uid="{E3A20824-08BB-4D40-B8D2-62785CAF2CEC}" name="Column9801" totalsRowDxfId="6605" dataCellStyle="Normal"/>
    <tableColumn id="9804" xr3:uid="{7D83D9CE-0E85-8A41-A50F-E5EBE80079F7}" name="Column9802" totalsRowDxfId="6604" dataCellStyle="Normal"/>
    <tableColumn id="9805" xr3:uid="{E769EB0D-00B9-1F49-B45F-FA25EFF28D85}" name="Column9803" totalsRowDxfId="6603" dataCellStyle="Normal"/>
    <tableColumn id="9806" xr3:uid="{532EB4A5-E752-7F4B-ADCB-298EA7DFBD82}" name="Column9804" totalsRowDxfId="6602" dataCellStyle="Normal"/>
    <tableColumn id="9807" xr3:uid="{AA0C00DA-F190-414B-8E89-B5F927436F7B}" name="Column9805" totalsRowDxfId="6601" dataCellStyle="Normal"/>
    <tableColumn id="9808" xr3:uid="{90304785-A9D5-F543-A8AF-E21A0A51F797}" name="Column9806" totalsRowDxfId="6600" dataCellStyle="Normal"/>
    <tableColumn id="9809" xr3:uid="{6F4C13A7-2070-574B-96F7-9F9A93B9DF03}" name="Column9807" totalsRowDxfId="6599" dataCellStyle="Normal"/>
    <tableColumn id="9810" xr3:uid="{428C2F81-42DB-6043-9815-700EB0228D7F}" name="Column9808" totalsRowDxfId="6598" dataCellStyle="Normal"/>
    <tableColumn id="9811" xr3:uid="{436813FF-087B-3A48-B2E1-451136B3DE0F}" name="Column9809" totalsRowDxfId="6597" dataCellStyle="Normal"/>
    <tableColumn id="9812" xr3:uid="{5C5BEC4B-9C4A-7344-9676-729C45E2974B}" name="Column9810" totalsRowDxfId="6596" dataCellStyle="Normal"/>
    <tableColumn id="9813" xr3:uid="{57CC4F13-64F6-C242-978B-67057C4F573C}" name="Column9811" totalsRowDxfId="6595" dataCellStyle="Normal"/>
    <tableColumn id="9814" xr3:uid="{FD666258-F090-E342-83BC-94801CB0E952}" name="Column9812" totalsRowDxfId="6594" dataCellStyle="Normal"/>
    <tableColumn id="9815" xr3:uid="{BDC9B048-CF67-9E4B-BD61-D1EED0916E80}" name="Column9813" totalsRowDxfId="6593" dataCellStyle="Normal"/>
    <tableColumn id="9816" xr3:uid="{3B5E0A87-766D-D14D-8FD1-9FF1F1287333}" name="Column9814" totalsRowDxfId="6592" dataCellStyle="Normal"/>
    <tableColumn id="9817" xr3:uid="{81190673-60CB-B048-89B4-2555627AB516}" name="Column9815" totalsRowDxfId="6591" dataCellStyle="Normal"/>
    <tableColumn id="9818" xr3:uid="{C6285F12-CD88-E447-88BF-7138891EE815}" name="Column9816" totalsRowDxfId="6590" dataCellStyle="Normal"/>
    <tableColumn id="9819" xr3:uid="{1FD8FDBE-1B98-0840-B3DC-CA192BC7D7F7}" name="Column9817" totalsRowDxfId="6589" dataCellStyle="Normal"/>
    <tableColumn id="9820" xr3:uid="{889278DA-A699-1B46-A781-AECB7F6477D9}" name="Column9818" totalsRowDxfId="6588" dataCellStyle="Normal"/>
    <tableColumn id="9821" xr3:uid="{28824036-B3E1-1746-99A1-4E17F039F5DE}" name="Column9819" totalsRowDxfId="6587" dataCellStyle="Normal"/>
    <tableColumn id="9822" xr3:uid="{20E7CD79-0C0F-BD48-81AE-E2B192F4941F}" name="Column9820" totalsRowDxfId="6586" dataCellStyle="Normal"/>
    <tableColumn id="9823" xr3:uid="{D354B782-BCBB-FD49-B318-54A907822758}" name="Column9821" totalsRowDxfId="6585" dataCellStyle="Normal"/>
    <tableColumn id="9824" xr3:uid="{4B54B969-D109-3B4E-AA25-EA5B1281812B}" name="Column9822" totalsRowDxfId="6584" dataCellStyle="Normal"/>
    <tableColumn id="9825" xr3:uid="{B085910F-24C8-2442-9F90-DA26D4CC208A}" name="Column9823" totalsRowDxfId="6583" dataCellStyle="Normal"/>
    <tableColumn id="9826" xr3:uid="{C6648074-5BB3-B540-B7F9-069F47C77CFC}" name="Column9824" totalsRowDxfId="6582" dataCellStyle="Normal"/>
    <tableColumn id="9827" xr3:uid="{1D28719E-A23A-DC4A-96C0-8DD6C5BA3904}" name="Column9825" totalsRowDxfId="6581" dataCellStyle="Normal"/>
    <tableColumn id="9828" xr3:uid="{504C10C8-1423-454B-BF13-0AC0EBD5F0E4}" name="Column9826" totalsRowDxfId="6580" dataCellStyle="Normal"/>
    <tableColumn id="9829" xr3:uid="{067CF399-93CC-CB41-AD21-C57D1E61A158}" name="Column9827" totalsRowDxfId="6579" dataCellStyle="Normal"/>
    <tableColumn id="9830" xr3:uid="{766BBE1D-61E8-C740-B3D9-291EEEA2E04B}" name="Column9828" totalsRowDxfId="6578" dataCellStyle="Normal"/>
    <tableColumn id="9831" xr3:uid="{184E11B5-B379-8D4D-BE1A-BEFD70AD6389}" name="Column9829" totalsRowDxfId="6577" dataCellStyle="Normal"/>
    <tableColumn id="9832" xr3:uid="{E37D66CA-C1C3-6943-8295-CAE655A22494}" name="Column9830" totalsRowDxfId="6576" dataCellStyle="Normal"/>
    <tableColumn id="9833" xr3:uid="{F7D14CCD-6502-6F41-80DE-EEEEEEC78BCC}" name="Column9831" totalsRowDxfId="6575" dataCellStyle="Normal"/>
    <tableColumn id="9834" xr3:uid="{130C33F2-C135-974B-B1AF-538AC2C7D74B}" name="Column9832" totalsRowDxfId="6574" dataCellStyle="Normal"/>
    <tableColumn id="9835" xr3:uid="{8C8FB8CA-D129-AB43-AEA2-8EC2C11FB3A9}" name="Column9833" totalsRowDxfId="6573" dataCellStyle="Normal"/>
    <tableColumn id="9836" xr3:uid="{6BF6346D-A238-7249-A8EB-6A5031243A7E}" name="Column9834" totalsRowDxfId="6572" dataCellStyle="Normal"/>
    <tableColumn id="9837" xr3:uid="{4B4050D5-26F1-FB4F-8571-4C476DF8E1B9}" name="Column9835" totalsRowDxfId="6571" dataCellStyle="Normal"/>
    <tableColumn id="9838" xr3:uid="{99C02F7D-9B27-6D41-8AA5-6A4739794E80}" name="Column9836" totalsRowDxfId="6570" dataCellStyle="Normal"/>
    <tableColumn id="9839" xr3:uid="{3BE853E1-22C2-A14B-BB16-3EAAD5FF38C5}" name="Column9837" totalsRowDxfId="6569" dataCellStyle="Normal"/>
    <tableColumn id="9840" xr3:uid="{C6571CF6-F7DA-5B41-B0E0-EB796687E0DF}" name="Column9838" totalsRowDxfId="6568" dataCellStyle="Normal"/>
    <tableColumn id="9841" xr3:uid="{9CD2F32B-83C2-884A-9E31-706475B1C1A9}" name="Column9839" totalsRowDxfId="6567" dataCellStyle="Normal"/>
    <tableColumn id="9842" xr3:uid="{AED94667-44C6-3D4B-B093-39579BFC63C3}" name="Column9840" totalsRowDxfId="6566" dataCellStyle="Normal"/>
    <tableColumn id="9843" xr3:uid="{31D2AAE7-DBB9-1849-9E27-0BB2637E51F1}" name="Column9841" totalsRowDxfId="6565" dataCellStyle="Normal"/>
    <tableColumn id="9844" xr3:uid="{CABEBF99-A26C-A043-9FC4-85D2A7EB36DC}" name="Column9842" totalsRowDxfId="6564" dataCellStyle="Normal"/>
    <tableColumn id="9845" xr3:uid="{C1919B55-66D8-A949-A57C-C6F7D06B754D}" name="Column9843" totalsRowDxfId="6563" dataCellStyle="Normal"/>
    <tableColumn id="9846" xr3:uid="{429DDC91-6BC8-1D4C-A02C-54083D440083}" name="Column9844" totalsRowDxfId="6562" dataCellStyle="Normal"/>
    <tableColumn id="9847" xr3:uid="{E12B8DF8-6760-7C43-A8F3-6D961999E7FB}" name="Column9845" totalsRowDxfId="6561" dataCellStyle="Normal"/>
    <tableColumn id="9848" xr3:uid="{26B02788-1713-FE45-A8E2-07BAA470C6F8}" name="Column9846" totalsRowDxfId="6560" dataCellStyle="Normal"/>
    <tableColumn id="9849" xr3:uid="{5F863780-A9F5-7246-AF25-94166214DCF6}" name="Column9847" totalsRowDxfId="6559" dataCellStyle="Normal"/>
    <tableColumn id="9850" xr3:uid="{B008A417-C2DB-E44E-A922-0EE1C38A25C9}" name="Column9848" totalsRowDxfId="6558" dataCellStyle="Normal"/>
    <tableColumn id="9851" xr3:uid="{3BDA1920-DB6A-8A41-9650-DA5297362672}" name="Column9849" totalsRowDxfId="6557" dataCellStyle="Normal"/>
    <tableColumn id="9852" xr3:uid="{8177621B-4B86-4445-A43A-CA728BF21591}" name="Column9850" totalsRowDxfId="6556" dataCellStyle="Normal"/>
    <tableColumn id="9853" xr3:uid="{37051D51-600E-CF4C-8081-69BF7C41D3C5}" name="Column9851" totalsRowDxfId="6555" dataCellStyle="Normal"/>
    <tableColumn id="9854" xr3:uid="{FC8A7F50-EB92-944F-A67C-A83F5CE0994B}" name="Column9852" totalsRowDxfId="6554" dataCellStyle="Normal"/>
    <tableColumn id="9855" xr3:uid="{74987841-E825-5843-9359-ED16EE5EAE64}" name="Column9853" totalsRowDxfId="6553" dataCellStyle="Normal"/>
    <tableColumn id="9856" xr3:uid="{0DF4ADD7-19F8-164E-AD2A-333B93553A0F}" name="Column9854" totalsRowDxfId="6552" dataCellStyle="Normal"/>
    <tableColumn id="9857" xr3:uid="{87C4C5F7-26F9-8147-84AC-7F5192502443}" name="Column9855" totalsRowDxfId="6551" dataCellStyle="Normal"/>
    <tableColumn id="9858" xr3:uid="{B2AFC171-4544-2D4A-8D6B-C98D836D8CFB}" name="Column9856" totalsRowDxfId="6550" dataCellStyle="Normal"/>
    <tableColumn id="9859" xr3:uid="{72AE6D9E-B446-F04B-89E2-BF26CA275631}" name="Column9857" totalsRowDxfId="6549" dataCellStyle="Normal"/>
    <tableColumn id="9860" xr3:uid="{F5E63516-08B6-9C43-A177-9917BFE79805}" name="Column9858" totalsRowDxfId="6548" dataCellStyle="Normal"/>
    <tableColumn id="9861" xr3:uid="{ED33373A-461C-B348-92C5-2362575C3CD9}" name="Column9859" totalsRowDxfId="6547" dataCellStyle="Normal"/>
    <tableColumn id="9862" xr3:uid="{6DD4A617-2C8E-EB42-A158-E131BEDE9A78}" name="Column9860" totalsRowDxfId="6546" dataCellStyle="Normal"/>
    <tableColumn id="9863" xr3:uid="{F4A49EA7-3958-CD4C-A615-134A85D744E8}" name="Column9861" totalsRowDxfId="6545" dataCellStyle="Normal"/>
    <tableColumn id="9864" xr3:uid="{18FA93C3-B777-8C4A-B764-133D3050F5AC}" name="Column9862" totalsRowDxfId="6544" dataCellStyle="Normal"/>
    <tableColumn id="9865" xr3:uid="{6708EBBB-E312-E04B-BB8E-6B54F15A5CAC}" name="Column9863" totalsRowDxfId="6543" dataCellStyle="Normal"/>
    <tableColumn id="9866" xr3:uid="{E268308A-87DD-424A-BE4C-C26163194401}" name="Column9864" totalsRowDxfId="6542" dataCellStyle="Normal"/>
    <tableColumn id="9867" xr3:uid="{38D4A0D0-B736-2E4C-938B-4C50BD38DA5D}" name="Column9865" totalsRowDxfId="6541" dataCellStyle="Normal"/>
    <tableColumn id="9868" xr3:uid="{D9134B2B-0162-3549-B3F8-0C97525947E5}" name="Column9866" totalsRowDxfId="6540" dataCellStyle="Normal"/>
    <tableColumn id="9869" xr3:uid="{4514D8CE-4F49-754F-93B8-C0A84E579C0C}" name="Column9867" totalsRowDxfId="6539" dataCellStyle="Normal"/>
    <tableColumn id="9870" xr3:uid="{3678D88E-2660-0943-BB71-4376C44D8409}" name="Column9868" totalsRowDxfId="6538" dataCellStyle="Normal"/>
    <tableColumn id="9871" xr3:uid="{8BD21F2A-11A0-2C42-BEF2-5236A4E27742}" name="Column9869" totalsRowDxfId="6537" dataCellStyle="Normal"/>
    <tableColumn id="9872" xr3:uid="{A8461023-6145-8C43-8528-37EEEA4358D3}" name="Column9870" totalsRowDxfId="6536" dataCellStyle="Normal"/>
    <tableColumn id="9873" xr3:uid="{0B9D6E26-3F0E-A748-BA00-2305E82B88DD}" name="Column9871" totalsRowDxfId="6535" dataCellStyle="Normal"/>
    <tableColumn id="9874" xr3:uid="{4DC5CB5E-28D5-5646-BFD5-DC8E836679DA}" name="Column9872" totalsRowDxfId="6534" dataCellStyle="Normal"/>
    <tableColumn id="9875" xr3:uid="{4F541E22-93B9-6A45-B4A8-60E02AE6A89D}" name="Column9873" totalsRowDxfId="6533" dataCellStyle="Normal"/>
    <tableColumn id="9876" xr3:uid="{6AE729DB-7853-154F-9456-E8DC33C12B59}" name="Column9874" totalsRowDxfId="6532" dataCellStyle="Normal"/>
    <tableColumn id="9877" xr3:uid="{75D80CA0-B198-DB49-AFC1-F052832D166F}" name="Column9875" totalsRowDxfId="6531" dataCellStyle="Normal"/>
    <tableColumn id="9878" xr3:uid="{98A0D58C-5C1E-534A-AE3B-03EB77D73832}" name="Column9876" totalsRowDxfId="6530" dataCellStyle="Normal"/>
    <tableColumn id="9879" xr3:uid="{8788D690-35C5-664F-B9AB-703E7A5DDCF6}" name="Column9877" totalsRowDxfId="6529" dataCellStyle="Normal"/>
    <tableColumn id="9880" xr3:uid="{574A0F82-0D84-3741-AEC3-19B8490EE92A}" name="Column9878" totalsRowDxfId="6528" dataCellStyle="Normal"/>
    <tableColumn id="9881" xr3:uid="{1BDA92B8-00CB-FE45-B039-CDC5174A591F}" name="Column9879" totalsRowDxfId="6527" dataCellStyle="Normal"/>
    <tableColumn id="9882" xr3:uid="{2A05CCD3-DF45-8A46-B1C9-42CC16D441C4}" name="Column9880" totalsRowDxfId="6526" dataCellStyle="Normal"/>
    <tableColumn id="9883" xr3:uid="{73B9E98E-C59D-564A-AC9C-A2E8D92E4968}" name="Column9881" totalsRowDxfId="6525" dataCellStyle="Normal"/>
    <tableColumn id="9884" xr3:uid="{D409C343-64CE-AD45-9299-9D7690EE0BF1}" name="Column9882" totalsRowDxfId="6524" dataCellStyle="Normal"/>
    <tableColumn id="9885" xr3:uid="{1A59530D-191B-F24B-95FE-ACD1E0A5AF55}" name="Column9883" totalsRowDxfId="6523" dataCellStyle="Normal"/>
    <tableColumn id="9886" xr3:uid="{078BBB04-254A-B040-8AF4-BC4E53D2C071}" name="Column9884" totalsRowDxfId="6522" dataCellStyle="Normal"/>
    <tableColumn id="9887" xr3:uid="{AE3E7FCA-B423-A848-89A9-C9FB318B5120}" name="Column9885" totalsRowDxfId="6521" dataCellStyle="Normal"/>
    <tableColumn id="9888" xr3:uid="{4AEA5772-E768-F243-8981-42709CB6B731}" name="Column9886" totalsRowDxfId="6520" dataCellStyle="Normal"/>
    <tableColumn id="9889" xr3:uid="{FBA3D1BF-92C8-424E-AC1D-F50D7469CA4F}" name="Column9887" totalsRowDxfId="6519" dataCellStyle="Normal"/>
    <tableColumn id="9890" xr3:uid="{5FEBD740-6B9E-6B4C-A3C3-42B4023E4DE7}" name="Column9888" totalsRowDxfId="6518" dataCellStyle="Normal"/>
    <tableColumn id="9891" xr3:uid="{EC4B66B7-D42D-3946-BD90-5D75C59E76EA}" name="Column9889" totalsRowDxfId="6517" dataCellStyle="Normal"/>
    <tableColumn id="9892" xr3:uid="{1775BA1E-DD5E-8E47-B6C3-91F0259E6E94}" name="Column9890" totalsRowDxfId="6516" dataCellStyle="Normal"/>
    <tableColumn id="9893" xr3:uid="{EB05CF29-D88F-C148-A5F4-BB1FF5B08FF9}" name="Column9891" totalsRowDxfId="6515" dataCellStyle="Normal"/>
    <tableColumn id="9894" xr3:uid="{99080899-4374-7F4F-BDE3-690D4E3BB90E}" name="Column9892" totalsRowDxfId="6514" dataCellStyle="Normal"/>
    <tableColumn id="9895" xr3:uid="{16C0EE79-12C9-6F4C-BD52-A80912959675}" name="Column9893" totalsRowDxfId="6513" dataCellStyle="Normal"/>
    <tableColumn id="9896" xr3:uid="{EA3ABE70-BCB0-8444-BEFD-6B5704C2BF56}" name="Column9894" totalsRowDxfId="6512" dataCellStyle="Normal"/>
    <tableColumn id="9897" xr3:uid="{A66A184F-EF79-034A-A2E5-898791AF2792}" name="Column9895" totalsRowDxfId="6511" dataCellStyle="Normal"/>
    <tableColumn id="9898" xr3:uid="{09E5AAD9-594B-E247-BCD4-C0323BB38500}" name="Column9896" totalsRowDxfId="6510" dataCellStyle="Normal"/>
    <tableColumn id="9899" xr3:uid="{4B8BF825-BBA4-CA4C-B1DA-5C3900B83169}" name="Column9897" totalsRowDxfId="6509" dataCellStyle="Normal"/>
    <tableColumn id="9900" xr3:uid="{B4F01802-DAF0-FA4B-A977-76A032831C74}" name="Column9898" totalsRowDxfId="6508" dataCellStyle="Normal"/>
    <tableColumn id="9901" xr3:uid="{3C7BED0F-D921-B44B-B736-7A9C918F94A2}" name="Column9899" totalsRowDxfId="6507" dataCellStyle="Normal"/>
    <tableColumn id="9902" xr3:uid="{A7FC3270-61AD-2041-BE7E-1E90A8509CF3}" name="Column9900" totalsRowDxfId="6506" dataCellStyle="Normal"/>
    <tableColumn id="9903" xr3:uid="{B090F347-34C4-104C-836B-E048DDB08991}" name="Column9901" totalsRowDxfId="6505" dataCellStyle="Normal"/>
    <tableColumn id="9904" xr3:uid="{24923DD0-EB32-7546-A452-704577BCF80C}" name="Column9902" totalsRowDxfId="6504" dataCellStyle="Normal"/>
    <tableColumn id="9905" xr3:uid="{614F614E-27B3-114B-A1C5-A77E6A84B9C3}" name="Column9903" totalsRowDxfId="6503" dataCellStyle="Normal"/>
    <tableColumn id="9906" xr3:uid="{88D973EC-C10D-1E47-9FFB-F019E7E4C5E3}" name="Column9904" totalsRowDxfId="6502" dataCellStyle="Normal"/>
    <tableColumn id="9907" xr3:uid="{3AF5CEFD-E74D-BC41-A51B-D64A63BBACBA}" name="Column9905" totalsRowDxfId="6501" dataCellStyle="Normal"/>
    <tableColumn id="9908" xr3:uid="{FBCD2621-78CC-8A40-A89F-7B511ADF8E3A}" name="Column9906" totalsRowDxfId="6500" dataCellStyle="Normal"/>
    <tableColumn id="9909" xr3:uid="{5C518AEF-1FC1-0B48-9A18-0AD868C9C7E1}" name="Column9907" totalsRowDxfId="6499" dataCellStyle="Normal"/>
    <tableColumn id="9910" xr3:uid="{0D52FADD-1EA2-F144-9C03-580555625FA6}" name="Column9908" totalsRowDxfId="6498" dataCellStyle="Normal"/>
    <tableColumn id="9911" xr3:uid="{AC85BD01-C321-184D-94F8-93D0170F3FDC}" name="Column9909" totalsRowDxfId="6497" dataCellStyle="Normal"/>
    <tableColumn id="9912" xr3:uid="{7ACF78F7-857C-1049-892E-2D9EB39DEE3F}" name="Column9910" totalsRowDxfId="6496" dataCellStyle="Normal"/>
    <tableColumn id="9913" xr3:uid="{69D01BE8-BBFA-A94A-BC32-819CA54A7522}" name="Column9911" totalsRowDxfId="6495" dataCellStyle="Normal"/>
    <tableColumn id="9914" xr3:uid="{88C70160-3FBE-DA49-B20C-DEF180D2A1A6}" name="Column9912" totalsRowDxfId="6494" dataCellStyle="Normal"/>
    <tableColumn id="9915" xr3:uid="{553A2E88-6CB9-2648-864F-C23E65A27CC0}" name="Column9913" totalsRowDxfId="6493" dataCellStyle="Normal"/>
    <tableColumn id="9916" xr3:uid="{591DB61E-695C-AC45-B536-303638580A6B}" name="Column9914" totalsRowDxfId="6492" dataCellStyle="Normal"/>
    <tableColumn id="9917" xr3:uid="{A2A08D12-807B-104E-9D3C-2553128BF549}" name="Column9915" totalsRowDxfId="6491" dataCellStyle="Normal"/>
    <tableColumn id="9918" xr3:uid="{E45B05E4-2CC7-0A4A-8727-B80D84720B44}" name="Column9916" totalsRowDxfId="6490" dataCellStyle="Normal"/>
    <tableColumn id="9919" xr3:uid="{48CD8A09-FB54-E744-96DE-12E3CE9C64EE}" name="Column9917" totalsRowDxfId="6489" dataCellStyle="Normal"/>
    <tableColumn id="9920" xr3:uid="{251D4B3E-04D9-EA40-B69D-548D3AABF3EA}" name="Column9918" totalsRowDxfId="6488" dataCellStyle="Normal"/>
    <tableColumn id="9921" xr3:uid="{F8E12950-E758-0643-9109-A7F0473D378D}" name="Column9919" totalsRowDxfId="6487" dataCellStyle="Normal"/>
    <tableColumn id="9922" xr3:uid="{8F48190D-73A5-B043-A3BF-FAB6C8B12490}" name="Column9920" totalsRowDxfId="6486" dataCellStyle="Normal"/>
    <tableColumn id="9923" xr3:uid="{0B915B7F-C140-D94A-B2D7-14A61177792E}" name="Column9921" totalsRowDxfId="6485" dataCellStyle="Normal"/>
    <tableColumn id="9924" xr3:uid="{F36C06F0-F1DB-6B4B-94F6-24743992A9CD}" name="Column9922" totalsRowDxfId="6484" dataCellStyle="Normal"/>
    <tableColumn id="9925" xr3:uid="{2FE1CFCB-40E0-D84E-BC29-15D09C134B2D}" name="Column9923" totalsRowDxfId="6483" dataCellStyle="Normal"/>
    <tableColumn id="9926" xr3:uid="{A94E62D8-3898-3947-9187-48B2C02CC073}" name="Column9924" totalsRowDxfId="6482" dataCellStyle="Normal"/>
    <tableColumn id="9927" xr3:uid="{835B20D2-5F3C-0547-B82B-218BC877345E}" name="Column9925" totalsRowDxfId="6481" dataCellStyle="Normal"/>
    <tableColumn id="9928" xr3:uid="{000BED61-4E55-7D4B-9900-FA30D3DDF643}" name="Column9926" totalsRowDxfId="6480" dataCellStyle="Normal"/>
    <tableColumn id="9929" xr3:uid="{D62F2F8B-76FE-814E-89D2-18B9A77BD8CF}" name="Column9927" totalsRowDxfId="6479" dataCellStyle="Normal"/>
    <tableColumn id="9930" xr3:uid="{157FAF9E-10C6-D544-B53B-A3C251E4E489}" name="Column9928" totalsRowDxfId="6478" dataCellStyle="Normal"/>
    <tableColumn id="9931" xr3:uid="{C7D40251-87D6-7041-9E35-52C97A46A556}" name="Column9929" totalsRowDxfId="6477" dataCellStyle="Normal"/>
    <tableColumn id="9932" xr3:uid="{0D607EF3-4941-7B47-98F6-72349617C7AB}" name="Column9930" totalsRowDxfId="6476" dataCellStyle="Normal"/>
    <tableColumn id="9933" xr3:uid="{73CA798A-1DC2-464D-93A9-16DDAEC7BA8F}" name="Column9931" totalsRowDxfId="6475" dataCellStyle="Normal"/>
    <tableColumn id="9934" xr3:uid="{DC8BEF41-2279-4F46-91EE-97BAA65947A4}" name="Column9932" totalsRowDxfId="6474" dataCellStyle="Normal"/>
    <tableColumn id="9935" xr3:uid="{972BBE23-607D-DA41-8440-5992160DE660}" name="Column9933" totalsRowDxfId="6473" dataCellStyle="Normal"/>
    <tableColumn id="9936" xr3:uid="{49B4D720-F3DC-1345-A118-BE6CC53376C1}" name="Column9934" totalsRowDxfId="6472" dataCellStyle="Normal"/>
    <tableColumn id="9937" xr3:uid="{718D44AC-70A5-6242-9B74-CDD52B44D3D4}" name="Column9935" totalsRowDxfId="6471" dataCellStyle="Normal"/>
    <tableColumn id="9938" xr3:uid="{6560421F-CF94-FF47-9F8A-7F9E006BDCFD}" name="Column9936" totalsRowDxfId="6470" dataCellStyle="Normal"/>
    <tableColumn id="9939" xr3:uid="{E1647688-DA2B-AD42-8E20-86075414BE29}" name="Column9937" totalsRowDxfId="6469" dataCellStyle="Normal"/>
    <tableColumn id="9940" xr3:uid="{B05DECE1-5688-5045-BBA8-98D9D5B9D6B7}" name="Column9938" totalsRowDxfId="6468" dataCellStyle="Normal"/>
    <tableColumn id="9941" xr3:uid="{D6FE6495-89D6-E84D-90F2-00EB03800A3A}" name="Column9939" totalsRowDxfId="6467" dataCellStyle="Normal"/>
    <tableColumn id="9942" xr3:uid="{4E865F54-9A7D-704A-A5C7-ED95DD60A21B}" name="Column9940" totalsRowDxfId="6466" dataCellStyle="Normal"/>
    <tableColumn id="9943" xr3:uid="{492328B2-03A0-E54E-A5E1-DE6C9F926947}" name="Column9941" totalsRowDxfId="6465" dataCellStyle="Normal"/>
    <tableColumn id="9944" xr3:uid="{5A7CA551-0E7E-D74A-AF7B-6C46D703A69D}" name="Column9942" totalsRowDxfId="6464" dataCellStyle="Normal"/>
    <tableColumn id="9945" xr3:uid="{A82FC0CB-89C5-0845-A32F-D60EB46A5848}" name="Column9943" totalsRowDxfId="6463" dataCellStyle="Normal"/>
    <tableColumn id="9946" xr3:uid="{679B113F-1943-C143-B076-1E640C032AC4}" name="Column9944" totalsRowDxfId="6462" dataCellStyle="Normal"/>
    <tableColumn id="9947" xr3:uid="{E668BE01-CD9E-A045-AD0A-9822795E6A91}" name="Column9945" totalsRowDxfId="6461" dataCellStyle="Normal"/>
    <tableColumn id="9948" xr3:uid="{44E5B1C8-C1DF-334B-8FF5-95FA89CBDE4F}" name="Column9946" totalsRowDxfId="6460" dataCellStyle="Normal"/>
    <tableColumn id="9949" xr3:uid="{B4D10CA2-47CF-A645-9DC8-5724B107E41F}" name="Column9947" totalsRowDxfId="6459" dataCellStyle="Normal"/>
    <tableColumn id="9950" xr3:uid="{EC3F30E1-B379-A44B-BC10-073DA5E0C4BA}" name="Column9948" totalsRowDxfId="6458" dataCellStyle="Normal"/>
    <tableColumn id="9951" xr3:uid="{BDAFA812-3943-834B-9DBA-D6DCB253D709}" name="Column9949" totalsRowDxfId="6457" dataCellStyle="Normal"/>
    <tableColumn id="9952" xr3:uid="{7EED0300-7D49-A94E-98CF-0A5DAF56B41E}" name="Column9950" totalsRowDxfId="6456" dataCellStyle="Normal"/>
    <tableColumn id="9953" xr3:uid="{D311DA47-7E03-A540-919E-830280BCF0AD}" name="Column9951" totalsRowDxfId="6455" dataCellStyle="Normal"/>
    <tableColumn id="9954" xr3:uid="{B66A5F6B-5AC1-AD45-AED3-4EF76067F684}" name="Column9952" totalsRowDxfId="6454" dataCellStyle="Normal"/>
    <tableColumn id="9955" xr3:uid="{151D0497-2E7F-9043-B7A1-B2642406E647}" name="Column9953" totalsRowDxfId="6453" dataCellStyle="Normal"/>
    <tableColumn id="9956" xr3:uid="{375B8828-019D-2543-94BE-A5F00E9E0340}" name="Column9954" totalsRowDxfId="6452" dataCellStyle="Normal"/>
    <tableColumn id="9957" xr3:uid="{69476483-650C-8C4D-BB17-31F84B46A13E}" name="Column9955" totalsRowDxfId="6451" dataCellStyle="Normal"/>
    <tableColumn id="9958" xr3:uid="{A74F4302-6FF4-C64A-9415-FFA3BE7DDA4A}" name="Column9956" totalsRowDxfId="6450" dataCellStyle="Normal"/>
    <tableColumn id="9959" xr3:uid="{227FC318-A0ED-9044-A86C-CB7F10D96F5D}" name="Column9957" totalsRowDxfId="6449" dataCellStyle="Normal"/>
    <tableColumn id="9960" xr3:uid="{D1AEFF2F-A41F-8544-BBBD-877E2612D2B7}" name="Column9958" totalsRowDxfId="6448" dataCellStyle="Normal"/>
    <tableColumn id="9961" xr3:uid="{417981A2-DD0A-2B4D-BECF-CAA1EDA5B31D}" name="Column9959" totalsRowDxfId="6447" dataCellStyle="Normal"/>
    <tableColumn id="9962" xr3:uid="{2E57FA6C-579F-DC4B-BFEA-5BD8AF6A134D}" name="Column9960" totalsRowDxfId="6446" dataCellStyle="Normal"/>
    <tableColumn id="9963" xr3:uid="{FBEC0AF3-7B4F-E645-BA65-DBC3D3DD5F6A}" name="Column9961" totalsRowDxfId="6445" dataCellStyle="Normal"/>
    <tableColumn id="9964" xr3:uid="{0D63B80C-39E3-844A-A339-DECE75DC1DD0}" name="Column9962" totalsRowDxfId="6444" dataCellStyle="Normal"/>
    <tableColumn id="9965" xr3:uid="{5C46922F-4C68-0F48-A206-A18CB874B662}" name="Column9963" totalsRowDxfId="6443" dataCellStyle="Normal"/>
    <tableColumn id="9966" xr3:uid="{9278BDF5-E971-A94B-995B-6ED75993F3EC}" name="Column9964" totalsRowDxfId="6442" dataCellStyle="Normal"/>
    <tableColumn id="9967" xr3:uid="{276CF0F1-37B8-4E44-89BF-0412DE670CDC}" name="Column9965" totalsRowDxfId="6441" dataCellStyle="Normal"/>
    <tableColumn id="9968" xr3:uid="{2CD16525-9649-C844-9F9E-0FD6816A1519}" name="Column9966" totalsRowDxfId="6440" dataCellStyle="Normal"/>
    <tableColumn id="9969" xr3:uid="{76D27616-AD10-2E4D-9B6D-33F9A0A1F61C}" name="Column9967" totalsRowDxfId="6439" dataCellStyle="Normal"/>
    <tableColumn id="9970" xr3:uid="{85D4FDC3-EC39-B34D-B25F-99576C08C9D2}" name="Column9968" totalsRowDxfId="6438" dataCellStyle="Normal"/>
    <tableColumn id="9971" xr3:uid="{194A56A8-82C3-C549-92D5-6BF1E07D9931}" name="Column9969" totalsRowDxfId="6437" dataCellStyle="Normal"/>
    <tableColumn id="9972" xr3:uid="{55BE132F-2F29-B446-A62A-31442B092564}" name="Column9970" totalsRowDxfId="6436" dataCellStyle="Normal"/>
    <tableColumn id="9973" xr3:uid="{F26727BA-E9BF-3F42-AF12-BADBC4D1E71F}" name="Column9971" totalsRowDxfId="6435" dataCellStyle="Normal"/>
    <tableColumn id="9974" xr3:uid="{78634EAF-99C6-5E44-AB13-E0C03F2DC64C}" name="Column9972" totalsRowDxfId="6434" dataCellStyle="Normal"/>
    <tableColumn id="9975" xr3:uid="{8F1CF20C-FE28-1D46-A154-D170F5E416F7}" name="Column9973" totalsRowDxfId="6433" dataCellStyle="Normal"/>
    <tableColumn id="9976" xr3:uid="{995110AC-CFEC-124A-8AFE-59F9FEA213C2}" name="Column9974" totalsRowDxfId="6432" dataCellStyle="Normal"/>
    <tableColumn id="9977" xr3:uid="{B8B5FCF1-620C-3F48-943E-6C93E9358420}" name="Column9975" totalsRowDxfId="6431" dataCellStyle="Normal"/>
    <tableColumn id="9978" xr3:uid="{E1BD70D5-C0B8-6348-8438-C88EB612B42B}" name="Column9976" totalsRowDxfId="6430" dataCellStyle="Normal"/>
    <tableColumn id="9979" xr3:uid="{0D95A7DA-ADD9-774A-82D1-F02966C46A9A}" name="Column9977" totalsRowDxfId="6429" dataCellStyle="Normal"/>
    <tableColumn id="9980" xr3:uid="{73068EC4-E321-2C4A-BB7F-B3777512A384}" name="Column9978" totalsRowDxfId="6428" dataCellStyle="Normal"/>
    <tableColumn id="9981" xr3:uid="{D448511C-BEFB-4545-897A-D863BD743873}" name="Column9979" totalsRowDxfId="6427" dataCellStyle="Normal"/>
    <tableColumn id="9982" xr3:uid="{9D3BBBA5-0BFF-6E4F-B694-D8AB28208357}" name="Column9980" totalsRowDxfId="6426" dataCellStyle="Normal"/>
    <tableColumn id="9983" xr3:uid="{9EAE2A37-31BE-FA4F-820C-56B6725DF21C}" name="Column9981" totalsRowDxfId="6425" dataCellStyle="Normal"/>
    <tableColumn id="9984" xr3:uid="{639F096C-0831-1347-9566-7C55F132E598}" name="Column9982" totalsRowDxfId="6424" dataCellStyle="Normal"/>
    <tableColumn id="9985" xr3:uid="{7DF97D6F-3D18-534B-82C7-96F9EC9C8C36}" name="Column9983" totalsRowDxfId="6423" dataCellStyle="Normal"/>
    <tableColumn id="9986" xr3:uid="{5DC55E3A-960F-8543-8BBE-4D398E2F088E}" name="Column9984" totalsRowDxfId="6422" dataCellStyle="Normal"/>
    <tableColumn id="9987" xr3:uid="{B386C801-3EC3-664A-9235-EA7059359678}" name="Column9985" totalsRowDxfId="6421" dataCellStyle="Normal"/>
    <tableColumn id="9988" xr3:uid="{E7A10DD0-1EC2-A74A-986D-4CE4A3A0E38A}" name="Column9986" totalsRowDxfId="6420" dataCellStyle="Normal"/>
    <tableColumn id="9989" xr3:uid="{823DD99C-76D5-8F45-BFAE-40C6D2392992}" name="Column9987" totalsRowDxfId="6419" dataCellStyle="Normal"/>
    <tableColumn id="9990" xr3:uid="{F079DA01-0293-344A-9AFE-E1B9A29D83A5}" name="Column9988" totalsRowDxfId="6418" dataCellStyle="Normal"/>
    <tableColumn id="9991" xr3:uid="{16261DF6-758A-F442-963F-25306CD4823D}" name="Column9989" totalsRowDxfId="6417" dataCellStyle="Normal"/>
    <tableColumn id="9992" xr3:uid="{9634EF57-C576-EC42-A792-FA5A34D3D2EA}" name="Column9990" totalsRowDxfId="6416" dataCellStyle="Normal"/>
    <tableColumn id="9993" xr3:uid="{E753A12E-B327-0046-A7E0-9312DA48F4F7}" name="Column9991" totalsRowDxfId="6415" dataCellStyle="Normal"/>
    <tableColumn id="9994" xr3:uid="{DF7DC1B7-9323-DF44-92D2-05AC31E8B7B9}" name="Column9992" totalsRowDxfId="6414" dataCellStyle="Normal"/>
    <tableColumn id="9995" xr3:uid="{82DA5CB8-9199-484A-903E-DD0324EC62C2}" name="Column9993" totalsRowDxfId="6413" dataCellStyle="Normal"/>
    <tableColumn id="9996" xr3:uid="{91396443-997D-BB42-B62E-5493007E4DCB}" name="Column9994" totalsRowDxfId="6412" dataCellStyle="Normal"/>
    <tableColumn id="9997" xr3:uid="{534E93A4-0944-8044-B024-6ECB47A22534}" name="Column9995" totalsRowDxfId="6411" dataCellStyle="Normal"/>
    <tableColumn id="9998" xr3:uid="{5D9F6101-C29B-0740-BA89-BE48607A551D}" name="Column9996" totalsRowDxfId="6410" dataCellStyle="Normal"/>
    <tableColumn id="9999" xr3:uid="{EFC68E33-F1D8-D046-B2D6-F57BE508DEBD}" name="Column9997" totalsRowDxfId="6409" dataCellStyle="Normal"/>
    <tableColumn id="10000" xr3:uid="{9D29D6CF-0425-9F43-8A59-04300E1D7DB5}" name="Column9998" totalsRowDxfId="6408" dataCellStyle="Normal"/>
    <tableColumn id="10001" xr3:uid="{0751EE7F-8F58-E34D-97F0-46D26F3B0967}" name="Column9999" totalsRowDxfId="6407" dataCellStyle="Normal"/>
    <tableColumn id="10002" xr3:uid="{A6DD0319-B4C6-C14A-9697-E67543108EE9}" name="Column10000" totalsRowDxfId="6406" dataCellStyle="Normal"/>
    <tableColumn id="10003" xr3:uid="{1C9337A5-5370-F341-A063-90F3CD457C0D}" name="Column10001" totalsRowDxfId="6405" dataCellStyle="Normal"/>
    <tableColumn id="10004" xr3:uid="{EF88BC39-7C56-7F44-8401-5156D24BE0C9}" name="Column10002" totalsRowDxfId="6404" dataCellStyle="Normal"/>
    <tableColumn id="10005" xr3:uid="{013560DC-7D84-EF46-AECB-9F7EA5550BF3}" name="Column10003" totalsRowDxfId="6403" dataCellStyle="Normal"/>
    <tableColumn id="10006" xr3:uid="{19EA2999-3136-1448-ADFF-217EC424E6A3}" name="Column10004" totalsRowDxfId="6402" dataCellStyle="Normal"/>
    <tableColumn id="10007" xr3:uid="{D9A11787-1A66-9346-884B-54DDF9F8EB0C}" name="Column10005" totalsRowDxfId="6401" dataCellStyle="Normal"/>
    <tableColumn id="10008" xr3:uid="{E5397580-8C66-694D-8A88-5C8702162E8E}" name="Column10006" totalsRowDxfId="6400" dataCellStyle="Normal"/>
    <tableColumn id="10009" xr3:uid="{A0726CF8-1B30-844B-A29C-8EAB5B488C78}" name="Column10007" totalsRowDxfId="6399" dataCellStyle="Normal"/>
    <tableColumn id="10010" xr3:uid="{8E9ED1AC-75C0-804B-AA9D-20E6D01D9B0A}" name="Column10008" totalsRowDxfId="6398" dataCellStyle="Normal"/>
    <tableColumn id="10011" xr3:uid="{26A5F694-8128-204F-87C3-4503609F2D3A}" name="Column10009" totalsRowDxfId="6397" dataCellStyle="Normal"/>
    <tableColumn id="10012" xr3:uid="{0D31A15B-31C5-D240-83A8-790E27B39725}" name="Column10010" totalsRowDxfId="6396" dataCellStyle="Normal"/>
    <tableColumn id="10013" xr3:uid="{2A19B442-595B-1345-A46A-BD9C84E8798F}" name="Column10011" totalsRowDxfId="6395" dataCellStyle="Normal"/>
    <tableColumn id="10014" xr3:uid="{6E13F918-E852-DD49-B9B9-5FB074E7E94D}" name="Column10012" totalsRowDxfId="6394" dataCellStyle="Normal"/>
    <tableColumn id="10015" xr3:uid="{C8DC6D89-BA8D-144F-BD61-24DE0BCB1FEB}" name="Column10013" totalsRowDxfId="6393" dataCellStyle="Normal"/>
    <tableColumn id="10016" xr3:uid="{3F1D999C-F6B1-3D40-8B89-E971B9D57712}" name="Column10014" totalsRowDxfId="6392" dataCellStyle="Normal"/>
    <tableColumn id="10017" xr3:uid="{763BF9E4-C874-6F44-9459-5025138C43FE}" name="Column10015" totalsRowDxfId="6391" dataCellStyle="Normal"/>
    <tableColumn id="10018" xr3:uid="{55F6373F-8166-DA4B-A2D6-D676E4EF7D05}" name="Column10016" totalsRowDxfId="6390" dataCellStyle="Normal"/>
    <tableColumn id="10019" xr3:uid="{A58F1670-7A28-5043-AE79-5C601B6AD8B6}" name="Column10017" totalsRowDxfId="6389" dataCellStyle="Normal"/>
    <tableColumn id="10020" xr3:uid="{AD6C645A-964F-7040-92EB-E46D740FE4DD}" name="Column10018" totalsRowDxfId="6388" dataCellStyle="Normal"/>
    <tableColumn id="10021" xr3:uid="{25D6CC9C-D6A4-924D-A7E9-2AF4205D0D75}" name="Column10019" totalsRowDxfId="6387" dataCellStyle="Normal"/>
    <tableColumn id="10022" xr3:uid="{0AE3D9AE-D0E0-6F40-B23F-25D647F03CA7}" name="Column10020" totalsRowDxfId="6386" dataCellStyle="Normal"/>
    <tableColumn id="10023" xr3:uid="{04B0B13A-20A8-DD49-8F2E-462D81F4D3AB}" name="Column10021" totalsRowDxfId="6385" dataCellStyle="Normal"/>
    <tableColumn id="10024" xr3:uid="{7F965652-E6BA-4843-88BC-34F2ABB54207}" name="Column10022" totalsRowDxfId="6384" dataCellStyle="Normal"/>
    <tableColumn id="10025" xr3:uid="{1656029F-FAFD-AD4B-9278-5CA50FF9BDBB}" name="Column10023" totalsRowDxfId="6383" dataCellStyle="Normal"/>
    <tableColumn id="10026" xr3:uid="{764740B0-4518-8849-9C5C-8E01BFB86360}" name="Column10024" totalsRowDxfId="6382" dataCellStyle="Normal"/>
    <tableColumn id="10027" xr3:uid="{F20BD8A9-FCD4-8E42-A7FF-64432A60AB7C}" name="Column10025" totalsRowDxfId="6381" dataCellStyle="Normal"/>
    <tableColumn id="10028" xr3:uid="{B6688918-F06B-2547-A7C2-B593C600F5CD}" name="Column10026" totalsRowDxfId="6380" dataCellStyle="Normal"/>
    <tableColumn id="10029" xr3:uid="{18A649A2-8539-714D-B422-E365F0F541D8}" name="Column10027" totalsRowDxfId="6379" dataCellStyle="Normal"/>
    <tableColumn id="10030" xr3:uid="{874DCF5E-79DC-244E-B3FC-1671DEFF1BB5}" name="Column10028" totalsRowDxfId="6378" dataCellStyle="Normal"/>
    <tableColumn id="10031" xr3:uid="{8970F010-1A5A-5842-B7EA-2BE78AF29981}" name="Column10029" totalsRowDxfId="6377" dataCellStyle="Normal"/>
    <tableColumn id="10032" xr3:uid="{87BF7A0F-FBA9-3A40-9D08-DAFF81879C59}" name="Column10030" totalsRowDxfId="6376" dataCellStyle="Normal"/>
    <tableColumn id="10033" xr3:uid="{D043751A-116A-0D4A-BA30-43837C4CD84F}" name="Column10031" totalsRowDxfId="6375" dataCellStyle="Normal"/>
    <tableColumn id="10034" xr3:uid="{5F86FEEC-4E8B-6B4D-A7FB-DC3A45C72301}" name="Column10032" totalsRowDxfId="6374" dataCellStyle="Normal"/>
    <tableColumn id="10035" xr3:uid="{82303A59-2AA1-C447-9B6C-5A2C81543C0E}" name="Column10033" totalsRowDxfId="6373" dataCellStyle="Normal"/>
    <tableColumn id="10036" xr3:uid="{CA33EFDA-432E-C240-B7F9-7A2351BF5B8C}" name="Column10034" totalsRowDxfId="6372" dataCellStyle="Normal"/>
    <tableColumn id="10037" xr3:uid="{1E1D4471-037B-B646-A6F3-4601DEB5B273}" name="Column10035" totalsRowDxfId="6371" dataCellStyle="Normal"/>
    <tableColumn id="10038" xr3:uid="{A38D042E-FB60-664E-8923-76C06E128EF5}" name="Column10036" totalsRowDxfId="6370" dataCellStyle="Normal"/>
    <tableColumn id="10039" xr3:uid="{E2729B29-C20E-2945-873A-3184C104B5DA}" name="Column10037" totalsRowDxfId="6369" dataCellStyle="Normal"/>
    <tableColumn id="10040" xr3:uid="{89B75B6D-42E9-B742-93EB-4A810B773AA9}" name="Column10038" totalsRowDxfId="6368" dataCellStyle="Normal"/>
    <tableColumn id="10041" xr3:uid="{B6260D9C-6A6C-3D40-891A-A6A98E425B20}" name="Column10039" totalsRowDxfId="6367" dataCellStyle="Normal"/>
    <tableColumn id="10042" xr3:uid="{CA509CA1-600D-284F-A8A9-854E8BBAC970}" name="Column10040" totalsRowDxfId="6366" dataCellStyle="Normal"/>
    <tableColumn id="10043" xr3:uid="{418DF745-7E1E-0244-AF8A-A1A39EF24D6D}" name="Column10041" totalsRowDxfId="6365" dataCellStyle="Normal"/>
    <tableColumn id="10044" xr3:uid="{AC9D30A4-B569-2648-BF8F-1867B7A6AB93}" name="Column10042" totalsRowDxfId="6364" dataCellStyle="Normal"/>
    <tableColumn id="10045" xr3:uid="{4F742A1E-56A5-F04D-857E-B2B750AE6253}" name="Column10043" totalsRowDxfId="6363" dataCellStyle="Normal"/>
    <tableColumn id="10046" xr3:uid="{B9825261-0EDB-134B-958E-92026FF398C0}" name="Column10044" totalsRowDxfId="6362" dataCellStyle="Normal"/>
    <tableColumn id="10047" xr3:uid="{3AA4DD2F-D4F2-5144-9B63-ACD145515BAB}" name="Column10045" totalsRowDxfId="6361" dataCellStyle="Normal"/>
    <tableColumn id="10048" xr3:uid="{352A7C80-C005-C249-9125-31ABC535313F}" name="Column10046" totalsRowDxfId="6360" dataCellStyle="Normal"/>
    <tableColumn id="10049" xr3:uid="{B03E1453-3B26-7643-8CBC-0E3B21AC9554}" name="Column10047" totalsRowDxfId="6359" dataCellStyle="Normal"/>
    <tableColumn id="10050" xr3:uid="{B56E65E2-92CE-4849-B21A-239BBB8D2C47}" name="Column10048" totalsRowDxfId="6358" dataCellStyle="Normal"/>
    <tableColumn id="10051" xr3:uid="{D6B63509-86B5-7D44-A2B9-7062C92A6C6B}" name="Column10049" totalsRowDxfId="6357" dataCellStyle="Normal"/>
    <tableColumn id="10052" xr3:uid="{2787BC82-AF6A-6141-98A7-68C2F5003E1E}" name="Column10050" totalsRowDxfId="6356" dataCellStyle="Normal"/>
    <tableColumn id="10053" xr3:uid="{6E9E34C3-4132-8A49-B0FB-CFC009D3DB5C}" name="Column10051" totalsRowDxfId="6355" dataCellStyle="Normal"/>
    <tableColumn id="10054" xr3:uid="{C301A1C1-705D-744B-8DF2-E11489BB3C57}" name="Column10052" totalsRowDxfId="6354" dataCellStyle="Normal"/>
    <tableColumn id="10055" xr3:uid="{9B480371-FA40-C548-BA2E-F2CCEF191DA9}" name="Column10053" totalsRowDxfId="6353" dataCellStyle="Normal"/>
    <tableColumn id="10056" xr3:uid="{12F7EF46-FA30-DC4B-83F5-58BF136C6F4E}" name="Column10054" totalsRowDxfId="6352" dataCellStyle="Normal"/>
    <tableColumn id="10057" xr3:uid="{D5A8E344-07C7-3D42-A05E-D36D3E6BE387}" name="Column10055" totalsRowDxfId="6351" dataCellStyle="Normal"/>
    <tableColumn id="10058" xr3:uid="{2944EFFD-38C8-FF45-A515-7505F3303109}" name="Column10056" totalsRowDxfId="6350" dataCellStyle="Normal"/>
    <tableColumn id="10059" xr3:uid="{804A9A69-F58B-744F-A718-411A1CA4133E}" name="Column10057" totalsRowDxfId="6349" dataCellStyle="Normal"/>
    <tableColumn id="10060" xr3:uid="{9604EAF4-B14B-684D-903D-2EFB6AB70A15}" name="Column10058" totalsRowDxfId="6348" dataCellStyle="Normal"/>
    <tableColumn id="10061" xr3:uid="{CAC5D19B-C2EA-9A49-A2F2-1D6F9C2DF702}" name="Column10059" totalsRowDxfId="6347" dataCellStyle="Normal"/>
    <tableColumn id="10062" xr3:uid="{2D853F77-4DE6-8B48-8B4D-9147D00978A6}" name="Column10060" totalsRowDxfId="6346" dataCellStyle="Normal"/>
    <tableColumn id="10063" xr3:uid="{FB353265-D4F6-CE40-8B3D-4E6CAD216297}" name="Column10061" totalsRowDxfId="6345" dataCellStyle="Normal"/>
    <tableColumn id="10064" xr3:uid="{E70444C0-E163-6348-B70C-08F1012A01C9}" name="Column10062" totalsRowDxfId="6344" dataCellStyle="Normal"/>
    <tableColumn id="10065" xr3:uid="{A560D42A-442A-DC4F-9B3C-C7FA300319D2}" name="Column10063" totalsRowDxfId="6343" dataCellStyle="Normal"/>
    <tableColumn id="10066" xr3:uid="{5702A1D7-FCFC-3A42-9EAA-7DD31E54B1F7}" name="Column10064" totalsRowDxfId="6342" dataCellStyle="Normal"/>
    <tableColumn id="10067" xr3:uid="{3951AD7D-7FAE-3B42-8C04-A65B7B948135}" name="Column10065" totalsRowDxfId="6341" dataCellStyle="Normal"/>
    <tableColumn id="10068" xr3:uid="{09401FD8-F89F-BF43-B3D9-1DDF9D83CEB8}" name="Column10066" totalsRowDxfId="6340" dataCellStyle="Normal"/>
    <tableColumn id="10069" xr3:uid="{A8B4FEAA-F8E1-494E-B80E-7A04E93F19E5}" name="Column10067" totalsRowDxfId="6339" dataCellStyle="Normal"/>
    <tableColumn id="10070" xr3:uid="{6EEE91D2-75E3-DA40-9F6D-DD848A8AF01E}" name="Column10068" totalsRowDxfId="6338" dataCellStyle="Normal"/>
    <tableColumn id="10071" xr3:uid="{8791DBB3-3F77-104F-BD88-81BF00B134E0}" name="Column10069" totalsRowDxfId="6337" dataCellStyle="Normal"/>
    <tableColumn id="10072" xr3:uid="{F9C9000E-2659-CD42-80CB-5E593CF50665}" name="Column10070" totalsRowDxfId="6336" dataCellStyle="Normal"/>
    <tableColumn id="10073" xr3:uid="{78553096-0645-AB47-A39C-7D6856913F29}" name="Column10071" totalsRowDxfId="6335" dataCellStyle="Normal"/>
    <tableColumn id="10074" xr3:uid="{AC067B95-E444-6D4E-BBFE-DC91AFA4E575}" name="Column10072" totalsRowDxfId="6334" dataCellStyle="Normal"/>
    <tableColumn id="10075" xr3:uid="{156E9874-C65D-E64E-9C1A-90E3AB45CA8D}" name="Column10073" totalsRowDxfId="6333" dataCellStyle="Normal"/>
    <tableColumn id="10076" xr3:uid="{9E49F249-0B8C-4140-A9C8-01D3F3926003}" name="Column10074" totalsRowDxfId="6332" dataCellStyle="Normal"/>
    <tableColumn id="10077" xr3:uid="{22576364-7E12-E348-922E-3E79669970CB}" name="Column10075" totalsRowDxfId="6331" dataCellStyle="Normal"/>
    <tableColumn id="10078" xr3:uid="{4AB8FF84-C542-4B42-AF19-4EF0C859C3C6}" name="Column10076" totalsRowDxfId="6330" dataCellStyle="Normal"/>
    <tableColumn id="10079" xr3:uid="{0A218336-58B6-714A-99B4-38A28918F099}" name="Column10077" totalsRowDxfId="6329" dataCellStyle="Normal"/>
    <tableColumn id="10080" xr3:uid="{83ABE82C-1529-1348-A99F-F2EEB85C2393}" name="Column10078" totalsRowDxfId="6328" dataCellStyle="Normal"/>
    <tableColumn id="10081" xr3:uid="{C87AFFE5-CA2A-D849-8E84-AE806ACE3E9B}" name="Column10079" totalsRowDxfId="6327" dataCellStyle="Normal"/>
    <tableColumn id="10082" xr3:uid="{A4C68192-F596-8A42-982D-4035EE3CD94A}" name="Column10080" totalsRowDxfId="6326" dataCellStyle="Normal"/>
    <tableColumn id="10083" xr3:uid="{5A2B9F8B-1B15-E249-8803-159B67A1F09C}" name="Column10081" totalsRowDxfId="6325" dataCellStyle="Normal"/>
    <tableColumn id="10084" xr3:uid="{A64FE2AA-AAA1-BF4C-925C-4895979E8C3C}" name="Column10082" totalsRowDxfId="6324" dataCellStyle="Normal"/>
    <tableColumn id="10085" xr3:uid="{750DC1E1-D7BF-8541-B6A4-D2D56B46105D}" name="Column10083" totalsRowDxfId="6323" dataCellStyle="Normal"/>
    <tableColumn id="10086" xr3:uid="{1785F6D4-AE9D-8C4A-95C4-E2D1601183A4}" name="Column10084" totalsRowDxfId="6322" dataCellStyle="Normal"/>
    <tableColumn id="10087" xr3:uid="{636EC54E-50E9-FF42-8CF0-6C5F6B2A2A8A}" name="Column10085" totalsRowDxfId="6321" dataCellStyle="Normal"/>
    <tableColumn id="10088" xr3:uid="{9EE3B84D-621B-5742-A7E5-971170B96C1D}" name="Column10086" totalsRowDxfId="6320" dataCellStyle="Normal"/>
    <tableColumn id="10089" xr3:uid="{94C10AB4-1931-714F-BA69-FE62225D7225}" name="Column10087" totalsRowDxfId="6319" dataCellStyle="Normal"/>
    <tableColumn id="10090" xr3:uid="{70FF3A3D-5511-7641-BB7B-F896E20A86AA}" name="Column10088" totalsRowDxfId="6318" dataCellStyle="Normal"/>
    <tableColumn id="10091" xr3:uid="{9EC24EF1-C0F0-FA4A-BEBE-AAA2FFABA960}" name="Column10089" totalsRowDxfId="6317" dataCellStyle="Normal"/>
    <tableColumn id="10092" xr3:uid="{DE500C94-FDFE-D944-93DC-EDDB86EAA1B9}" name="Column10090" totalsRowDxfId="6316" dataCellStyle="Normal"/>
    <tableColumn id="10093" xr3:uid="{7CA72A85-DC6C-A44F-9BAE-07D538928A25}" name="Column10091" totalsRowDxfId="6315" dataCellStyle="Normal"/>
    <tableColumn id="10094" xr3:uid="{742ADC61-874A-114D-BBDE-B3F163CDEE04}" name="Column10092" totalsRowDxfId="6314" dataCellStyle="Normal"/>
    <tableColumn id="10095" xr3:uid="{8AF11D63-BC64-C64D-816D-BEC2487E5155}" name="Column10093" totalsRowDxfId="6313" dataCellStyle="Normal"/>
    <tableColumn id="10096" xr3:uid="{64D27A49-A1F4-164D-BDF1-0C3393DC8CA8}" name="Column10094" totalsRowDxfId="6312" dataCellStyle="Normal"/>
    <tableColumn id="10097" xr3:uid="{21856ECD-66D5-4B43-AB7B-9BA26BB036EB}" name="Column10095" totalsRowDxfId="6311" dataCellStyle="Normal"/>
    <tableColumn id="10098" xr3:uid="{EC1D1BF3-7E71-1A41-ABE4-B9B9F67F1ECA}" name="Column10096" totalsRowDxfId="6310" dataCellStyle="Normal"/>
    <tableColumn id="10099" xr3:uid="{871044FC-B207-5E49-80D2-04172FFDDCBA}" name="Column10097" totalsRowDxfId="6309" dataCellStyle="Normal"/>
    <tableColumn id="10100" xr3:uid="{A83127C5-9CEC-2E4D-B632-A93D63114C2D}" name="Column10098" totalsRowDxfId="6308" dataCellStyle="Normal"/>
    <tableColumn id="10101" xr3:uid="{55B99993-21E1-7C48-837D-7ACC614FBB5B}" name="Column10099" totalsRowDxfId="6307" dataCellStyle="Normal"/>
    <tableColumn id="10102" xr3:uid="{C81366A3-3228-FF46-A87F-1D2753437918}" name="Column10100" totalsRowDxfId="6306" dataCellStyle="Normal"/>
    <tableColumn id="10103" xr3:uid="{D6075E2B-5269-374D-9716-4E69B78FB671}" name="Column10101" totalsRowDxfId="6305" dataCellStyle="Normal"/>
    <tableColumn id="10104" xr3:uid="{B5991DC1-8A3B-3C4F-970B-EEBFEB3016DA}" name="Column10102" totalsRowDxfId="6304" dataCellStyle="Normal"/>
    <tableColumn id="10105" xr3:uid="{8926D3D2-5ED4-4A40-8551-059D33429B3E}" name="Column10103" totalsRowDxfId="6303" dataCellStyle="Normal"/>
    <tableColumn id="10106" xr3:uid="{582377C2-D8A0-764A-8E44-641329D431E8}" name="Column10104" totalsRowDxfId="6302" dataCellStyle="Normal"/>
    <tableColumn id="10107" xr3:uid="{8D834DF8-54B6-6445-80E1-2788DBEBA7A2}" name="Column10105" totalsRowDxfId="6301" dataCellStyle="Normal"/>
    <tableColumn id="10108" xr3:uid="{CE6F3B73-7D1C-6A4E-B7DC-2FC5A9E2F301}" name="Column10106" totalsRowDxfId="6300" dataCellStyle="Normal"/>
    <tableColumn id="10109" xr3:uid="{CE4D6AB5-97ED-D94D-A50B-E6934C78AE2A}" name="Column10107" totalsRowDxfId="6299" dataCellStyle="Normal"/>
    <tableColumn id="10110" xr3:uid="{76D2DC01-1AF6-8047-99D0-34D934F8E3C6}" name="Column10108" totalsRowDxfId="6298" dataCellStyle="Normal"/>
    <tableColumn id="10111" xr3:uid="{1B99A190-A361-074A-B8F5-529A456A62B7}" name="Column10109" totalsRowDxfId="6297" dataCellStyle="Normal"/>
    <tableColumn id="10112" xr3:uid="{32582AA7-D2F1-474B-946D-DB00E38BCFDC}" name="Column10110" totalsRowDxfId="6296" dataCellStyle="Normal"/>
    <tableColumn id="10113" xr3:uid="{16064EA2-9388-DB4F-A06D-7993E95F4A3D}" name="Column10111" totalsRowDxfId="6295" dataCellStyle="Normal"/>
    <tableColumn id="10114" xr3:uid="{7D950D9C-7AD8-FB4C-81AA-9BAB4E65DD27}" name="Column10112" totalsRowDxfId="6294" dataCellStyle="Normal"/>
    <tableColumn id="10115" xr3:uid="{0FF6D2BC-C0E7-034D-9D1A-F8C9AC313619}" name="Column10113" totalsRowDxfId="6293" dataCellStyle="Normal"/>
    <tableColumn id="10116" xr3:uid="{A08714D0-9E2F-E748-B0A5-DBF6E936BFA9}" name="Column10114" totalsRowDxfId="6292" dataCellStyle="Normal"/>
    <tableColumn id="10117" xr3:uid="{221D1496-92F4-B54C-9C42-8BB8A967FA97}" name="Column10115" totalsRowDxfId="6291" dataCellStyle="Normal"/>
    <tableColumn id="10118" xr3:uid="{04384E47-3FEA-5645-91F4-79C0D81281EC}" name="Column10116" totalsRowDxfId="6290" dataCellStyle="Normal"/>
    <tableColumn id="10119" xr3:uid="{290609D7-51AB-2E44-8B29-260BD20579CA}" name="Column10117" totalsRowDxfId="6289" dataCellStyle="Normal"/>
    <tableColumn id="10120" xr3:uid="{2FB3F2A7-1196-BC4D-AD51-16AECC72583E}" name="Column10118" totalsRowDxfId="6288" dataCellStyle="Normal"/>
    <tableColumn id="10121" xr3:uid="{E462694B-1490-1040-B3BA-07B391072DCB}" name="Column10119" totalsRowDxfId="6287" dataCellStyle="Normal"/>
    <tableColumn id="10122" xr3:uid="{42ADD211-8DC6-524F-891E-E551D570D0CE}" name="Column10120" totalsRowDxfId="6286" dataCellStyle="Normal"/>
    <tableColumn id="10123" xr3:uid="{FEFCAFD5-38CE-804D-8A80-D4EA4BB5A59A}" name="Column10121" totalsRowDxfId="6285" dataCellStyle="Normal"/>
    <tableColumn id="10124" xr3:uid="{4E7D7A9B-87B9-B248-A021-9924012BF9BC}" name="Column10122" totalsRowDxfId="6284" dataCellStyle="Normal"/>
    <tableColumn id="10125" xr3:uid="{596E1662-77F3-054A-A4EF-38212029C4E8}" name="Column10123" totalsRowDxfId="6283" dataCellStyle="Normal"/>
    <tableColumn id="10126" xr3:uid="{C352273F-7999-2342-BD8B-690CF648819A}" name="Column10124" totalsRowDxfId="6282" dataCellStyle="Normal"/>
    <tableColumn id="10127" xr3:uid="{2B908C6F-3662-B04A-B5FC-589E2DC77AE4}" name="Column10125" totalsRowDxfId="6281" dataCellStyle="Normal"/>
    <tableColumn id="10128" xr3:uid="{7F73838A-788C-834C-8672-3CC8618BD049}" name="Column10126" totalsRowDxfId="6280" dataCellStyle="Normal"/>
    <tableColumn id="10129" xr3:uid="{A4BF975F-631C-174A-9E0D-9FB4B5447E57}" name="Column10127" totalsRowDxfId="6279" dataCellStyle="Normal"/>
    <tableColumn id="10130" xr3:uid="{589796DE-E082-074F-9087-5A6370CCEDA7}" name="Column10128" totalsRowDxfId="6278" dataCellStyle="Normal"/>
    <tableColumn id="10131" xr3:uid="{96F442C1-52E3-D34D-84CA-14C0CDF0D8E7}" name="Column10129" totalsRowDxfId="6277" dataCellStyle="Normal"/>
    <tableColumn id="10132" xr3:uid="{F38EDCE7-4C44-664D-8B45-AC8BC8D07551}" name="Column10130" totalsRowDxfId="6276" dataCellStyle="Normal"/>
    <tableColumn id="10133" xr3:uid="{22627914-05E6-CC4E-9377-FEC5EEC0D1AE}" name="Column10131" totalsRowDxfId="6275" dataCellStyle="Normal"/>
    <tableColumn id="10134" xr3:uid="{2C0C52DA-5F0F-6B4F-8863-2516F1E8DC56}" name="Column10132" totalsRowDxfId="6274" dataCellStyle="Normal"/>
    <tableColumn id="10135" xr3:uid="{B3EE7327-3463-3C42-B3D1-4FCE63D9BD90}" name="Column10133" totalsRowDxfId="6273" dataCellStyle="Normal"/>
    <tableColumn id="10136" xr3:uid="{035960E6-B5FD-1B47-909B-06E52748314A}" name="Column10134" totalsRowDxfId="6272" dataCellStyle="Normal"/>
    <tableColumn id="10137" xr3:uid="{91C9F626-B696-F846-8733-46B16570CB74}" name="Column10135" totalsRowDxfId="6271" dataCellStyle="Normal"/>
    <tableColumn id="10138" xr3:uid="{91577EE3-61D7-F74D-A0A6-04CC9B6D820C}" name="Column10136" totalsRowDxfId="6270" dataCellStyle="Normal"/>
    <tableColumn id="10139" xr3:uid="{3A00CB39-1FEF-BB4E-BDA8-A4290276F860}" name="Column10137" totalsRowDxfId="6269" dataCellStyle="Normal"/>
    <tableColumn id="10140" xr3:uid="{36E69247-2B9C-A041-AB0B-CFCD28CDEDBD}" name="Column10138" totalsRowDxfId="6268" dataCellStyle="Normal"/>
    <tableColumn id="10141" xr3:uid="{07B09C9E-EC01-B244-96F7-BD8FB4A8E813}" name="Column10139" totalsRowDxfId="6267" dataCellStyle="Normal"/>
    <tableColumn id="10142" xr3:uid="{0223CD37-1A07-8648-8D09-DB9608AC6D2D}" name="Column10140" totalsRowDxfId="6266" dataCellStyle="Normal"/>
    <tableColumn id="10143" xr3:uid="{E015B43A-D0D2-A045-84EC-2AD951BCFC6F}" name="Column10141" totalsRowDxfId="6265" dataCellStyle="Normal"/>
    <tableColumn id="10144" xr3:uid="{7E65AAD9-97EE-AD4F-95CC-E95671BC7C04}" name="Column10142" totalsRowDxfId="6264" dataCellStyle="Normal"/>
    <tableColumn id="10145" xr3:uid="{8E20005F-00BC-B843-BEFF-535B859D0EA4}" name="Column10143" totalsRowDxfId="6263" dataCellStyle="Normal"/>
    <tableColumn id="10146" xr3:uid="{F4195F6C-8AE3-9944-A6AC-94BADEA277A6}" name="Column10144" totalsRowDxfId="6262" dataCellStyle="Normal"/>
    <tableColumn id="10147" xr3:uid="{57010680-4BD1-C048-BC81-3AC188141B7C}" name="Column10145" totalsRowDxfId="6261" dataCellStyle="Normal"/>
    <tableColumn id="10148" xr3:uid="{02BD7B7C-6285-8D4A-8620-7737C0D82177}" name="Column10146" totalsRowDxfId="6260" dataCellStyle="Normal"/>
    <tableColumn id="10149" xr3:uid="{A5B0E15A-3382-6340-AEBA-0A1A5C0B8368}" name="Column10147" totalsRowDxfId="6259" dataCellStyle="Normal"/>
    <tableColumn id="10150" xr3:uid="{803CB9FD-1AD9-484E-9F70-19FEF4CE3B9E}" name="Column10148" totalsRowDxfId="6258" dataCellStyle="Normal"/>
    <tableColumn id="10151" xr3:uid="{2A152D37-A18F-9E42-8E92-AAFD021AAB6F}" name="Column10149" totalsRowDxfId="6257" dataCellStyle="Normal"/>
    <tableColumn id="10152" xr3:uid="{59F3DCBC-A768-2A49-8C30-8D379445EB0A}" name="Column10150" totalsRowDxfId="6256" dataCellStyle="Normal"/>
    <tableColumn id="10153" xr3:uid="{8D350ED1-D1E9-7E45-AC8C-75557BD318CA}" name="Column10151" totalsRowDxfId="6255" dataCellStyle="Normal"/>
    <tableColumn id="10154" xr3:uid="{B8F85E9A-F3A9-164E-9A08-793CEAC90A72}" name="Column10152" totalsRowDxfId="6254" dataCellStyle="Normal"/>
    <tableColumn id="10155" xr3:uid="{5AF9BB02-61C1-8F42-B5CA-DD6E55169E3E}" name="Column10153" totalsRowDxfId="6253" dataCellStyle="Normal"/>
    <tableColumn id="10156" xr3:uid="{C38451D2-7620-D544-BD92-72EB74133320}" name="Column10154" totalsRowDxfId="6252" dataCellStyle="Normal"/>
    <tableColumn id="10157" xr3:uid="{AFB24E8B-4C6F-5248-8F71-35313425A596}" name="Column10155" totalsRowDxfId="6251" dataCellStyle="Normal"/>
    <tableColumn id="10158" xr3:uid="{922604C4-80EF-F148-BC5E-9BD2B784624C}" name="Column10156" totalsRowDxfId="6250" dataCellStyle="Normal"/>
    <tableColumn id="10159" xr3:uid="{0AA97160-B8BB-7D49-A66C-8E59C74BA1A4}" name="Column10157" totalsRowDxfId="6249" dataCellStyle="Normal"/>
    <tableColumn id="10160" xr3:uid="{ABCB3758-0C61-1946-9C61-A0F32E9A9548}" name="Column10158" totalsRowDxfId="6248" dataCellStyle="Normal"/>
    <tableColumn id="10161" xr3:uid="{CE75F390-83B4-0B41-8828-8F67A6B913B0}" name="Column10159" totalsRowDxfId="6247" dataCellStyle="Normal"/>
    <tableColumn id="10162" xr3:uid="{7A4D0CE3-6C3E-404E-B15C-00292E7DF735}" name="Column10160" totalsRowDxfId="6246" dataCellStyle="Normal"/>
    <tableColumn id="10163" xr3:uid="{27604D8E-E39D-0345-9947-C6687D9F643A}" name="Column10161" totalsRowDxfId="6245" dataCellStyle="Normal"/>
    <tableColumn id="10164" xr3:uid="{F3982685-4C08-714C-B46B-42F719928982}" name="Column10162" totalsRowDxfId="6244" dataCellStyle="Normal"/>
    <tableColumn id="10165" xr3:uid="{25526614-ADFA-4146-8D4E-F3E4CDB1D4D4}" name="Column10163" totalsRowDxfId="6243" dataCellStyle="Normal"/>
    <tableColumn id="10166" xr3:uid="{0DCF49EA-86BA-BC4C-A990-B0CD0DCFA5A6}" name="Column10164" totalsRowDxfId="6242" dataCellStyle="Normal"/>
    <tableColumn id="10167" xr3:uid="{9F67FD72-A54C-A747-8DAD-BCDFC4DF2C46}" name="Column10165" totalsRowDxfId="6241" dataCellStyle="Normal"/>
    <tableColumn id="10168" xr3:uid="{F330EB91-C16C-294B-BC73-CEDFFA2BA547}" name="Column10166" totalsRowDxfId="6240" dataCellStyle="Normal"/>
    <tableColumn id="10169" xr3:uid="{5073A109-C97D-E14B-9BE3-890128E3519A}" name="Column10167" totalsRowDxfId="6239" dataCellStyle="Normal"/>
    <tableColumn id="10170" xr3:uid="{5AC560C7-454F-B34F-AB22-7CF65AD73A5D}" name="Column10168" totalsRowDxfId="6238" dataCellStyle="Normal"/>
    <tableColumn id="10171" xr3:uid="{2EC18E3C-D729-DC4F-9A6A-E3F4979D13F3}" name="Column10169" totalsRowDxfId="6237" dataCellStyle="Normal"/>
    <tableColumn id="10172" xr3:uid="{90B0E555-71C8-F24B-B45D-C2050C369E43}" name="Column10170" totalsRowDxfId="6236" dataCellStyle="Normal"/>
    <tableColumn id="10173" xr3:uid="{F1FDA6DF-4BCE-6949-A6F4-87B3FAB2C1BC}" name="Column10171" totalsRowDxfId="6235" dataCellStyle="Normal"/>
    <tableColumn id="10174" xr3:uid="{538FF2AE-5B9A-1142-86F7-F5BE5E4A1D74}" name="Column10172" totalsRowDxfId="6234" dataCellStyle="Normal"/>
    <tableColumn id="10175" xr3:uid="{60D72D9E-53C4-4E4C-9B31-8541FCA4C644}" name="Column10173" totalsRowDxfId="6233" dataCellStyle="Normal"/>
    <tableColumn id="10176" xr3:uid="{0C2ACF08-BA0D-1046-B162-9C86D9E1B863}" name="Column10174" totalsRowDxfId="6232" dataCellStyle="Normal"/>
    <tableColumn id="10177" xr3:uid="{0E9DE00C-94B5-8F48-B71F-A2F278567636}" name="Column10175" totalsRowDxfId="6231" dataCellStyle="Normal"/>
    <tableColumn id="10178" xr3:uid="{06080E7B-BDD2-FC40-B25F-2BF187611513}" name="Column10176" totalsRowDxfId="6230" dataCellStyle="Normal"/>
    <tableColumn id="10179" xr3:uid="{FFC6BF1B-37D5-D640-8E8D-2813F886796B}" name="Column10177" totalsRowDxfId="6229" dataCellStyle="Normal"/>
    <tableColumn id="10180" xr3:uid="{4A17C009-2FDE-EF43-BBC9-37079A075421}" name="Column10178" totalsRowDxfId="6228" dataCellStyle="Normal"/>
    <tableColumn id="10181" xr3:uid="{11F702EE-482E-1647-837F-5167639D262D}" name="Column10179" totalsRowDxfId="6227" dataCellStyle="Normal"/>
    <tableColumn id="10182" xr3:uid="{6F03E802-D1E0-4443-9C4D-6253E1E6EBE3}" name="Column10180" totalsRowDxfId="6226" dataCellStyle="Normal"/>
    <tableColumn id="10183" xr3:uid="{681637D6-F6B8-D64C-A352-F0E04F6C3064}" name="Column10181" totalsRowDxfId="6225" dataCellStyle="Normal"/>
    <tableColumn id="10184" xr3:uid="{AB810FD6-C525-F144-A3B1-A613D39DC106}" name="Column10182" totalsRowDxfId="6224" dataCellStyle="Normal"/>
    <tableColumn id="10185" xr3:uid="{20A41675-DF38-1042-9006-9C92D16599C3}" name="Column10183" totalsRowDxfId="6223" dataCellStyle="Normal"/>
    <tableColumn id="10186" xr3:uid="{154B46CC-F1EF-C043-98AC-7ADFFEA022C2}" name="Column10184" totalsRowDxfId="6222" dataCellStyle="Normal"/>
    <tableColumn id="10187" xr3:uid="{DE2B6C99-AB3E-CD49-BBA2-DEF7B87A80CC}" name="Column10185" totalsRowDxfId="6221" dataCellStyle="Normal"/>
    <tableColumn id="10188" xr3:uid="{080804A9-2E10-5F40-9373-21D9973D6B46}" name="Column10186" totalsRowDxfId="6220" dataCellStyle="Normal"/>
    <tableColumn id="10189" xr3:uid="{CD0A67F3-CEB1-6444-9B62-1303DD2A8326}" name="Column10187" totalsRowDxfId="6219" dataCellStyle="Normal"/>
    <tableColumn id="10190" xr3:uid="{4BC9A3A4-7AB7-514D-988E-F01051BCD502}" name="Column10188" totalsRowDxfId="6218" dataCellStyle="Normal"/>
    <tableColumn id="10191" xr3:uid="{B4BC3CF4-CF5B-7840-8198-8E031FBDB3A0}" name="Column10189" totalsRowDxfId="6217" dataCellStyle="Normal"/>
    <tableColumn id="10192" xr3:uid="{96BE3A10-CB9D-A544-BA39-5D1832D2FE91}" name="Column10190" totalsRowDxfId="6216" dataCellStyle="Normal"/>
    <tableColumn id="10193" xr3:uid="{7FB8B56B-6BB4-364D-9DBD-C24CCF3B312E}" name="Column10191" totalsRowDxfId="6215" dataCellStyle="Normal"/>
    <tableColumn id="10194" xr3:uid="{9C527C8A-4DFB-ED4C-A29D-982ACB3A6C5C}" name="Column10192" totalsRowDxfId="6214" dataCellStyle="Normal"/>
    <tableColumn id="10195" xr3:uid="{645041A4-2518-184D-944B-17DA45E2D0A8}" name="Column10193" totalsRowDxfId="6213" dataCellStyle="Normal"/>
    <tableColumn id="10196" xr3:uid="{49F78887-0E60-9C4E-9A11-A1F77524F018}" name="Column10194" totalsRowDxfId="6212" dataCellStyle="Normal"/>
    <tableColumn id="10197" xr3:uid="{4DAC9302-3364-0742-8B09-7E886C8E5C02}" name="Column10195" totalsRowDxfId="6211" dataCellStyle="Normal"/>
    <tableColumn id="10198" xr3:uid="{686A8066-336B-1C45-9DC1-5C00728C4E93}" name="Column10196" totalsRowDxfId="6210" dataCellStyle="Normal"/>
    <tableColumn id="10199" xr3:uid="{8DF67E9F-9E96-1947-92F9-606690D70667}" name="Column10197" totalsRowDxfId="6209" dataCellStyle="Normal"/>
    <tableColumn id="10200" xr3:uid="{C17E3C61-8CF6-E045-9C98-E7A1A22005B2}" name="Column10198" totalsRowDxfId="6208" dataCellStyle="Normal"/>
    <tableColumn id="10201" xr3:uid="{49D48B4D-34DD-E247-B188-CAEBA18D8EEF}" name="Column10199" totalsRowDxfId="6207" dataCellStyle="Normal"/>
    <tableColumn id="10202" xr3:uid="{1DDEB83F-FD9F-9B4D-B623-99EF3CD00935}" name="Column10200" totalsRowDxfId="6206" dataCellStyle="Normal"/>
    <tableColumn id="10203" xr3:uid="{8CEE622E-321E-E443-9F44-19300D90F32B}" name="Column10201" totalsRowDxfId="6205" dataCellStyle="Normal"/>
    <tableColumn id="10204" xr3:uid="{AF320652-9F6A-FE44-948C-CE7F76A5B550}" name="Column10202" totalsRowDxfId="6204" dataCellStyle="Normal"/>
    <tableColumn id="10205" xr3:uid="{5FA61A43-D0C9-D64C-80B8-5C37499A5593}" name="Column10203" totalsRowDxfId="6203" dataCellStyle="Normal"/>
    <tableColumn id="10206" xr3:uid="{EEE88A64-AE44-5A46-A5D0-C34DD3CD2108}" name="Column10204" totalsRowDxfId="6202" dataCellStyle="Normal"/>
    <tableColumn id="10207" xr3:uid="{3BC7949B-C3BB-954E-B873-4289E505405A}" name="Column10205" totalsRowDxfId="6201" dataCellStyle="Normal"/>
    <tableColumn id="10208" xr3:uid="{7E29419A-5837-C74C-86AB-3BD8E268AFEB}" name="Column10206" totalsRowDxfId="6200" dataCellStyle="Normal"/>
    <tableColumn id="10209" xr3:uid="{99738778-2695-E84C-AAB0-FE020208D6AA}" name="Column10207" totalsRowDxfId="6199" dataCellStyle="Normal"/>
    <tableColumn id="10210" xr3:uid="{9238331B-2133-D742-935B-46EE45B10748}" name="Column10208" totalsRowDxfId="6198" dataCellStyle="Normal"/>
    <tableColumn id="10211" xr3:uid="{ED4C16FD-E0DD-BC42-B4AD-DFADCE08EB17}" name="Column10209" totalsRowDxfId="6197" dataCellStyle="Normal"/>
    <tableColumn id="10212" xr3:uid="{7F6757A0-C749-9149-B0F6-21B79427FE81}" name="Column10210" totalsRowDxfId="6196" dataCellStyle="Normal"/>
    <tableColumn id="10213" xr3:uid="{7895A876-F92E-184D-812D-B17F8E41CD2D}" name="Column10211" totalsRowDxfId="6195" dataCellStyle="Normal"/>
    <tableColumn id="10214" xr3:uid="{CCDA76D9-ECF6-4546-B634-C2C1DD577139}" name="Column10212" totalsRowDxfId="6194" dataCellStyle="Normal"/>
    <tableColumn id="10215" xr3:uid="{0682ABFD-1ABF-7348-AAAD-8F6DD39732F4}" name="Column10213" totalsRowDxfId="6193" dataCellStyle="Normal"/>
    <tableColumn id="10216" xr3:uid="{2FA040BA-D72F-204C-A38B-0E623FA7CC9A}" name="Column10214" totalsRowDxfId="6192" dataCellStyle="Normal"/>
    <tableColumn id="10217" xr3:uid="{07E24E4F-ACB5-034C-BD0F-7E1AA7BA96B3}" name="Column10215" totalsRowDxfId="6191" dataCellStyle="Normal"/>
    <tableColumn id="10218" xr3:uid="{DDDD4E5B-7681-7344-ADE4-DE91E892CFC4}" name="Column10216" totalsRowDxfId="6190" dataCellStyle="Normal"/>
    <tableColumn id="10219" xr3:uid="{82A22D4B-8198-9B49-B397-583869DE1ABE}" name="Column10217" totalsRowDxfId="6189" dataCellStyle="Normal"/>
    <tableColumn id="10220" xr3:uid="{86E6AE8C-0313-B647-9A91-EAA9D7270503}" name="Column10218" totalsRowDxfId="6188" dataCellStyle="Normal"/>
    <tableColumn id="10221" xr3:uid="{0D83C918-747D-BB4B-8979-AF863A59F60C}" name="Column10219" totalsRowDxfId="6187" dataCellStyle="Normal"/>
    <tableColumn id="10222" xr3:uid="{5D51011E-4CF5-1A48-92DB-9D2927E5307C}" name="Column10220" totalsRowDxfId="6186" dataCellStyle="Normal"/>
    <tableColumn id="10223" xr3:uid="{CDD58328-607B-6944-B2FA-D7D7F1BF3C2A}" name="Column10221" totalsRowDxfId="6185" dataCellStyle="Normal"/>
    <tableColumn id="10224" xr3:uid="{893C7AB4-61A6-C546-9DA9-13EDA8891293}" name="Column10222" totalsRowDxfId="6184" dataCellStyle="Normal"/>
    <tableColumn id="10225" xr3:uid="{E217616C-7A3C-724C-B8AF-375331A1C141}" name="Column10223" totalsRowDxfId="6183" dataCellStyle="Normal"/>
    <tableColumn id="10226" xr3:uid="{BFD6A791-7DB2-9E4B-A477-5E24CF67B144}" name="Column10224" totalsRowDxfId="6182" dataCellStyle="Normal"/>
    <tableColumn id="10227" xr3:uid="{0230BFB8-EEE1-C747-BA47-E3EFBE2EB2FC}" name="Column10225" totalsRowDxfId="6181" dataCellStyle="Normal"/>
    <tableColumn id="10228" xr3:uid="{9404A969-9903-F14A-B2A5-9751928499E8}" name="Column10226" totalsRowDxfId="6180" dataCellStyle="Normal"/>
    <tableColumn id="10229" xr3:uid="{A00670A2-4403-244D-8380-37363F1EAC44}" name="Column10227" totalsRowDxfId="6179" dataCellStyle="Normal"/>
    <tableColumn id="10230" xr3:uid="{D57F4787-998B-1B4E-A3AE-2895A2A94535}" name="Column10228" totalsRowDxfId="6178" dataCellStyle="Normal"/>
    <tableColumn id="10231" xr3:uid="{675FB745-8E84-A248-B440-A4E5B81359E1}" name="Column10229" totalsRowDxfId="6177" dataCellStyle="Normal"/>
    <tableColumn id="10232" xr3:uid="{51DB6B2E-F2A3-0841-9455-ECEBC63ECF8D}" name="Column10230" totalsRowDxfId="6176" dataCellStyle="Normal"/>
    <tableColumn id="10233" xr3:uid="{462717BD-FBFE-2844-914F-57B3BB35357E}" name="Column10231" totalsRowDxfId="6175" dataCellStyle="Normal"/>
    <tableColumn id="10234" xr3:uid="{709CF814-265D-284E-AC8C-B44E5330C9A1}" name="Column10232" totalsRowDxfId="6174" dataCellStyle="Normal"/>
    <tableColumn id="10235" xr3:uid="{ACF77276-9FAA-B549-B5BB-DAD46DB65781}" name="Column10233" totalsRowDxfId="6173" dataCellStyle="Normal"/>
    <tableColumn id="10236" xr3:uid="{6FDBCC6C-823D-8E42-AD81-754E3FE8E859}" name="Column10234" totalsRowDxfId="6172" dataCellStyle="Normal"/>
    <tableColumn id="10237" xr3:uid="{E6B692DA-8B58-AD43-B6CA-5CCF74CB3D53}" name="Column10235" totalsRowDxfId="6171" dataCellStyle="Normal"/>
    <tableColumn id="10238" xr3:uid="{477CE059-4F20-354D-B616-C5ACD2FE3A31}" name="Column10236" totalsRowDxfId="6170" dataCellStyle="Normal"/>
    <tableColumn id="10239" xr3:uid="{AFAFF3A2-3960-2148-8D35-7934905A312A}" name="Column10237" totalsRowDxfId="6169" dataCellStyle="Normal"/>
    <tableColumn id="10240" xr3:uid="{FDCBFEAD-88C9-1E4F-89DF-A83161661EE0}" name="Column10238" totalsRowDxfId="6168" dataCellStyle="Normal"/>
    <tableColumn id="10241" xr3:uid="{051708FB-B76F-2646-9F76-D9C101BA749A}" name="Column10239" totalsRowDxfId="6167" dataCellStyle="Normal"/>
    <tableColumn id="10242" xr3:uid="{5CEE41BB-517E-9B47-BD1F-100480C968DA}" name="Column10240" totalsRowDxfId="6166" dataCellStyle="Normal"/>
    <tableColumn id="10243" xr3:uid="{C1E6D13C-A854-2B4F-A954-808298CD51B7}" name="Column10241" totalsRowDxfId="6165" dataCellStyle="Normal"/>
    <tableColumn id="10244" xr3:uid="{59919F99-C128-844D-BA44-00B7881B9519}" name="Column10242" totalsRowDxfId="6164" dataCellStyle="Normal"/>
    <tableColumn id="10245" xr3:uid="{1F951878-2296-7F44-9C1A-BE996F44548C}" name="Column10243" totalsRowDxfId="6163" dataCellStyle="Normal"/>
    <tableColumn id="10246" xr3:uid="{3ACD57B9-FF94-8242-A579-C01610AF0494}" name="Column10244" totalsRowDxfId="6162" dataCellStyle="Normal"/>
    <tableColumn id="10247" xr3:uid="{FAA1E442-4064-2B48-8C84-0C95885D1EAB}" name="Column10245" totalsRowDxfId="6161" dataCellStyle="Normal"/>
    <tableColumn id="10248" xr3:uid="{D374CF20-9044-534A-9411-0960334708C2}" name="Column10246" totalsRowDxfId="6160" dataCellStyle="Normal"/>
    <tableColumn id="10249" xr3:uid="{9326AE66-A3F0-5646-B542-AF96CB0ED8D8}" name="Column10247" totalsRowDxfId="6159" dataCellStyle="Normal"/>
    <tableColumn id="10250" xr3:uid="{E510A2C1-676A-C143-A6DE-9D701F851AC8}" name="Column10248" totalsRowDxfId="6158" dataCellStyle="Normal"/>
    <tableColumn id="10251" xr3:uid="{828B894F-FB01-B046-8600-B363EC3224FA}" name="Column10249" totalsRowDxfId="6157" dataCellStyle="Normal"/>
    <tableColumn id="10252" xr3:uid="{9030970C-5A4C-A34A-AE7D-815256E02770}" name="Column10250" totalsRowDxfId="6156" dataCellStyle="Normal"/>
    <tableColumn id="10253" xr3:uid="{5C6469F5-0307-F247-B65F-2135D9860657}" name="Column10251" totalsRowDxfId="6155" dataCellStyle="Normal"/>
    <tableColumn id="10254" xr3:uid="{767F81E4-8D9D-754B-9C85-EBEF5E298931}" name="Column10252" totalsRowDxfId="6154" dataCellStyle="Normal"/>
    <tableColumn id="10255" xr3:uid="{31A10008-666A-5A45-B4B7-4248541ACEAB}" name="Column10253" totalsRowDxfId="6153" dataCellStyle="Normal"/>
    <tableColumn id="10256" xr3:uid="{C4439CB1-DE84-3A48-B71C-DB8E981ED2D1}" name="Column10254" totalsRowDxfId="6152" dataCellStyle="Normal"/>
    <tableColumn id="10257" xr3:uid="{8F63CDA5-BF2C-2041-AC67-0D2653C11BDF}" name="Column10255" totalsRowDxfId="6151" dataCellStyle="Normal"/>
    <tableColumn id="10258" xr3:uid="{50969F3F-A57B-9340-820C-E111E7FB96E7}" name="Column10256" totalsRowDxfId="6150" dataCellStyle="Normal"/>
    <tableColumn id="10259" xr3:uid="{A817BC05-C5DC-DF4F-BCAC-15352BF5050E}" name="Column10257" totalsRowDxfId="6149" dataCellStyle="Normal"/>
    <tableColumn id="10260" xr3:uid="{F69B2833-C8D5-BC4F-9A80-DFBD867FD207}" name="Column10258" totalsRowDxfId="6148" dataCellStyle="Normal"/>
    <tableColumn id="10261" xr3:uid="{DB7C21E8-27C0-6243-A8DB-B51DB97B1861}" name="Column10259" totalsRowDxfId="6147" dataCellStyle="Normal"/>
    <tableColumn id="10262" xr3:uid="{3305363F-C3D7-F34B-BE7B-9C2EBB1CA663}" name="Column10260" totalsRowDxfId="6146" dataCellStyle="Normal"/>
    <tableColumn id="10263" xr3:uid="{6F950092-FBE2-1340-BBD5-5EAD4AF76C2A}" name="Column10261" totalsRowDxfId="6145" dataCellStyle="Normal"/>
    <tableColumn id="10264" xr3:uid="{4AFF2D27-4101-1144-B2F6-D6C352799B3B}" name="Column10262" totalsRowDxfId="6144" dataCellStyle="Normal"/>
    <tableColumn id="10265" xr3:uid="{DE99EAC0-A445-264E-B8BD-3E1D7D71DCFD}" name="Column10263" totalsRowDxfId="6143" dataCellStyle="Normal"/>
    <tableColumn id="10266" xr3:uid="{276A0412-57C4-1A4B-94BC-FEC9CA73E9EC}" name="Column10264" totalsRowDxfId="6142" dataCellStyle="Normal"/>
    <tableColumn id="10267" xr3:uid="{821A6735-2954-F247-BE65-24DEBAFF9387}" name="Column10265" totalsRowDxfId="6141" dataCellStyle="Normal"/>
    <tableColumn id="10268" xr3:uid="{348562BD-2B59-E84C-9988-88850F934D18}" name="Column10266" totalsRowDxfId="6140" dataCellStyle="Normal"/>
    <tableColumn id="10269" xr3:uid="{7000C07D-4C7E-2B4E-9AFC-7532F5107FC2}" name="Column10267" totalsRowDxfId="6139" dataCellStyle="Normal"/>
    <tableColumn id="10270" xr3:uid="{8FA18650-F384-AD49-889B-02534E66F08B}" name="Column10268" totalsRowDxfId="6138" dataCellStyle="Normal"/>
    <tableColumn id="10271" xr3:uid="{03882D79-CF94-244C-A642-AEC3BFBDE266}" name="Column10269" totalsRowDxfId="6137" dataCellStyle="Normal"/>
    <tableColumn id="10272" xr3:uid="{415DE4F9-FD30-AC4F-95A1-9E65B66D9007}" name="Column10270" totalsRowDxfId="6136" dataCellStyle="Normal"/>
    <tableColumn id="10273" xr3:uid="{25246C41-0404-444D-8D1E-38CA935E04E9}" name="Column10271" totalsRowDxfId="6135" dataCellStyle="Normal"/>
    <tableColumn id="10274" xr3:uid="{C247D4F8-5C08-7340-A592-82258AD4C125}" name="Column10272" totalsRowDxfId="6134" dataCellStyle="Normal"/>
    <tableColumn id="10275" xr3:uid="{EBE41D3C-4742-CB40-8348-0DD70E704F57}" name="Column10273" totalsRowDxfId="6133" dataCellStyle="Normal"/>
    <tableColumn id="10276" xr3:uid="{7C538442-554C-8E45-B198-0E492D3B5009}" name="Column10274" totalsRowDxfId="6132" dataCellStyle="Normal"/>
    <tableColumn id="10277" xr3:uid="{D8685AED-B4DD-2C4F-B715-BAF0C9FE30B0}" name="Column10275" totalsRowDxfId="6131" dataCellStyle="Normal"/>
    <tableColumn id="10278" xr3:uid="{20874A23-AEA5-5348-84B6-2FABA9930325}" name="Column10276" totalsRowDxfId="6130" dataCellStyle="Normal"/>
    <tableColumn id="10279" xr3:uid="{4F98411F-A438-C240-87F1-CC482496AB1F}" name="Column10277" totalsRowDxfId="6129" dataCellStyle="Normal"/>
    <tableColumn id="10280" xr3:uid="{C474091C-A38B-9A4B-ADAA-A97FAAE4891A}" name="Column10278" totalsRowDxfId="6128" dataCellStyle="Normal"/>
    <tableColumn id="10281" xr3:uid="{C61BC0F3-73A7-164E-91E0-06388550840D}" name="Column10279" totalsRowDxfId="6127" dataCellStyle="Normal"/>
    <tableColumn id="10282" xr3:uid="{812457D5-02AB-1A40-8081-7D6810FA8BEE}" name="Column10280" totalsRowDxfId="6126" dataCellStyle="Normal"/>
    <tableColumn id="10283" xr3:uid="{6DF7C0E8-3AEA-944B-8EF5-BED54320E17C}" name="Column10281" totalsRowDxfId="6125" dataCellStyle="Normal"/>
    <tableColumn id="10284" xr3:uid="{5F579F08-B9BD-CA43-A3A2-F08A1C63CCF8}" name="Column10282" totalsRowDxfId="6124" dataCellStyle="Normal"/>
    <tableColumn id="10285" xr3:uid="{34C793CA-454D-5B4F-95D7-EEC82C4EF730}" name="Column10283" totalsRowDxfId="6123" dataCellStyle="Normal"/>
    <tableColumn id="10286" xr3:uid="{47AD961F-76EF-3740-A90A-6D1ACAAC85F9}" name="Column10284" totalsRowDxfId="6122" dataCellStyle="Normal"/>
    <tableColumn id="10287" xr3:uid="{3DA1A0E6-7C45-B24E-BE4B-0ECDA12D99F3}" name="Column10285" totalsRowDxfId="6121" dataCellStyle="Normal"/>
    <tableColumn id="10288" xr3:uid="{D76CDE73-6F67-7346-AB99-28DAAC763C7A}" name="Column10286" totalsRowDxfId="6120" dataCellStyle="Normal"/>
    <tableColumn id="10289" xr3:uid="{B10F1104-65B6-2244-B446-C9ACA6668116}" name="Column10287" totalsRowDxfId="6119" dataCellStyle="Normal"/>
    <tableColumn id="10290" xr3:uid="{0F5099F6-1E3B-8244-A25B-5EA11C09E220}" name="Column10288" totalsRowDxfId="6118" dataCellStyle="Normal"/>
    <tableColumn id="10291" xr3:uid="{574C68D2-A271-A443-9AA3-20E785CBFDE2}" name="Column10289" totalsRowDxfId="6117" dataCellStyle="Normal"/>
    <tableColumn id="10292" xr3:uid="{7CFF34F7-10F1-BA49-B3FC-E8DD8E399892}" name="Column10290" totalsRowDxfId="6116" dataCellStyle="Normal"/>
    <tableColumn id="10293" xr3:uid="{1EC947D8-5227-3E47-B88E-97E0502B3A47}" name="Column10291" totalsRowDxfId="6115" dataCellStyle="Normal"/>
    <tableColumn id="10294" xr3:uid="{ADA3F59C-6140-1440-9818-7DEFDE3FFCF1}" name="Column10292" totalsRowDxfId="6114" dataCellStyle="Normal"/>
    <tableColumn id="10295" xr3:uid="{5D346129-FB88-CE41-9FBB-3487AE33A565}" name="Column10293" totalsRowDxfId="6113" dataCellStyle="Normal"/>
    <tableColumn id="10296" xr3:uid="{E15E666C-737B-3443-9604-9F963E06617F}" name="Column10294" totalsRowDxfId="6112" dataCellStyle="Normal"/>
    <tableColumn id="10297" xr3:uid="{CF47DFCF-EC7F-1948-8254-984CAC92443F}" name="Column10295" totalsRowDxfId="6111" dataCellStyle="Normal"/>
    <tableColumn id="10298" xr3:uid="{B1B370F3-71CD-6049-877F-458B6B3B300F}" name="Column10296" totalsRowDxfId="6110" dataCellStyle="Normal"/>
    <tableColumn id="10299" xr3:uid="{3C8E8263-6E37-6143-B433-B31DDDCA057F}" name="Column10297" totalsRowDxfId="6109" dataCellStyle="Normal"/>
    <tableColumn id="10300" xr3:uid="{F8878DF9-95DA-C347-A6A7-E5E7589A39B6}" name="Column10298" totalsRowDxfId="6108" dataCellStyle="Normal"/>
    <tableColumn id="10301" xr3:uid="{27328128-FA9F-774D-96AC-D87825BE82BD}" name="Column10299" totalsRowDxfId="6107" dataCellStyle="Normal"/>
    <tableColumn id="10302" xr3:uid="{255C3347-1543-0444-BC32-4A95C3C84D2B}" name="Column10300" totalsRowDxfId="6106" dataCellStyle="Normal"/>
    <tableColumn id="10303" xr3:uid="{728B38AF-2BAF-B74B-98E4-6D4FBEEF333A}" name="Column10301" totalsRowDxfId="6105" dataCellStyle="Normal"/>
    <tableColumn id="10304" xr3:uid="{BF5F2705-9EE6-B549-BA86-B6B7C2C74FDA}" name="Column10302" totalsRowDxfId="6104" dataCellStyle="Normal"/>
    <tableColumn id="10305" xr3:uid="{51960E20-A924-C942-BB14-4E4CA24AFFD7}" name="Column10303" totalsRowDxfId="6103" dataCellStyle="Normal"/>
    <tableColumn id="10306" xr3:uid="{53C9BDEC-22C8-5748-9EF4-C108CF98BCE7}" name="Column10304" totalsRowDxfId="6102" dataCellStyle="Normal"/>
    <tableColumn id="10307" xr3:uid="{2255D9EC-27D1-D94D-B50C-0A846DFDC337}" name="Column10305" totalsRowDxfId="6101" dataCellStyle="Normal"/>
    <tableColumn id="10308" xr3:uid="{79A037CF-6CC4-F241-9A25-EF98158B441D}" name="Column10306" totalsRowDxfId="6100" dataCellStyle="Normal"/>
    <tableColumn id="10309" xr3:uid="{C4CAEC29-2758-214C-950B-56533FD426D2}" name="Column10307" totalsRowDxfId="6099" dataCellStyle="Normal"/>
    <tableColumn id="10310" xr3:uid="{64E6FE77-7158-C447-8AB7-32A368F3290F}" name="Column10308" totalsRowDxfId="6098" dataCellStyle="Normal"/>
    <tableColumn id="10311" xr3:uid="{33848934-F005-F540-9F22-A7557B2CACE1}" name="Column10309" totalsRowDxfId="6097" dataCellStyle="Normal"/>
    <tableColumn id="10312" xr3:uid="{5C9D1546-2A46-E74D-B1F8-19D4F459620C}" name="Column10310" totalsRowDxfId="6096" dataCellStyle="Normal"/>
    <tableColumn id="10313" xr3:uid="{6DBF7C1A-639B-434D-8F45-8D12B1F0029F}" name="Column10311" totalsRowDxfId="6095" dataCellStyle="Normal"/>
    <tableColumn id="10314" xr3:uid="{D4A18264-B9B6-B847-BF2A-9C0A8594B4A1}" name="Column10312" totalsRowDxfId="6094" dataCellStyle="Normal"/>
    <tableColumn id="10315" xr3:uid="{2F8F13C3-09D2-B24E-A1A4-4E8AC5B598B1}" name="Column10313" totalsRowDxfId="6093" dataCellStyle="Normal"/>
    <tableColumn id="10316" xr3:uid="{DC6F47D8-68C4-4441-9D3C-1D673504260E}" name="Column10314" totalsRowDxfId="6092" dataCellStyle="Normal"/>
    <tableColumn id="10317" xr3:uid="{907FDCFC-B294-F64D-A0C5-68B9198A0ECC}" name="Column10315" totalsRowDxfId="6091" dataCellStyle="Normal"/>
    <tableColumn id="10318" xr3:uid="{922CC75A-86E8-564F-88D9-95025BC7EC94}" name="Column10316" totalsRowDxfId="6090" dataCellStyle="Normal"/>
    <tableColumn id="10319" xr3:uid="{7F681414-5995-214D-889C-25976436EE32}" name="Column10317" totalsRowDxfId="6089" dataCellStyle="Normal"/>
    <tableColumn id="10320" xr3:uid="{A810EB56-B912-5544-930C-4D7A997D0067}" name="Column10318" totalsRowDxfId="6088" dataCellStyle="Normal"/>
    <tableColumn id="10321" xr3:uid="{D4A2FCB8-8CA7-E14D-9882-6F8833017346}" name="Column10319" totalsRowDxfId="6087" dataCellStyle="Normal"/>
    <tableColumn id="10322" xr3:uid="{3757A41F-4347-C741-8E7A-5845AF5608ED}" name="Column10320" totalsRowDxfId="6086" dataCellStyle="Normal"/>
    <tableColumn id="10323" xr3:uid="{3431BEAF-859E-1343-8ADE-4150C289E598}" name="Column10321" totalsRowDxfId="6085" dataCellStyle="Normal"/>
    <tableColumn id="10324" xr3:uid="{924C8C1F-B9A0-CD4B-A506-BE4E3A1DDD45}" name="Column10322" totalsRowDxfId="6084" dataCellStyle="Normal"/>
    <tableColumn id="10325" xr3:uid="{376FF9EA-A8E0-0449-A8A4-7432D4ABEB2F}" name="Column10323" totalsRowDxfId="6083" dataCellStyle="Normal"/>
    <tableColumn id="10326" xr3:uid="{E8AE88C6-77A3-1E47-B81A-AD4822AE81F7}" name="Column10324" totalsRowDxfId="6082" dataCellStyle="Normal"/>
    <tableColumn id="10327" xr3:uid="{AFFEF438-4D25-9F4A-9CEB-60830730B997}" name="Column10325" totalsRowDxfId="6081" dataCellStyle="Normal"/>
    <tableColumn id="10328" xr3:uid="{CE8EBEB5-C7E3-904C-A253-BBE434CB5189}" name="Column10326" totalsRowDxfId="6080" dataCellStyle="Normal"/>
    <tableColumn id="10329" xr3:uid="{22D0230B-40DA-1A47-BC31-2B73E2EEEE8D}" name="Column10327" totalsRowDxfId="6079" dataCellStyle="Normal"/>
    <tableColumn id="10330" xr3:uid="{18062461-B018-1246-85F7-36533EA40C22}" name="Column10328" totalsRowDxfId="6078" dataCellStyle="Normal"/>
    <tableColumn id="10331" xr3:uid="{5F6128EC-68ED-6E43-AA62-42B27CF7449C}" name="Column10329" totalsRowDxfId="6077" dataCellStyle="Normal"/>
    <tableColumn id="10332" xr3:uid="{4BF8F0EE-F0A3-C845-9106-25900F8E8054}" name="Column10330" totalsRowDxfId="6076" dataCellStyle="Normal"/>
    <tableColumn id="10333" xr3:uid="{5249B350-7492-CF48-9CE0-1B937B267BD4}" name="Column10331" totalsRowDxfId="6075" dataCellStyle="Normal"/>
    <tableColumn id="10334" xr3:uid="{52DCE4C2-F8C0-0841-9EE8-6AC9B543F822}" name="Column10332" totalsRowDxfId="6074" dataCellStyle="Normal"/>
    <tableColumn id="10335" xr3:uid="{8021EBA9-7D30-2B44-8031-C4DB7BD1F0EA}" name="Column10333" totalsRowDxfId="6073" dataCellStyle="Normal"/>
    <tableColumn id="10336" xr3:uid="{2AA26A6D-ECBB-9D4A-9990-AFF527A0DD77}" name="Column10334" totalsRowDxfId="6072" dataCellStyle="Normal"/>
    <tableColumn id="10337" xr3:uid="{624EF3E6-CC76-724F-A5ED-9835B9B792F2}" name="Column10335" totalsRowDxfId="6071" dataCellStyle="Normal"/>
    <tableColumn id="10338" xr3:uid="{E80367C7-9854-CE4B-BC77-5F4F9607434D}" name="Column10336" totalsRowDxfId="6070" dataCellStyle="Normal"/>
    <tableColumn id="10339" xr3:uid="{26347E58-5F51-D945-B7ED-7F86D1A054EB}" name="Column10337" totalsRowDxfId="6069" dataCellStyle="Normal"/>
    <tableColumn id="10340" xr3:uid="{03A2F951-18CA-8E45-936F-440D3D720EAF}" name="Column10338" totalsRowDxfId="6068" dataCellStyle="Normal"/>
    <tableColumn id="10341" xr3:uid="{F4653F16-206B-0045-A91E-B9F4F95AD6E5}" name="Column10339" totalsRowDxfId="6067" dataCellStyle="Normal"/>
    <tableColumn id="10342" xr3:uid="{8E2778EE-6986-7B49-A5D3-C4B6DECDBA60}" name="Column10340" totalsRowDxfId="6066" dataCellStyle="Normal"/>
    <tableColumn id="10343" xr3:uid="{A86E4F2B-5B7D-ED46-AB8A-67039C710281}" name="Column10341" totalsRowDxfId="6065" dataCellStyle="Normal"/>
    <tableColumn id="10344" xr3:uid="{6885A190-F56F-FB4C-8F04-26DB4DCF8D30}" name="Column10342" totalsRowDxfId="6064" dataCellStyle="Normal"/>
    <tableColumn id="10345" xr3:uid="{75498F90-FE2E-E645-BADA-0528AE66B548}" name="Column10343" totalsRowDxfId="6063" dataCellStyle="Normal"/>
    <tableColumn id="10346" xr3:uid="{A15BFE03-45CE-B74A-8270-8A61D04D676A}" name="Column10344" totalsRowDxfId="6062" dataCellStyle="Normal"/>
    <tableColumn id="10347" xr3:uid="{C28EE123-4B24-0B46-B692-CFB911376F0D}" name="Column10345" totalsRowDxfId="6061" dataCellStyle="Normal"/>
    <tableColumn id="10348" xr3:uid="{E75E4ABA-B028-4848-B73F-9CBB72795A9A}" name="Column10346" totalsRowDxfId="6060" dataCellStyle="Normal"/>
    <tableColumn id="10349" xr3:uid="{27E339D1-6B72-674C-A926-4632C447B5BF}" name="Column10347" totalsRowDxfId="6059" dataCellStyle="Normal"/>
    <tableColumn id="10350" xr3:uid="{A270A592-C7E3-D249-A355-EA66925B3350}" name="Column10348" totalsRowDxfId="6058" dataCellStyle="Normal"/>
    <tableColumn id="10351" xr3:uid="{176DD41D-60EA-644A-8B34-0C7D5A0136A1}" name="Column10349" totalsRowDxfId="6057" dataCellStyle="Normal"/>
    <tableColumn id="10352" xr3:uid="{DC8BC13A-921F-F145-BD5D-CB6D457B9622}" name="Column10350" totalsRowDxfId="6056" dataCellStyle="Normal"/>
    <tableColumn id="10353" xr3:uid="{D64F79B6-B306-8644-9990-F03E2EB4B024}" name="Column10351" totalsRowDxfId="6055" dataCellStyle="Normal"/>
    <tableColumn id="10354" xr3:uid="{17EE5611-1009-8C49-9E8C-9CB14E8C1E91}" name="Column10352" totalsRowDxfId="6054" dataCellStyle="Normal"/>
    <tableColumn id="10355" xr3:uid="{2868CD43-DE25-9441-86BE-5F26965C9C4B}" name="Column10353" totalsRowDxfId="6053" dataCellStyle="Normal"/>
    <tableColumn id="10356" xr3:uid="{06D5C56A-C063-FE44-BCE0-9C342087148F}" name="Column10354" totalsRowDxfId="6052" dataCellStyle="Normal"/>
    <tableColumn id="10357" xr3:uid="{D8EDD453-CCFC-004C-B2E2-E42725EE9F9A}" name="Column10355" totalsRowDxfId="6051" dataCellStyle="Normal"/>
    <tableColumn id="10358" xr3:uid="{6BE2EA74-06B8-BA4D-A661-35BC3223F578}" name="Column10356" totalsRowDxfId="6050" dataCellStyle="Normal"/>
    <tableColumn id="10359" xr3:uid="{1B453595-AABE-4647-8CA7-CCC6A2CE408B}" name="Column10357" totalsRowDxfId="6049" dataCellStyle="Normal"/>
    <tableColumn id="10360" xr3:uid="{D4174D7E-E38B-EA42-A937-BFDEE21272E8}" name="Column10358" totalsRowDxfId="6048" dataCellStyle="Normal"/>
    <tableColumn id="10361" xr3:uid="{C360527C-FD19-D540-85F1-719A8A20C2BE}" name="Column10359" totalsRowDxfId="6047" dataCellStyle="Normal"/>
    <tableColumn id="10362" xr3:uid="{C148788A-7DBD-0F45-94B8-E187692A70BB}" name="Column10360" totalsRowDxfId="6046" dataCellStyle="Normal"/>
    <tableColumn id="10363" xr3:uid="{F8637232-0554-2749-A866-2B5238E233F1}" name="Column10361" totalsRowDxfId="6045" dataCellStyle="Normal"/>
    <tableColumn id="10364" xr3:uid="{11A3B7C7-F359-064E-BAE2-4D906766CED3}" name="Column10362" totalsRowDxfId="6044" dataCellStyle="Normal"/>
    <tableColumn id="10365" xr3:uid="{B1544B7E-ED9D-894C-89F0-3EA8B992E38B}" name="Column10363" totalsRowDxfId="6043" dataCellStyle="Normal"/>
    <tableColumn id="10366" xr3:uid="{E83B912F-2257-5344-B0A2-F759176FD3B1}" name="Column10364" totalsRowDxfId="6042" dataCellStyle="Normal"/>
    <tableColumn id="10367" xr3:uid="{04DF4042-3B0E-4041-9CB2-7C14B6CB8F43}" name="Column10365" totalsRowDxfId="6041" dataCellStyle="Normal"/>
    <tableColumn id="10368" xr3:uid="{CA50D1A7-E6A1-F941-9CD1-6FCE38EB5A38}" name="Column10366" totalsRowDxfId="6040" dataCellStyle="Normal"/>
    <tableColumn id="10369" xr3:uid="{68D63E99-E6D5-EE45-8F3C-6F6DB7B66B49}" name="Column10367" totalsRowDxfId="6039" dataCellStyle="Normal"/>
    <tableColumn id="10370" xr3:uid="{8CD265E0-90C7-CB40-B674-CDD6210970BF}" name="Column10368" totalsRowDxfId="6038" dataCellStyle="Normal"/>
    <tableColumn id="10371" xr3:uid="{62320E70-72C0-5940-AB6D-25ED48B26C67}" name="Column10369" totalsRowDxfId="6037" dataCellStyle="Normal"/>
    <tableColumn id="10372" xr3:uid="{03987388-3051-7847-B2B2-134D9A2A531E}" name="Column10370" totalsRowDxfId="6036" dataCellStyle="Normal"/>
    <tableColumn id="10373" xr3:uid="{30EBC265-F9CB-1343-80A2-D583E536DD20}" name="Column10371" totalsRowDxfId="6035" dataCellStyle="Normal"/>
    <tableColumn id="10374" xr3:uid="{7E91DAE8-B015-9C4D-A136-331F3FC5F46D}" name="Column10372" totalsRowDxfId="6034" dataCellStyle="Normal"/>
    <tableColumn id="10375" xr3:uid="{E461D0C3-5C43-BC41-8F22-249F20F2EDFC}" name="Column10373" totalsRowDxfId="6033" dataCellStyle="Normal"/>
    <tableColumn id="10376" xr3:uid="{FB918E83-F9C5-3A40-8259-BE452DC7354B}" name="Column10374" totalsRowDxfId="6032" dataCellStyle="Normal"/>
    <tableColumn id="10377" xr3:uid="{67033052-08A5-4B43-8E05-CC5E83277BCF}" name="Column10375" totalsRowDxfId="6031" dataCellStyle="Normal"/>
    <tableColumn id="10378" xr3:uid="{4DC7BF8C-1F07-D147-8927-F57B1F4B1CF7}" name="Column10376" totalsRowDxfId="6030" dataCellStyle="Normal"/>
    <tableColumn id="10379" xr3:uid="{512EFA16-B355-E64D-82A4-E22F67C27CF1}" name="Column10377" totalsRowDxfId="6029" dataCellStyle="Normal"/>
    <tableColumn id="10380" xr3:uid="{EDF75489-39F3-6944-BD15-0AF0CA3BE76D}" name="Column10378" totalsRowDxfId="6028" dataCellStyle="Normal"/>
    <tableColumn id="10381" xr3:uid="{CAB56DC4-FBD3-C94B-97DC-F5DCDF0E1CA3}" name="Column10379" totalsRowDxfId="6027" dataCellStyle="Normal"/>
    <tableColumn id="10382" xr3:uid="{F0D965C1-B052-8E48-9450-CFBBD2362A79}" name="Column10380" totalsRowDxfId="6026" dataCellStyle="Normal"/>
    <tableColumn id="10383" xr3:uid="{07A03849-9B9D-3343-BC9A-05A24A390FBB}" name="Column10381" totalsRowDxfId="6025" dataCellStyle="Normal"/>
    <tableColumn id="10384" xr3:uid="{52102883-94B0-E14B-9172-441058EC49D8}" name="Column10382" totalsRowDxfId="6024" dataCellStyle="Normal"/>
    <tableColumn id="10385" xr3:uid="{65469707-C864-9C45-91A3-16D058D08B4E}" name="Column10383" totalsRowDxfId="6023" dataCellStyle="Normal"/>
    <tableColumn id="10386" xr3:uid="{D5DED075-EAE9-474E-B1BD-AEFB78DFFC5D}" name="Column10384" totalsRowDxfId="6022" dataCellStyle="Normal"/>
    <tableColumn id="10387" xr3:uid="{EA17ADEB-2B30-174F-8AA7-762A0A38866E}" name="Column10385" totalsRowDxfId="6021" dataCellStyle="Normal"/>
    <tableColumn id="10388" xr3:uid="{11B5EB43-543D-2744-BE0B-3989FC7A9F93}" name="Column10386" totalsRowDxfId="6020" dataCellStyle="Normal"/>
    <tableColumn id="10389" xr3:uid="{B03B62D4-9E40-FD4F-BA60-0DF2E57187D4}" name="Column10387" totalsRowDxfId="6019" dataCellStyle="Normal"/>
    <tableColumn id="10390" xr3:uid="{CA4655A1-CCE8-B148-9905-EA50F6B77DDD}" name="Column10388" totalsRowDxfId="6018" dataCellStyle="Normal"/>
    <tableColumn id="10391" xr3:uid="{1C7EF056-C683-B047-B2C5-71D86B0FD02C}" name="Column10389" totalsRowDxfId="6017" dataCellStyle="Normal"/>
    <tableColumn id="10392" xr3:uid="{C7D6EDB0-EBDF-9343-9617-8783C9598617}" name="Column10390" totalsRowDxfId="6016" dataCellStyle="Normal"/>
    <tableColumn id="10393" xr3:uid="{A749ED89-FA05-5A46-8904-80EC8B6D3B2F}" name="Column10391" totalsRowDxfId="6015" dataCellStyle="Normal"/>
    <tableColumn id="10394" xr3:uid="{45F1092A-81B4-B842-A593-25AAE8950099}" name="Column10392" totalsRowDxfId="6014" dataCellStyle="Normal"/>
    <tableColumn id="10395" xr3:uid="{06CE847C-5C6B-FF43-BC34-0A7FF22A5FDB}" name="Column10393" totalsRowDxfId="6013" dataCellStyle="Normal"/>
    <tableColumn id="10396" xr3:uid="{EBCAB8F8-41AB-FB4F-9775-E218408DEBDB}" name="Column10394" totalsRowDxfId="6012" dataCellStyle="Normal"/>
    <tableColumn id="10397" xr3:uid="{9F407E71-0572-4049-B076-9B67FC4BA8F4}" name="Column10395" totalsRowDxfId="6011" dataCellStyle="Normal"/>
    <tableColumn id="10398" xr3:uid="{CA5C0126-FEEA-6342-9724-7CD49B9FF968}" name="Column10396" totalsRowDxfId="6010" dataCellStyle="Normal"/>
    <tableColumn id="10399" xr3:uid="{CE28F6BD-3EDC-F140-AF15-3E9B52DD174F}" name="Column10397" totalsRowDxfId="6009" dataCellStyle="Normal"/>
    <tableColumn id="10400" xr3:uid="{E04D5E05-7F25-D940-95C1-F44009BCDDE4}" name="Column10398" totalsRowDxfId="6008" dataCellStyle="Normal"/>
    <tableColumn id="10401" xr3:uid="{911B3A02-E588-2143-B938-E624CE05D1F2}" name="Column10399" totalsRowDxfId="6007" dataCellStyle="Normal"/>
    <tableColumn id="10402" xr3:uid="{3EADB041-55A2-2F45-8100-F3E0B692406A}" name="Column10400" totalsRowDxfId="6006" dataCellStyle="Normal"/>
    <tableColumn id="10403" xr3:uid="{D74E9904-6539-2C45-AA21-856791B7BCFA}" name="Column10401" totalsRowDxfId="6005" dataCellStyle="Normal"/>
    <tableColumn id="10404" xr3:uid="{335CEEFC-3A4E-5841-9E94-6229B23E1DC8}" name="Column10402" totalsRowDxfId="6004" dataCellStyle="Normal"/>
    <tableColumn id="10405" xr3:uid="{069DAA8A-07AD-3A48-AF89-CBC527DBBA1A}" name="Column10403" totalsRowDxfId="6003" dataCellStyle="Normal"/>
    <tableColumn id="10406" xr3:uid="{860C571E-F573-A749-89AA-9BBD4546D9A5}" name="Column10404" totalsRowDxfId="6002" dataCellStyle="Normal"/>
    <tableColumn id="10407" xr3:uid="{AFF6866E-3BEC-8249-9845-4BE88868FF21}" name="Column10405" totalsRowDxfId="6001" dataCellStyle="Normal"/>
    <tableColumn id="10408" xr3:uid="{EBFF59AA-7EA6-2744-9B25-F56D10BA0492}" name="Column10406" totalsRowDxfId="6000" dataCellStyle="Normal"/>
    <tableColumn id="10409" xr3:uid="{64012B83-60EA-F74D-B748-1377A7E5B292}" name="Column10407" totalsRowDxfId="5999" dataCellStyle="Normal"/>
    <tableColumn id="10410" xr3:uid="{7C9897A3-8D10-4245-A5C1-01A5A04D0401}" name="Column10408" totalsRowDxfId="5998" dataCellStyle="Normal"/>
    <tableColumn id="10411" xr3:uid="{36E5F5DA-A5C1-E245-B823-455345DEE7B1}" name="Column10409" totalsRowDxfId="5997" dataCellStyle="Normal"/>
    <tableColumn id="10412" xr3:uid="{71D00788-6223-A948-A4EE-CAADFA3331EA}" name="Column10410" totalsRowDxfId="5996" dataCellStyle="Normal"/>
    <tableColumn id="10413" xr3:uid="{589BEE86-8F04-3E44-9A5D-DF975BF91A44}" name="Column10411" totalsRowDxfId="5995" dataCellStyle="Normal"/>
    <tableColumn id="10414" xr3:uid="{4F15A1C0-3E62-5442-A99A-1E6665A98D4D}" name="Column10412" totalsRowDxfId="5994" dataCellStyle="Normal"/>
    <tableColumn id="10415" xr3:uid="{4978CA07-96C6-5F42-ABE7-DEDBD1FE363D}" name="Column10413" totalsRowDxfId="5993" dataCellStyle="Normal"/>
    <tableColumn id="10416" xr3:uid="{839F1D78-5FD0-A741-B7E6-7E2A1FD93B7A}" name="Column10414" totalsRowDxfId="5992" dataCellStyle="Normal"/>
    <tableColumn id="10417" xr3:uid="{94CFFC92-8DDC-EC4C-8514-239FDF76BC7C}" name="Column10415" totalsRowDxfId="5991" dataCellStyle="Normal"/>
    <tableColumn id="10418" xr3:uid="{82C8BC79-38CD-1648-AE55-C318691D0804}" name="Column10416" totalsRowDxfId="5990" dataCellStyle="Normal"/>
    <tableColumn id="10419" xr3:uid="{F104F9D2-62B6-C94D-9D14-0E11A01B3A8E}" name="Column10417" totalsRowDxfId="5989" dataCellStyle="Normal"/>
    <tableColumn id="10420" xr3:uid="{D38F66D4-9476-5445-A962-732163A05868}" name="Column10418" totalsRowDxfId="5988" dataCellStyle="Normal"/>
    <tableColumn id="10421" xr3:uid="{618B5624-2E4A-A44C-9ACB-0EFF93BC60B3}" name="Column10419" totalsRowDxfId="5987" dataCellStyle="Normal"/>
    <tableColumn id="10422" xr3:uid="{F4940882-5F3B-1240-9D7B-75E7C58894A9}" name="Column10420" totalsRowDxfId="5986" dataCellStyle="Normal"/>
    <tableColumn id="10423" xr3:uid="{30F52BD9-9622-AA4A-A92D-64BB7B681679}" name="Column10421" totalsRowDxfId="5985" dataCellStyle="Normal"/>
    <tableColumn id="10424" xr3:uid="{D71CD426-DD4F-2F40-B142-4325DAF6EF59}" name="Column10422" totalsRowDxfId="5984" dataCellStyle="Normal"/>
    <tableColumn id="10425" xr3:uid="{8D0A6342-B9B9-2E44-B23F-1B5E06228899}" name="Column10423" totalsRowDxfId="5983" dataCellStyle="Normal"/>
    <tableColumn id="10426" xr3:uid="{C0CF8007-A1E5-BB44-A5F9-28424D7F8246}" name="Column10424" totalsRowDxfId="5982" dataCellStyle="Normal"/>
    <tableColumn id="10427" xr3:uid="{4D895561-D403-6F45-BC41-B48182E3EB26}" name="Column10425" totalsRowDxfId="5981" dataCellStyle="Normal"/>
    <tableColumn id="10428" xr3:uid="{008752C0-71F3-FA40-94A8-BDB280B2D630}" name="Column10426" totalsRowDxfId="5980" dataCellStyle="Normal"/>
    <tableColumn id="10429" xr3:uid="{15995FDF-91DA-C443-A18F-EBD198752BE2}" name="Column10427" totalsRowDxfId="5979" dataCellStyle="Normal"/>
    <tableColumn id="10430" xr3:uid="{7CA2AA3A-0C73-1A48-9AF7-D9EA62B1CE45}" name="Column10428" totalsRowDxfId="5978" dataCellStyle="Normal"/>
    <tableColumn id="10431" xr3:uid="{07B33DB5-BDBF-D74A-96AD-5B5096EFF45B}" name="Column10429" totalsRowDxfId="5977" dataCellStyle="Normal"/>
    <tableColumn id="10432" xr3:uid="{448F303F-4391-954C-99E8-C745E8BFB411}" name="Column10430" totalsRowDxfId="5976" dataCellStyle="Normal"/>
    <tableColumn id="10433" xr3:uid="{DC56E013-1709-654F-B760-A548FBF3795D}" name="Column10431" totalsRowDxfId="5975" dataCellStyle="Normal"/>
    <tableColumn id="10434" xr3:uid="{ECF93A50-028B-F44A-9427-2ACB420790A2}" name="Column10432" totalsRowDxfId="5974" dataCellStyle="Normal"/>
    <tableColumn id="10435" xr3:uid="{7D851B67-D835-5448-91FB-5A34913F1957}" name="Column10433" totalsRowDxfId="5973" dataCellStyle="Normal"/>
    <tableColumn id="10436" xr3:uid="{07106427-ED95-8F48-A794-5867571045D4}" name="Column10434" totalsRowDxfId="5972" dataCellStyle="Normal"/>
    <tableColumn id="10437" xr3:uid="{72D70B3B-CB66-4E4B-831B-BF11F1BF828E}" name="Column10435" totalsRowDxfId="5971" dataCellStyle="Normal"/>
    <tableColumn id="10438" xr3:uid="{EB515F9D-B91F-FF4B-9006-40BF2FC76432}" name="Column10436" totalsRowDxfId="5970" dataCellStyle="Normal"/>
    <tableColumn id="10439" xr3:uid="{DA5AD1CF-4AD9-0C4E-9996-D61EA5907019}" name="Column10437" totalsRowDxfId="5969" dataCellStyle="Normal"/>
    <tableColumn id="10440" xr3:uid="{F07052D0-6B3C-574A-AF1F-0FB8CE7A18DF}" name="Column10438" totalsRowDxfId="5968" dataCellStyle="Normal"/>
    <tableColumn id="10441" xr3:uid="{CBB2BDD5-9B34-A94C-9884-FB98A494EC0E}" name="Column10439" totalsRowDxfId="5967" dataCellStyle="Normal"/>
    <tableColumn id="10442" xr3:uid="{2FE660D8-7DBC-5C4F-AD9C-C0BB4D8E1075}" name="Column10440" totalsRowDxfId="5966" dataCellStyle="Normal"/>
    <tableColumn id="10443" xr3:uid="{55D7B578-0CA9-2644-9637-7D67CA16F713}" name="Column10441" totalsRowDxfId="5965" dataCellStyle="Normal"/>
    <tableColumn id="10444" xr3:uid="{DCF7D574-A0E5-8548-9F98-9EAF9D1B8FAF}" name="Column10442" totalsRowDxfId="5964" dataCellStyle="Normal"/>
    <tableColumn id="10445" xr3:uid="{486EA547-2A4C-9E43-87B9-08A36A2B29F6}" name="Column10443" totalsRowDxfId="5963" dataCellStyle="Normal"/>
    <tableColumn id="10446" xr3:uid="{5A02297E-656F-5546-9CC1-898D0505C6CA}" name="Column10444" totalsRowDxfId="5962" dataCellStyle="Normal"/>
    <tableColumn id="10447" xr3:uid="{ADB6FF72-1A75-FA47-8504-4C96B6DB5A15}" name="Column10445" totalsRowDxfId="5961" dataCellStyle="Normal"/>
    <tableColumn id="10448" xr3:uid="{0DB00630-717A-4F44-A98C-4DD701F69EDE}" name="Column10446" totalsRowDxfId="5960" dataCellStyle="Normal"/>
    <tableColumn id="10449" xr3:uid="{16E3218F-39C5-B442-BACE-EE5324086417}" name="Column10447" totalsRowDxfId="5959" dataCellStyle="Normal"/>
    <tableColumn id="10450" xr3:uid="{EAEA9DD1-FAA0-EC47-930C-486685E4D9F0}" name="Column10448" totalsRowDxfId="5958" dataCellStyle="Normal"/>
    <tableColumn id="10451" xr3:uid="{4B9BBE30-66FF-3740-848C-63F10346FC4B}" name="Column10449" totalsRowDxfId="5957" dataCellStyle="Normal"/>
    <tableColumn id="10452" xr3:uid="{CE62BDDE-C561-1F41-A088-4851E4BCC073}" name="Column10450" totalsRowDxfId="5956" dataCellStyle="Normal"/>
    <tableColumn id="10453" xr3:uid="{72396A21-85B0-0E45-96C4-92858244958B}" name="Column10451" totalsRowDxfId="5955" dataCellStyle="Normal"/>
    <tableColumn id="10454" xr3:uid="{FC92037E-FED1-9A43-9C1E-E79CE92A0BF1}" name="Column10452" totalsRowDxfId="5954" dataCellStyle="Normal"/>
    <tableColumn id="10455" xr3:uid="{566101E4-8337-B64C-8D0C-27109613F863}" name="Column10453" totalsRowDxfId="5953" dataCellStyle="Normal"/>
    <tableColumn id="10456" xr3:uid="{AD48E830-1EAF-7646-9A3C-3EBAA784D2D6}" name="Column10454" totalsRowDxfId="5952" dataCellStyle="Normal"/>
    <tableColumn id="10457" xr3:uid="{A3A4E33F-BD48-8F46-8EAB-09527CAFC2DE}" name="Column10455" totalsRowDxfId="5951" dataCellStyle="Normal"/>
    <tableColumn id="10458" xr3:uid="{56D07525-4786-E643-ACF9-5F1FF377ADBD}" name="Column10456" totalsRowDxfId="5950" dataCellStyle="Normal"/>
    <tableColumn id="10459" xr3:uid="{74889F28-0FCF-C74C-879B-6AC9B16ABC09}" name="Column10457" totalsRowDxfId="5949" dataCellStyle="Normal"/>
    <tableColumn id="10460" xr3:uid="{AE0523A1-0D25-F646-B779-2F5743BF8C78}" name="Column10458" totalsRowDxfId="5948" dataCellStyle="Normal"/>
    <tableColumn id="10461" xr3:uid="{41198FD1-A077-9B4D-A260-93E153312722}" name="Column10459" totalsRowDxfId="5947" dataCellStyle="Normal"/>
    <tableColumn id="10462" xr3:uid="{D58210C5-12E0-374E-BB11-705AFAF15649}" name="Column10460" totalsRowDxfId="5946" dataCellStyle="Normal"/>
    <tableColumn id="10463" xr3:uid="{40813B65-A92C-0E4F-A342-ED5B14C00A07}" name="Column10461" totalsRowDxfId="5945" dataCellStyle="Normal"/>
    <tableColumn id="10464" xr3:uid="{ABC93639-2CAE-3F48-BB66-AA6FF307FC6E}" name="Column10462" totalsRowDxfId="5944" dataCellStyle="Normal"/>
    <tableColumn id="10465" xr3:uid="{EB3DD0AB-639E-104C-B57B-77D84A892E74}" name="Column10463" totalsRowDxfId="5943" dataCellStyle="Normal"/>
    <tableColumn id="10466" xr3:uid="{B17DDA49-7DD2-2D4E-9C66-4A6F125ED887}" name="Column10464" totalsRowDxfId="5942" dataCellStyle="Normal"/>
    <tableColumn id="10467" xr3:uid="{F16647A9-0ACB-7545-B7C3-5CE635E917BA}" name="Column10465" totalsRowDxfId="5941" dataCellStyle="Normal"/>
    <tableColumn id="10468" xr3:uid="{73DA5956-8F45-E748-A8D0-7C5764CB4762}" name="Column10466" totalsRowDxfId="5940" dataCellStyle="Normal"/>
    <tableColumn id="10469" xr3:uid="{AA99008A-6089-244A-9EC7-64516EBD13E6}" name="Column10467" totalsRowDxfId="5939" dataCellStyle="Normal"/>
    <tableColumn id="10470" xr3:uid="{FC2AF49E-F4F5-BF4D-BE2F-3A28AEA9A6E4}" name="Column10468" totalsRowDxfId="5938" dataCellStyle="Normal"/>
    <tableColumn id="10471" xr3:uid="{9DC89B9F-688D-7A45-993F-71D00EE486B2}" name="Column10469" totalsRowDxfId="5937" dataCellStyle="Normal"/>
    <tableColumn id="10472" xr3:uid="{2ADA8348-115C-C846-A240-272C680264DA}" name="Column10470" totalsRowDxfId="5936" dataCellStyle="Normal"/>
    <tableColumn id="10473" xr3:uid="{B1F2D892-FEB1-6647-80F2-CB14295911E6}" name="Column10471" totalsRowDxfId="5935" dataCellStyle="Normal"/>
    <tableColumn id="10474" xr3:uid="{5CF7F1A0-1511-5B40-AF6C-EE9DE82B04B6}" name="Column10472" totalsRowDxfId="5934" dataCellStyle="Normal"/>
    <tableColumn id="10475" xr3:uid="{1DA0A938-2110-FB47-BA38-44F48D4A628A}" name="Column10473" totalsRowDxfId="5933" dataCellStyle="Normal"/>
    <tableColumn id="10476" xr3:uid="{4E74D3A7-DD28-404C-855B-0A5300567880}" name="Column10474" totalsRowDxfId="5932" dataCellStyle="Normal"/>
    <tableColumn id="10477" xr3:uid="{0E87A497-7288-9642-B94A-B05AD6B5B84E}" name="Column10475" totalsRowDxfId="5931" dataCellStyle="Normal"/>
    <tableColumn id="10478" xr3:uid="{C95C7C79-A097-934A-816E-AEA5D961C11E}" name="Column10476" totalsRowDxfId="5930" dataCellStyle="Normal"/>
    <tableColumn id="10479" xr3:uid="{B2E86B20-6949-4C4E-A849-1E1E195EB9B6}" name="Column10477" totalsRowDxfId="5929" dataCellStyle="Normal"/>
    <tableColumn id="10480" xr3:uid="{CBBD544F-C60F-ED4E-82EC-5281E2AF21DC}" name="Column10478" totalsRowDxfId="5928" dataCellStyle="Normal"/>
    <tableColumn id="10481" xr3:uid="{7AC56FD9-0BBD-FD43-825F-661CF0647693}" name="Column10479" totalsRowDxfId="5927" dataCellStyle="Normal"/>
    <tableColumn id="10482" xr3:uid="{69E6F4A6-8C68-B34A-B387-94383E270EDA}" name="Column10480" totalsRowDxfId="5926" dataCellStyle="Normal"/>
    <tableColumn id="10483" xr3:uid="{3F65168F-E6DA-1C49-BD34-EE7EB27EB010}" name="Column10481" totalsRowDxfId="5925" dataCellStyle="Normal"/>
    <tableColumn id="10484" xr3:uid="{29D5DA57-79CD-A042-A59D-9DF51E685D27}" name="Column10482" totalsRowDxfId="5924" dataCellStyle="Normal"/>
    <tableColumn id="10485" xr3:uid="{8F6AB430-68DC-7A4C-AA09-AECD2CDA5E79}" name="Column10483" totalsRowDxfId="5923" dataCellStyle="Normal"/>
    <tableColumn id="10486" xr3:uid="{1161011B-95E5-6A40-9EDF-AB51E8F21A21}" name="Column10484" totalsRowDxfId="5922" dataCellStyle="Normal"/>
    <tableColumn id="10487" xr3:uid="{A07113DE-DBF3-C548-8AE9-7B5753FB1F1B}" name="Column10485" totalsRowDxfId="5921" dataCellStyle="Normal"/>
    <tableColumn id="10488" xr3:uid="{CA19B462-11A6-7649-83AA-BD615C8E019E}" name="Column10486" totalsRowDxfId="5920" dataCellStyle="Normal"/>
    <tableColumn id="10489" xr3:uid="{34FE5379-CDC0-3141-97C9-D7DE35EC10AA}" name="Column10487" totalsRowDxfId="5919" dataCellStyle="Normal"/>
    <tableColumn id="10490" xr3:uid="{D08703EA-B388-CA4B-BC22-6A2E8F9E6BCC}" name="Column10488" totalsRowDxfId="5918" dataCellStyle="Normal"/>
    <tableColumn id="10491" xr3:uid="{F9DCB249-96DF-CD4A-9ADA-EC25644BEB41}" name="Column10489" totalsRowDxfId="5917" dataCellStyle="Normal"/>
    <tableColumn id="10492" xr3:uid="{C1ADC427-337E-014A-9D35-8434BCC5F8C9}" name="Column10490" totalsRowDxfId="5916" dataCellStyle="Normal"/>
    <tableColumn id="10493" xr3:uid="{53BF9F20-A154-B242-950F-665262EB4040}" name="Column10491" totalsRowDxfId="5915" dataCellStyle="Normal"/>
    <tableColumn id="10494" xr3:uid="{3FA9C1F4-96B9-6B48-A323-BD72A415BEE3}" name="Column10492" totalsRowDxfId="5914" dataCellStyle="Normal"/>
    <tableColumn id="10495" xr3:uid="{7E4A4C98-C06A-4347-8E13-FA642F61363C}" name="Column10493" totalsRowDxfId="5913" dataCellStyle="Normal"/>
    <tableColumn id="10496" xr3:uid="{C330A2A8-DF89-9E42-A21C-57580A6C7661}" name="Column10494" totalsRowDxfId="5912" dataCellStyle="Normal"/>
    <tableColumn id="10497" xr3:uid="{F0700BB7-75A8-3442-AB6F-4628C947E6C7}" name="Column10495" totalsRowDxfId="5911" dataCellStyle="Normal"/>
    <tableColumn id="10498" xr3:uid="{C24D410C-0512-4947-8571-D0996B4F5820}" name="Column10496" totalsRowDxfId="5910" dataCellStyle="Normal"/>
    <tableColumn id="10499" xr3:uid="{8B613C8D-914E-E843-B16D-1C1ADAAEDD04}" name="Column10497" totalsRowDxfId="5909" dataCellStyle="Normal"/>
    <tableColumn id="10500" xr3:uid="{484DCCAD-1497-B84D-8C14-D9C372B1FDDC}" name="Column10498" totalsRowDxfId="5908" dataCellStyle="Normal"/>
    <tableColumn id="10501" xr3:uid="{DAF07A12-6128-6C49-8467-42100CC60DD9}" name="Column10499" totalsRowDxfId="5907" dataCellStyle="Normal"/>
    <tableColumn id="10502" xr3:uid="{0C39B0B4-3477-AA4C-A55D-3295618B2138}" name="Column10500" totalsRowDxfId="5906" dataCellStyle="Normal"/>
    <tableColumn id="10503" xr3:uid="{7D6B9FF4-5A72-3E4D-948C-31AF17EA5D34}" name="Column10501" totalsRowDxfId="5905" dataCellStyle="Normal"/>
    <tableColumn id="10504" xr3:uid="{AE57FC44-1BBA-1F48-AEC5-5CFAFF1F5C9D}" name="Column10502" totalsRowDxfId="5904" dataCellStyle="Normal"/>
    <tableColumn id="10505" xr3:uid="{93AC4B79-FE00-6344-A748-36FCC1E1F412}" name="Column10503" totalsRowDxfId="5903" dataCellStyle="Normal"/>
    <tableColumn id="10506" xr3:uid="{31DDFF05-57D5-CF49-941B-6396242E66C4}" name="Column10504" totalsRowDxfId="5902" dataCellStyle="Normal"/>
    <tableColumn id="10507" xr3:uid="{CFBDE54E-38A3-544D-8292-7B546D144941}" name="Column10505" totalsRowDxfId="5901" dataCellStyle="Normal"/>
    <tableColumn id="10508" xr3:uid="{506A5FCB-5EBC-B34A-A911-9C5FC6223C0D}" name="Column10506" totalsRowDxfId="5900" dataCellStyle="Normal"/>
    <tableColumn id="10509" xr3:uid="{04C00B28-C39E-0545-9C73-BF3DC59AA619}" name="Column10507" totalsRowDxfId="5899" dataCellStyle="Normal"/>
    <tableColumn id="10510" xr3:uid="{C36D7F27-B94E-154C-90B7-775CADE34D94}" name="Column10508" totalsRowDxfId="5898" dataCellStyle="Normal"/>
    <tableColumn id="10511" xr3:uid="{D0275CA3-F0CF-A549-BF29-CDA3390B7E8A}" name="Column10509" totalsRowDxfId="5897" dataCellStyle="Normal"/>
    <tableColumn id="10512" xr3:uid="{1E8201D4-9B9C-2E41-A730-AD26C349985D}" name="Column10510" totalsRowDxfId="5896" dataCellStyle="Normal"/>
    <tableColumn id="10513" xr3:uid="{7493D6CC-9E58-4243-93A0-CA5048851A5C}" name="Column10511" totalsRowDxfId="5895" dataCellStyle="Normal"/>
    <tableColumn id="10514" xr3:uid="{57608DEB-B27D-0948-81F7-67B0F1FA38DC}" name="Column10512" totalsRowDxfId="5894" dataCellStyle="Normal"/>
    <tableColumn id="10515" xr3:uid="{44596215-F3AE-0E43-93B5-C60BE71EB8ED}" name="Column10513" totalsRowDxfId="5893" dataCellStyle="Normal"/>
    <tableColumn id="10516" xr3:uid="{1F8AD56E-1D2A-ED43-85B2-A533A2AB1C38}" name="Column10514" totalsRowDxfId="5892" dataCellStyle="Normal"/>
    <tableColumn id="10517" xr3:uid="{9EF2D15D-4B35-654C-9799-F7D34AF32FC1}" name="Column10515" totalsRowDxfId="5891" dataCellStyle="Normal"/>
    <tableColumn id="10518" xr3:uid="{74CBEE42-F5C5-1044-8888-952C27C1F0A2}" name="Column10516" totalsRowDxfId="5890" dataCellStyle="Normal"/>
    <tableColumn id="10519" xr3:uid="{A0605B19-4332-B54F-9AA3-4645382C726E}" name="Column10517" totalsRowDxfId="5889" dataCellStyle="Normal"/>
    <tableColumn id="10520" xr3:uid="{9C359C7C-2021-6942-AA92-F7B09739D7D8}" name="Column10518" totalsRowDxfId="5888" dataCellStyle="Normal"/>
    <tableColumn id="10521" xr3:uid="{FC7B2A9C-080B-A24A-8EA8-AA134DE4D0D1}" name="Column10519" totalsRowDxfId="5887" dataCellStyle="Normal"/>
    <tableColumn id="10522" xr3:uid="{DF4EEF5D-5C56-8E42-869C-03A4E465C3B6}" name="Column10520" totalsRowDxfId="5886" dataCellStyle="Normal"/>
    <tableColumn id="10523" xr3:uid="{083E91CB-4881-8340-8366-C2F21DE1AE6F}" name="Column10521" totalsRowDxfId="5885" dataCellStyle="Normal"/>
    <tableColumn id="10524" xr3:uid="{2C29A99C-38A4-8E45-B8F4-B95248789EAA}" name="Column10522" totalsRowDxfId="5884" dataCellStyle="Normal"/>
    <tableColumn id="10525" xr3:uid="{EBFBF8F7-2AB7-3349-8ADC-B6D48BB2CA89}" name="Column10523" totalsRowDxfId="5883" dataCellStyle="Normal"/>
    <tableColumn id="10526" xr3:uid="{A3340A26-5BCF-FF49-9EA2-252F810ED38D}" name="Column10524" totalsRowDxfId="5882" dataCellStyle="Normal"/>
    <tableColumn id="10527" xr3:uid="{523A3185-39BA-3941-98FE-7197ED9A2494}" name="Column10525" totalsRowDxfId="5881" dataCellStyle="Normal"/>
    <tableColumn id="10528" xr3:uid="{10F06E35-5C54-3647-AC3D-48D12C7DE3BA}" name="Column10526" totalsRowDxfId="5880" dataCellStyle="Normal"/>
    <tableColumn id="10529" xr3:uid="{0E719B32-F322-DA44-9A0B-BC70B893A78B}" name="Column10527" totalsRowDxfId="5879" dataCellStyle="Normal"/>
    <tableColumn id="10530" xr3:uid="{838255A0-C33D-EC4D-9062-F96A9E3F3053}" name="Column10528" totalsRowDxfId="5878" dataCellStyle="Normal"/>
    <tableColumn id="10531" xr3:uid="{DDFB476B-9A0B-F545-908B-41A005E5FED9}" name="Column10529" totalsRowDxfId="5877" dataCellStyle="Normal"/>
    <tableColumn id="10532" xr3:uid="{5DB2765A-F6CC-1F46-8E35-2BA88CBF1A1E}" name="Column10530" totalsRowDxfId="5876" dataCellStyle="Normal"/>
    <tableColumn id="10533" xr3:uid="{263B42CD-7742-3346-B7F2-C0AD02901D26}" name="Column10531" totalsRowDxfId="5875" dataCellStyle="Normal"/>
    <tableColumn id="10534" xr3:uid="{EF20F5F7-91E5-164F-8A6B-D4A609CE9A63}" name="Column10532" totalsRowDxfId="5874" dataCellStyle="Normal"/>
    <tableColumn id="10535" xr3:uid="{9DB8FB1F-361A-C248-953A-9EDEED8D8883}" name="Column10533" totalsRowDxfId="5873" dataCellStyle="Normal"/>
    <tableColumn id="10536" xr3:uid="{0639B445-CBCA-7F4F-9BBA-66EFCF58B0BB}" name="Column10534" totalsRowDxfId="5872" dataCellStyle="Normal"/>
    <tableColumn id="10537" xr3:uid="{AEB6A8DE-5E11-F747-BB9A-81664D1901D1}" name="Column10535" totalsRowDxfId="5871" dataCellStyle="Normal"/>
    <tableColumn id="10538" xr3:uid="{D4D0FEBF-E9CF-3F43-B17B-E8DE47455187}" name="Column10536" totalsRowDxfId="5870" dataCellStyle="Normal"/>
    <tableColumn id="10539" xr3:uid="{3BF0864A-99D8-0243-9CF2-08967AB34103}" name="Column10537" totalsRowDxfId="5869" dataCellStyle="Normal"/>
    <tableColumn id="10540" xr3:uid="{F391C737-3292-F145-B30A-389235B6AAB5}" name="Column10538" totalsRowDxfId="5868" dataCellStyle="Normal"/>
    <tableColumn id="10541" xr3:uid="{0DECEE1E-4B32-2B43-901C-50680A7D4684}" name="Column10539" totalsRowDxfId="5867" dataCellStyle="Normal"/>
    <tableColumn id="10542" xr3:uid="{6034A92D-76EF-3244-A17C-5968048F98D1}" name="Column10540" totalsRowDxfId="5866" dataCellStyle="Normal"/>
    <tableColumn id="10543" xr3:uid="{F98A858A-FBC1-B446-BA58-032EDCDD57AA}" name="Column10541" totalsRowDxfId="5865" dataCellStyle="Normal"/>
    <tableColumn id="10544" xr3:uid="{AFFC3EB8-2176-A048-8295-025EDFE12AC5}" name="Column10542" totalsRowDxfId="5864" dataCellStyle="Normal"/>
    <tableColumn id="10545" xr3:uid="{DE51C3A1-46B8-224D-B0C5-078210151DAE}" name="Column10543" totalsRowDxfId="5863" dataCellStyle="Normal"/>
    <tableColumn id="10546" xr3:uid="{A9CA269F-ED57-BF48-A27B-A46665703D67}" name="Column10544" totalsRowDxfId="5862" dataCellStyle="Normal"/>
    <tableColumn id="10547" xr3:uid="{49EC0677-C3DB-DE4C-8B8E-45D9957860AD}" name="Column10545" totalsRowDxfId="5861" dataCellStyle="Normal"/>
    <tableColumn id="10548" xr3:uid="{4902A4F6-FAC9-3248-9369-881A10F0D2CE}" name="Column10546" totalsRowDxfId="5860" dataCellStyle="Normal"/>
    <tableColumn id="10549" xr3:uid="{D3EE3674-4C25-FE44-B80E-9E3A150F6024}" name="Column10547" totalsRowDxfId="5859" dataCellStyle="Normal"/>
    <tableColumn id="10550" xr3:uid="{AF3E32AF-2888-DF4D-B44F-EFB106A01705}" name="Column10548" totalsRowDxfId="5858" dataCellStyle="Normal"/>
    <tableColumn id="10551" xr3:uid="{BA476DC6-5AD4-4B43-9D6D-BC6071C2C124}" name="Column10549" totalsRowDxfId="5857" dataCellStyle="Normal"/>
    <tableColumn id="10552" xr3:uid="{17211506-DCCF-2E4B-A294-8192FE41DA72}" name="Column10550" totalsRowDxfId="5856" dataCellStyle="Normal"/>
    <tableColumn id="10553" xr3:uid="{2A8D938F-B0F4-3B46-AD4A-8CE89F3316D9}" name="Column10551" totalsRowDxfId="5855" dataCellStyle="Normal"/>
    <tableColumn id="10554" xr3:uid="{4C275805-6773-AE49-94AF-2ECD013316A1}" name="Column10552" totalsRowDxfId="5854" dataCellStyle="Normal"/>
    <tableColumn id="10555" xr3:uid="{396B763B-4FFE-7F4C-B1E2-AE679AA3A783}" name="Column10553" totalsRowDxfId="5853" dataCellStyle="Normal"/>
    <tableColumn id="10556" xr3:uid="{2E45D2DD-DDC1-2143-8D03-E272D8E4D85B}" name="Column10554" totalsRowDxfId="5852" dataCellStyle="Normal"/>
    <tableColumn id="10557" xr3:uid="{E2BC38C4-2CC4-6B4E-9C13-F1755125953B}" name="Column10555" totalsRowDxfId="5851" dataCellStyle="Normal"/>
    <tableColumn id="10558" xr3:uid="{DE24C89A-ECF6-5A48-A2CA-BA095AF94C3A}" name="Column10556" totalsRowDxfId="5850" dataCellStyle="Normal"/>
    <tableColumn id="10559" xr3:uid="{3F259FB0-F423-884F-ABAC-48149AB543F1}" name="Column10557" totalsRowDxfId="5849" dataCellStyle="Normal"/>
    <tableColumn id="10560" xr3:uid="{D62F6CEB-49C2-1646-9557-C631150F9A00}" name="Column10558" totalsRowDxfId="5848" dataCellStyle="Normal"/>
    <tableColumn id="10561" xr3:uid="{847FA415-659F-6E45-97B6-4655FC48593E}" name="Column10559" totalsRowDxfId="5847" dataCellStyle="Normal"/>
    <tableColumn id="10562" xr3:uid="{661021F6-C68F-AA4D-A568-4ABC831C5F89}" name="Column10560" totalsRowDxfId="5846" dataCellStyle="Normal"/>
    <tableColumn id="10563" xr3:uid="{499A6358-8E2A-C548-AC40-9CCCF9DBC688}" name="Column10561" totalsRowDxfId="5845" dataCellStyle="Normal"/>
    <tableColumn id="10564" xr3:uid="{C992CB4F-BE4C-A749-AA24-21A2E340F9B5}" name="Column10562" totalsRowDxfId="5844" dataCellStyle="Normal"/>
    <tableColumn id="10565" xr3:uid="{310034CB-5388-F745-BFE9-DC28F86459F1}" name="Column10563" totalsRowDxfId="5843" dataCellStyle="Normal"/>
    <tableColumn id="10566" xr3:uid="{A2AFF244-7A53-F949-A8D8-DC56036FEEE0}" name="Column10564" totalsRowDxfId="5842" dataCellStyle="Normal"/>
    <tableColumn id="10567" xr3:uid="{194B06DD-481F-2044-8344-1B9CC8B4018E}" name="Column10565" totalsRowDxfId="5841" dataCellStyle="Normal"/>
    <tableColumn id="10568" xr3:uid="{3E2FF139-7FFE-E847-AEC4-F76717EDC429}" name="Column10566" totalsRowDxfId="5840" dataCellStyle="Normal"/>
    <tableColumn id="10569" xr3:uid="{A34E0FFA-6D16-D649-BB08-59EB664F9456}" name="Column10567" totalsRowDxfId="5839" dataCellStyle="Normal"/>
    <tableColumn id="10570" xr3:uid="{79B5B5CB-C2E2-B146-AF85-2F91F91B0DE0}" name="Column10568" totalsRowDxfId="5838" dataCellStyle="Normal"/>
    <tableColumn id="10571" xr3:uid="{6CC51D08-15CA-7E4A-996B-1B56BAF4C810}" name="Column10569" totalsRowDxfId="5837" dataCellStyle="Normal"/>
    <tableColumn id="10572" xr3:uid="{6F97DEAB-4DF1-DC4C-8F60-3B8A3D724AC0}" name="Column10570" totalsRowDxfId="5836" dataCellStyle="Normal"/>
    <tableColumn id="10573" xr3:uid="{CCD3619B-DDAA-014D-A767-4F2249AE53A7}" name="Column10571" totalsRowDxfId="5835" dataCellStyle="Normal"/>
    <tableColumn id="10574" xr3:uid="{1AB7B6B5-8F7B-4D47-813D-D1E2711984B4}" name="Column10572" totalsRowDxfId="5834" dataCellStyle="Normal"/>
    <tableColumn id="10575" xr3:uid="{344C6C99-675C-424B-B7F2-430CA6D398C3}" name="Column10573" totalsRowDxfId="5833" dataCellStyle="Normal"/>
    <tableColumn id="10576" xr3:uid="{AFC96B29-BB94-0045-8D8A-D4F5A6F89220}" name="Column10574" totalsRowDxfId="5832" dataCellStyle="Normal"/>
    <tableColumn id="10577" xr3:uid="{A66D8C01-B05B-224E-AA1C-4AE719815712}" name="Column10575" totalsRowDxfId="5831" dataCellStyle="Normal"/>
    <tableColumn id="10578" xr3:uid="{2E0AB31A-3AC0-8441-AE06-EA89E51EFB57}" name="Column10576" totalsRowDxfId="5830" dataCellStyle="Normal"/>
    <tableColumn id="10579" xr3:uid="{6312ED6B-C698-2649-9B93-03F41689E02D}" name="Column10577" totalsRowDxfId="5829" dataCellStyle="Normal"/>
    <tableColumn id="10580" xr3:uid="{21602505-462A-B741-A5A7-50243BDBE92B}" name="Column10578" totalsRowDxfId="5828" dataCellStyle="Normal"/>
    <tableColumn id="10581" xr3:uid="{B191A4A8-1A70-B241-B403-B21C0FA84A88}" name="Column10579" totalsRowDxfId="5827" dataCellStyle="Normal"/>
    <tableColumn id="10582" xr3:uid="{2024D6E1-5E18-FC40-80EB-CC6B27DF0155}" name="Column10580" totalsRowDxfId="5826" dataCellStyle="Normal"/>
    <tableColumn id="10583" xr3:uid="{09FC889A-BAA1-B349-9DDD-79E6C19A9782}" name="Column10581" totalsRowDxfId="5825" dataCellStyle="Normal"/>
    <tableColumn id="10584" xr3:uid="{83D64136-6B4C-EB4D-B8F2-B9B8423CB09C}" name="Column10582" totalsRowDxfId="5824" dataCellStyle="Normal"/>
    <tableColumn id="10585" xr3:uid="{3F26A825-FF4F-574D-BBC1-4492C99ED46F}" name="Column10583" totalsRowDxfId="5823" dataCellStyle="Normal"/>
    <tableColumn id="10586" xr3:uid="{3675B7C2-7831-344F-AFEF-00831BB0B90C}" name="Column10584" totalsRowDxfId="5822" dataCellStyle="Normal"/>
    <tableColumn id="10587" xr3:uid="{2CA7A073-6B4B-C249-951A-DBBBF74C52D8}" name="Column10585" totalsRowDxfId="5821" dataCellStyle="Normal"/>
    <tableColumn id="10588" xr3:uid="{E54463AD-0C70-FA40-BD5A-EAF30369427E}" name="Column10586" totalsRowDxfId="5820" dataCellStyle="Normal"/>
    <tableColumn id="10589" xr3:uid="{E633365B-8252-3944-8989-F8BAB862A1B0}" name="Column10587" totalsRowDxfId="5819" dataCellStyle="Normal"/>
    <tableColumn id="10590" xr3:uid="{D7E15300-C445-1542-9445-E33BEEF4D55A}" name="Column10588" totalsRowDxfId="5818" dataCellStyle="Normal"/>
    <tableColumn id="10591" xr3:uid="{BF716713-6259-1A45-A888-D329CFAFC428}" name="Column10589" totalsRowDxfId="5817" dataCellStyle="Normal"/>
    <tableColumn id="10592" xr3:uid="{0A0A6E68-A1C9-9745-8C88-22FD43D0C8C4}" name="Column10590" totalsRowDxfId="5816" dataCellStyle="Normal"/>
    <tableColumn id="10593" xr3:uid="{6FDFCA96-99C6-7949-ABCA-EFCB1A5D125F}" name="Column10591" totalsRowDxfId="5815" dataCellStyle="Normal"/>
    <tableColumn id="10594" xr3:uid="{4C45985F-7BE1-0549-B73E-99558D3C0CFB}" name="Column10592" totalsRowDxfId="5814" dataCellStyle="Normal"/>
    <tableColumn id="10595" xr3:uid="{80094A68-C46E-7D4C-82A1-51C89431BFC8}" name="Column10593" totalsRowDxfId="5813" dataCellStyle="Normal"/>
    <tableColumn id="10596" xr3:uid="{9C48FA06-DEE6-AF46-995D-400A6B8AAF15}" name="Column10594" totalsRowDxfId="5812" dataCellStyle="Normal"/>
    <tableColumn id="10597" xr3:uid="{82427FF1-443C-B54F-8257-4F5FC27DFC8B}" name="Column10595" totalsRowDxfId="5811" dataCellStyle="Normal"/>
    <tableColumn id="10598" xr3:uid="{CBFAE574-5436-C54A-8877-F93FE5FEBBEB}" name="Column10596" totalsRowDxfId="5810" dataCellStyle="Normal"/>
    <tableColumn id="10599" xr3:uid="{29F7B06F-12F1-F24E-9AC4-CEE687E6E488}" name="Column10597" totalsRowDxfId="5809" dataCellStyle="Normal"/>
    <tableColumn id="10600" xr3:uid="{84EF9482-70D7-A741-B7DB-505A766551C9}" name="Column10598" totalsRowDxfId="5808" dataCellStyle="Normal"/>
    <tableColumn id="10601" xr3:uid="{4DD3F706-69A0-D84D-8EAE-235FC7748AA6}" name="Column10599" totalsRowDxfId="5807" dataCellStyle="Normal"/>
    <tableColumn id="10602" xr3:uid="{366495B3-F3F1-CB48-9C23-8DD17FB3C632}" name="Column10600" totalsRowDxfId="5806" dataCellStyle="Normal"/>
    <tableColumn id="10603" xr3:uid="{D52DFE2A-E1F6-664A-8B73-FF49CBC997C1}" name="Column10601" totalsRowDxfId="5805" dataCellStyle="Normal"/>
    <tableColumn id="10604" xr3:uid="{8D8CCF83-7A20-B24D-B4A8-3612AC63BB0A}" name="Column10602" totalsRowDxfId="5804" dataCellStyle="Normal"/>
    <tableColumn id="10605" xr3:uid="{C6B67C08-7F6A-0B47-AF1E-8A5EEAC1C7D2}" name="Column10603" totalsRowDxfId="5803" dataCellStyle="Normal"/>
    <tableColumn id="10606" xr3:uid="{ED49B661-AEB3-ED46-9F9A-788B5022CC3B}" name="Column10604" totalsRowDxfId="5802" dataCellStyle="Normal"/>
    <tableColumn id="10607" xr3:uid="{C283D590-124C-AA47-90A7-12150C0AD3CD}" name="Column10605" totalsRowDxfId="5801" dataCellStyle="Normal"/>
    <tableColumn id="10608" xr3:uid="{B14338C3-B885-E44F-BABD-D143B2A7D349}" name="Column10606" totalsRowDxfId="5800" dataCellStyle="Normal"/>
    <tableColumn id="10609" xr3:uid="{268BD6C8-3DF6-3549-A8BD-DA85633ADC2A}" name="Column10607" totalsRowDxfId="5799" dataCellStyle="Normal"/>
    <tableColumn id="10610" xr3:uid="{7C1D3FBC-E2E6-D543-A7C9-FA17C2AAE687}" name="Column10608" totalsRowDxfId="5798" dataCellStyle="Normal"/>
    <tableColumn id="10611" xr3:uid="{7D2D0A90-5F2B-FC45-9676-17A20835389A}" name="Column10609" totalsRowDxfId="5797" dataCellStyle="Normal"/>
    <tableColumn id="10612" xr3:uid="{781A807F-2FE4-A240-A446-144B8D308358}" name="Column10610" totalsRowDxfId="5796" dataCellStyle="Normal"/>
    <tableColumn id="10613" xr3:uid="{B85B56B0-CA8D-794C-8311-D0E8B9C4D28D}" name="Column10611" totalsRowDxfId="5795" dataCellStyle="Normal"/>
    <tableColumn id="10614" xr3:uid="{F66B140F-C9E1-AB40-BCE1-7EE2A7B1ECB6}" name="Column10612" totalsRowDxfId="5794" dataCellStyle="Normal"/>
    <tableColumn id="10615" xr3:uid="{9B578E51-825B-964A-B6D9-F367DF325EC8}" name="Column10613" totalsRowDxfId="5793" dataCellStyle="Normal"/>
    <tableColumn id="10616" xr3:uid="{BB919533-05BF-A044-BEF5-006783510520}" name="Column10614" totalsRowDxfId="5792" dataCellStyle="Normal"/>
    <tableColumn id="10617" xr3:uid="{7C322336-C8A1-AD4D-9A52-D760B2322903}" name="Column10615" totalsRowDxfId="5791" dataCellStyle="Normal"/>
    <tableColumn id="10618" xr3:uid="{6CDBA589-5895-6A4C-865D-FC422204ED8C}" name="Column10616" totalsRowDxfId="5790" dataCellStyle="Normal"/>
    <tableColumn id="10619" xr3:uid="{455F9A73-22D3-5C44-82DE-8EB9A77AD4AF}" name="Column10617" totalsRowDxfId="5789" dataCellStyle="Normal"/>
    <tableColumn id="10620" xr3:uid="{8C2A0A9D-371F-434D-ABDB-19026FF7B927}" name="Column10618" totalsRowDxfId="5788" dataCellStyle="Normal"/>
    <tableColumn id="10621" xr3:uid="{830E35B4-5701-3A43-AC16-8AF1C9693C98}" name="Column10619" totalsRowDxfId="5787" dataCellStyle="Normal"/>
    <tableColumn id="10622" xr3:uid="{3AFD3D15-9AED-4F40-BDA5-D239B8B3F18C}" name="Column10620" totalsRowDxfId="5786" dataCellStyle="Normal"/>
    <tableColumn id="10623" xr3:uid="{1180D896-1817-484C-ABDD-00D7834E83C7}" name="Column10621" totalsRowDxfId="5785" dataCellStyle="Normal"/>
    <tableColumn id="10624" xr3:uid="{522997A4-D2D9-A446-909B-6D13524135D8}" name="Column10622" totalsRowDxfId="5784" dataCellStyle="Normal"/>
    <tableColumn id="10625" xr3:uid="{629EBEA0-A058-6A4B-AA8B-6CD4E15B57FD}" name="Column10623" totalsRowDxfId="5783" dataCellStyle="Normal"/>
    <tableColumn id="10626" xr3:uid="{94F6C923-6347-1644-96BF-D8258023F4EB}" name="Column10624" totalsRowDxfId="5782" dataCellStyle="Normal"/>
    <tableColumn id="10627" xr3:uid="{5435B853-9B85-FA4A-896D-4AB3C359CEDC}" name="Column10625" totalsRowDxfId="5781" dataCellStyle="Normal"/>
    <tableColumn id="10628" xr3:uid="{7E4E83DC-8F83-C648-B8D1-9769F24D9523}" name="Column10626" totalsRowDxfId="5780" dataCellStyle="Normal"/>
    <tableColumn id="10629" xr3:uid="{FEB3CB18-06DB-B443-9960-B41768119B3F}" name="Column10627" totalsRowDxfId="5779" dataCellStyle="Normal"/>
    <tableColumn id="10630" xr3:uid="{EE549B11-85EB-7144-AF72-D73A5DDF3C2C}" name="Column10628" totalsRowDxfId="5778" dataCellStyle="Normal"/>
    <tableColumn id="10631" xr3:uid="{C16DA65D-9D36-2248-BCA7-7AEFCF0483ED}" name="Column10629" totalsRowDxfId="5777" dataCellStyle="Normal"/>
    <tableColumn id="10632" xr3:uid="{9B3E8441-D964-664C-B15B-4763BBCA97CE}" name="Column10630" totalsRowDxfId="5776" dataCellStyle="Normal"/>
    <tableColumn id="10633" xr3:uid="{9FD3FFD2-345A-6A49-8C8D-72C69F5971B2}" name="Column10631" totalsRowDxfId="5775" dataCellStyle="Normal"/>
    <tableColumn id="10634" xr3:uid="{C0EDFB95-F085-5B4C-96AC-62D04F02DB66}" name="Column10632" totalsRowDxfId="5774" dataCellStyle="Normal"/>
    <tableColumn id="10635" xr3:uid="{662FF596-F336-D14D-A40F-D240BD7BA02D}" name="Column10633" totalsRowDxfId="5773" dataCellStyle="Normal"/>
    <tableColumn id="10636" xr3:uid="{4710B344-6D38-654C-A37A-1F5D936DC823}" name="Column10634" totalsRowDxfId="5772" dataCellStyle="Normal"/>
    <tableColumn id="10637" xr3:uid="{A589ECB7-F059-9841-81DF-EEE69BAEB0AD}" name="Column10635" totalsRowDxfId="5771" dataCellStyle="Normal"/>
    <tableColumn id="10638" xr3:uid="{5D967EDA-A8B3-4B48-A4A9-6765A102C3C8}" name="Column10636" totalsRowDxfId="5770" dataCellStyle="Normal"/>
    <tableColumn id="10639" xr3:uid="{2C9F64D7-6905-BC4F-AD85-9F69ED817151}" name="Column10637" totalsRowDxfId="5769" dataCellStyle="Normal"/>
    <tableColumn id="10640" xr3:uid="{EEEEDA36-C947-F440-BEE1-FB4FF130E1F6}" name="Column10638" totalsRowDxfId="5768" dataCellStyle="Normal"/>
    <tableColumn id="10641" xr3:uid="{2DBE39CF-9E6A-5E45-9F49-C00024287B50}" name="Column10639" totalsRowDxfId="5767" dataCellStyle="Normal"/>
    <tableColumn id="10642" xr3:uid="{6ADF550C-61BE-A344-9013-22560A5598C3}" name="Column10640" totalsRowDxfId="5766" dataCellStyle="Normal"/>
    <tableColumn id="10643" xr3:uid="{6628450A-33E6-1147-ADC7-A8B29376DB4F}" name="Column10641" totalsRowDxfId="5765" dataCellStyle="Normal"/>
    <tableColumn id="10644" xr3:uid="{13E93FCC-63D6-4247-9245-8CB73C83224C}" name="Column10642" totalsRowDxfId="5764" dataCellStyle="Normal"/>
    <tableColumn id="10645" xr3:uid="{BA39CB9D-D8E5-874D-B572-62A3E5715EC2}" name="Column10643" totalsRowDxfId="5763" dataCellStyle="Normal"/>
    <tableColumn id="10646" xr3:uid="{33577102-0D5D-5541-8C82-F2D40C2E1E56}" name="Column10644" totalsRowDxfId="5762" dataCellStyle="Normal"/>
    <tableColumn id="10647" xr3:uid="{65075530-91CF-4048-8598-3CF6E1D6E541}" name="Column10645" totalsRowDxfId="5761" dataCellStyle="Normal"/>
    <tableColumn id="10648" xr3:uid="{A78B9377-6802-B646-857F-981743E9F792}" name="Column10646" totalsRowDxfId="5760" dataCellStyle="Normal"/>
    <tableColumn id="10649" xr3:uid="{C5F4DD3D-8F87-F345-9192-1364CBFD25B4}" name="Column10647" totalsRowDxfId="5759" dataCellStyle="Normal"/>
    <tableColumn id="10650" xr3:uid="{F36DA9B9-6B31-9A45-9E34-31CC19A684C0}" name="Column10648" totalsRowDxfId="5758" dataCellStyle="Normal"/>
    <tableColumn id="10651" xr3:uid="{775867AE-CC93-C140-9A76-C526C3F1C6A0}" name="Column10649" totalsRowDxfId="5757" dataCellStyle="Normal"/>
    <tableColumn id="10652" xr3:uid="{1C7CBF35-2D30-4B48-8BDC-E2412C1D6443}" name="Column10650" totalsRowDxfId="5756" dataCellStyle="Normal"/>
    <tableColumn id="10653" xr3:uid="{871B895B-C895-9E45-8F49-E3EC091A2D5E}" name="Column10651" totalsRowDxfId="5755" dataCellStyle="Normal"/>
    <tableColumn id="10654" xr3:uid="{C7C2AC51-6E27-EC4D-9F73-74C857C82D85}" name="Column10652" totalsRowDxfId="5754" dataCellStyle="Normal"/>
    <tableColumn id="10655" xr3:uid="{FEE057B2-AB9D-0D45-ADA0-3C299ADDB60A}" name="Column10653" totalsRowDxfId="5753" dataCellStyle="Normal"/>
    <tableColumn id="10656" xr3:uid="{0EBBC0D0-03FE-0345-B425-2FF107EA6105}" name="Column10654" totalsRowDxfId="5752" dataCellStyle="Normal"/>
    <tableColumn id="10657" xr3:uid="{DD466CF3-94B8-7D4D-AEF5-C89648585E14}" name="Column10655" totalsRowDxfId="5751" dataCellStyle="Normal"/>
    <tableColumn id="10658" xr3:uid="{665DE1BF-9AAF-634A-8036-31BE789704F1}" name="Column10656" totalsRowDxfId="5750" dataCellStyle="Normal"/>
    <tableColumn id="10659" xr3:uid="{983C401B-AE1A-7B4C-8A40-9233C047F02B}" name="Column10657" totalsRowDxfId="5749" dataCellStyle="Normal"/>
    <tableColumn id="10660" xr3:uid="{6E56BE9D-CF97-9C4F-B819-41499A2612DB}" name="Column10658" totalsRowDxfId="5748" dataCellStyle="Normal"/>
    <tableColumn id="10661" xr3:uid="{2D6FCE14-5673-CB44-AF82-AE7C4884A321}" name="Column10659" totalsRowDxfId="5747" dataCellStyle="Normal"/>
    <tableColumn id="10662" xr3:uid="{74A645B3-015B-904B-A3E6-1ACCA8C41A80}" name="Column10660" totalsRowDxfId="5746" dataCellStyle="Normal"/>
    <tableColumn id="10663" xr3:uid="{CC13C71C-24C1-2C40-AA03-E88012CD3125}" name="Column10661" totalsRowDxfId="5745" dataCellStyle="Normal"/>
    <tableColumn id="10664" xr3:uid="{64D48699-7C10-2B45-B691-A7A1A8E443C3}" name="Column10662" totalsRowDxfId="5744" dataCellStyle="Normal"/>
    <tableColumn id="10665" xr3:uid="{BB714693-4359-9145-996A-209E264DEEC9}" name="Column10663" totalsRowDxfId="5743" dataCellStyle="Normal"/>
    <tableColumn id="10666" xr3:uid="{B0E14A8C-5A34-774F-BD07-1D83779A38DE}" name="Column10664" totalsRowDxfId="5742" dataCellStyle="Normal"/>
    <tableColumn id="10667" xr3:uid="{5C17DD6F-9CFB-DC49-9AC8-3B6994481A95}" name="Column10665" totalsRowDxfId="5741" dataCellStyle="Normal"/>
    <tableColumn id="10668" xr3:uid="{3BCBACCC-41E3-DF4A-88F6-FD43A7CC3F6D}" name="Column10666" totalsRowDxfId="5740" dataCellStyle="Normal"/>
    <tableColumn id="10669" xr3:uid="{C485604D-9BA9-A540-AC63-162CD8C2DD75}" name="Column10667" totalsRowDxfId="5739" dataCellStyle="Normal"/>
    <tableColumn id="10670" xr3:uid="{E5DB3227-625B-9F43-B09B-BD06FC36063D}" name="Column10668" totalsRowDxfId="5738" dataCellStyle="Normal"/>
    <tableColumn id="10671" xr3:uid="{043CF025-97E6-F047-9E86-D7078A770D2A}" name="Column10669" totalsRowDxfId="5737" dataCellStyle="Normal"/>
    <tableColumn id="10672" xr3:uid="{054C3D17-EAC7-E14B-ACC4-BCEBA04DCF1C}" name="Column10670" totalsRowDxfId="5736" dataCellStyle="Normal"/>
    <tableColumn id="10673" xr3:uid="{3CCBB57D-1BCA-BB4F-8BB6-25E519BBAA0B}" name="Column10671" totalsRowDxfId="5735" dataCellStyle="Normal"/>
    <tableColumn id="10674" xr3:uid="{90995719-A466-5A4E-9BE2-C3A09C0BB0B9}" name="Column10672" totalsRowDxfId="5734" dataCellStyle="Normal"/>
    <tableColumn id="10675" xr3:uid="{021144C9-0949-1E40-8B48-603F1EE01F77}" name="Column10673" totalsRowDxfId="5733" dataCellStyle="Normal"/>
    <tableColumn id="10676" xr3:uid="{75820E9F-1A92-E44C-98BD-331A8F208A70}" name="Column10674" totalsRowDxfId="5732" dataCellStyle="Normal"/>
    <tableColumn id="10677" xr3:uid="{DA92A035-2BA5-3D4E-A1A0-830E58094AD8}" name="Column10675" totalsRowDxfId="5731" dataCellStyle="Normal"/>
    <tableColumn id="10678" xr3:uid="{1CF23699-007F-5848-919E-C8C0AF4FED44}" name="Column10676" totalsRowDxfId="5730" dataCellStyle="Normal"/>
    <tableColumn id="10679" xr3:uid="{DBBA9545-7EDA-764C-BCF6-88CA51A48B35}" name="Column10677" totalsRowDxfId="5729" dataCellStyle="Normal"/>
    <tableColumn id="10680" xr3:uid="{D12CD714-07EB-CD48-B5F5-AFFB0EB2D490}" name="Column10678" totalsRowDxfId="5728" dataCellStyle="Normal"/>
    <tableColumn id="10681" xr3:uid="{E8AFA352-E87D-524E-A54E-A1735E088F4D}" name="Column10679" totalsRowDxfId="5727" dataCellStyle="Normal"/>
    <tableColumn id="10682" xr3:uid="{6FFC8983-FB26-D645-8E11-4F521FCC254E}" name="Column10680" totalsRowDxfId="5726" dataCellStyle="Normal"/>
    <tableColumn id="10683" xr3:uid="{AD945C5F-3102-E843-AB0E-5181444C2854}" name="Column10681" totalsRowDxfId="5725" dataCellStyle="Normal"/>
    <tableColumn id="10684" xr3:uid="{191BF792-310D-BA44-8704-F27DADA8206F}" name="Column10682" totalsRowDxfId="5724" dataCellStyle="Normal"/>
    <tableColumn id="10685" xr3:uid="{1552676E-784C-CB4E-8150-246179E355E5}" name="Column10683" totalsRowDxfId="5723" dataCellStyle="Normal"/>
    <tableColumn id="10686" xr3:uid="{147E05EF-92DF-E048-81D0-D41CBEA27C1E}" name="Column10684" totalsRowDxfId="5722" dataCellStyle="Normal"/>
    <tableColumn id="10687" xr3:uid="{A62722BA-BECB-CF4C-A6C2-D78789A44A1F}" name="Column10685" totalsRowDxfId="5721" dataCellStyle="Normal"/>
    <tableColumn id="10688" xr3:uid="{6CB42660-ECBD-BD42-B99E-3AA92783358F}" name="Column10686" totalsRowDxfId="5720" dataCellStyle="Normal"/>
    <tableColumn id="10689" xr3:uid="{E75E2A83-918E-CA48-A03A-3E6CFD6D69E7}" name="Column10687" totalsRowDxfId="5719" dataCellStyle="Normal"/>
    <tableColumn id="10690" xr3:uid="{ED29DC49-88F2-D249-AF64-896EBC60456E}" name="Column10688" totalsRowDxfId="5718" dataCellStyle="Normal"/>
    <tableColumn id="10691" xr3:uid="{9BF441F0-23BD-5449-BAC2-8EF0C6573DDF}" name="Column10689" totalsRowDxfId="5717" dataCellStyle="Normal"/>
    <tableColumn id="10692" xr3:uid="{0AC126A6-795D-CA43-9E52-ECF3DDE33E57}" name="Column10690" totalsRowDxfId="5716" dataCellStyle="Normal"/>
    <tableColumn id="10693" xr3:uid="{E50BBB37-9C58-C240-954A-9CD212C17946}" name="Column10691" totalsRowDxfId="5715" dataCellStyle="Normal"/>
    <tableColumn id="10694" xr3:uid="{B4E60B08-7DFD-A84C-8321-1459B13EBAEF}" name="Column10692" totalsRowDxfId="5714" dataCellStyle="Normal"/>
    <tableColumn id="10695" xr3:uid="{5FCC436A-D622-914C-AF46-A515D03A00FE}" name="Column10693" totalsRowDxfId="5713" dataCellStyle="Normal"/>
    <tableColumn id="10696" xr3:uid="{E1035EA9-C4CF-324B-838A-0C8ACF96EA3F}" name="Column10694" totalsRowDxfId="5712" dataCellStyle="Normal"/>
    <tableColumn id="10697" xr3:uid="{6378AAC8-B058-5C4D-B334-F4E09F85659C}" name="Column10695" totalsRowDxfId="5711" dataCellStyle="Normal"/>
    <tableColumn id="10698" xr3:uid="{677BC68F-EB13-A242-BBDE-19FB137EA869}" name="Column10696" totalsRowDxfId="5710" dataCellStyle="Normal"/>
    <tableColumn id="10699" xr3:uid="{0351496D-3E2F-FC48-846B-B78B808FF8A4}" name="Column10697" totalsRowDxfId="5709" dataCellStyle="Normal"/>
    <tableColumn id="10700" xr3:uid="{015BAD96-CE8F-1145-961D-A8E679AEF74E}" name="Column10698" totalsRowDxfId="5708" dataCellStyle="Normal"/>
    <tableColumn id="10701" xr3:uid="{AEA471A6-0607-E84C-B4A6-C2210B3524B4}" name="Column10699" totalsRowDxfId="5707" dataCellStyle="Normal"/>
    <tableColumn id="10702" xr3:uid="{DF7685C3-A51F-B847-B3AD-F05E293B9F0B}" name="Column10700" totalsRowDxfId="5706" dataCellStyle="Normal"/>
    <tableColumn id="10703" xr3:uid="{2C04E09A-6B98-2D4E-9B5C-BB9B22E6B456}" name="Column10701" totalsRowDxfId="5705" dataCellStyle="Normal"/>
    <tableColumn id="10704" xr3:uid="{40BCDD8F-D8DA-514C-AF8A-CFD8ADDA601C}" name="Column10702" totalsRowDxfId="5704" dataCellStyle="Normal"/>
    <tableColumn id="10705" xr3:uid="{F6DD73D7-D438-0745-8A20-C89ADC7363D1}" name="Column10703" totalsRowDxfId="5703" dataCellStyle="Normal"/>
    <tableColumn id="10706" xr3:uid="{F1E0EF51-71C0-C849-BBC9-39FFB8E57F4A}" name="Column10704" totalsRowDxfId="5702" dataCellStyle="Normal"/>
    <tableColumn id="10707" xr3:uid="{1CC992C8-6DAA-AE4E-8DC3-08CA6FB31F5C}" name="Column10705" totalsRowDxfId="5701" dataCellStyle="Normal"/>
    <tableColumn id="10708" xr3:uid="{B2C59529-D053-AE41-B782-E1B925D653DE}" name="Column10706" totalsRowDxfId="5700" dataCellStyle="Normal"/>
    <tableColumn id="10709" xr3:uid="{1DD025E4-9D9A-0847-A025-6ED794F1E534}" name="Column10707" totalsRowDxfId="5699" dataCellStyle="Normal"/>
    <tableColumn id="10710" xr3:uid="{59427DF5-6731-E048-97D5-4DEC05829EC7}" name="Column10708" totalsRowDxfId="5698" dataCellStyle="Normal"/>
    <tableColumn id="10711" xr3:uid="{B01A1762-FD83-2342-A89D-89D90C526AE3}" name="Column10709" totalsRowDxfId="5697" dataCellStyle="Normal"/>
    <tableColumn id="10712" xr3:uid="{B385177E-9076-0142-9113-1D9981B39F68}" name="Column10710" totalsRowDxfId="5696" dataCellStyle="Normal"/>
    <tableColumn id="10713" xr3:uid="{B5DB3C70-C115-5943-88CB-8258540225FA}" name="Column10711" totalsRowDxfId="5695" dataCellStyle="Normal"/>
    <tableColumn id="10714" xr3:uid="{B5CCC0EE-0408-6F4E-9CF2-1538669D4CA0}" name="Column10712" totalsRowDxfId="5694" dataCellStyle="Normal"/>
    <tableColumn id="10715" xr3:uid="{AF2A73F3-8464-5541-B574-809BF033090C}" name="Column10713" totalsRowDxfId="5693" dataCellStyle="Normal"/>
    <tableColumn id="10716" xr3:uid="{BF6C54C1-5BE8-BA4C-8C3D-55158C150026}" name="Column10714" totalsRowDxfId="5692" dataCellStyle="Normal"/>
    <tableColumn id="10717" xr3:uid="{A3E31C09-23E1-0244-A907-1BCD1464330C}" name="Column10715" totalsRowDxfId="5691" dataCellStyle="Normal"/>
    <tableColumn id="10718" xr3:uid="{93A98BEE-9D41-974C-9FF1-E94F3EE84E3F}" name="Column10716" totalsRowDxfId="5690" dataCellStyle="Normal"/>
    <tableColumn id="10719" xr3:uid="{16BA6E86-AEA1-454F-871C-20D809B22D2D}" name="Column10717" totalsRowDxfId="5689" dataCellStyle="Normal"/>
    <tableColumn id="10720" xr3:uid="{C9CC5FAC-8FDE-BF41-8812-EED6D8289BB6}" name="Column10718" totalsRowDxfId="5688" dataCellStyle="Normal"/>
    <tableColumn id="10721" xr3:uid="{F8264D42-DF68-2A4A-B982-85A7C9545FE8}" name="Column10719" totalsRowDxfId="5687" dataCellStyle="Normal"/>
    <tableColumn id="10722" xr3:uid="{CF881050-8E5B-204A-AE12-472893C09152}" name="Column10720" totalsRowDxfId="5686" dataCellStyle="Normal"/>
    <tableColumn id="10723" xr3:uid="{9157E189-4425-5C46-80B5-A109FB02448D}" name="Column10721" totalsRowDxfId="5685" dataCellStyle="Normal"/>
    <tableColumn id="10724" xr3:uid="{295545E4-3452-6F40-BB85-4E00E0202BBF}" name="Column10722" totalsRowDxfId="5684" dataCellStyle="Normal"/>
    <tableColumn id="10725" xr3:uid="{DF346493-B66E-9847-A002-7B77D3FAFCCF}" name="Column10723" totalsRowDxfId="5683" dataCellStyle="Normal"/>
    <tableColumn id="10726" xr3:uid="{70C74B2D-2927-A94B-BE4B-5C68A90CDA33}" name="Column10724" totalsRowDxfId="5682" dataCellStyle="Normal"/>
    <tableColumn id="10727" xr3:uid="{D9B04477-CCCE-0647-A48C-0BFF56B78A27}" name="Column10725" totalsRowDxfId="5681" dataCellStyle="Normal"/>
    <tableColumn id="10728" xr3:uid="{C3F5488B-279B-694C-8830-1934CA744F37}" name="Column10726" totalsRowDxfId="5680" dataCellStyle="Normal"/>
    <tableColumn id="10729" xr3:uid="{58513E5F-2555-A84E-A9C9-CE0282FA2795}" name="Column10727" totalsRowDxfId="5679" dataCellStyle="Normal"/>
    <tableColumn id="10730" xr3:uid="{AFE884FB-092B-F947-B58C-DED699461EAD}" name="Column10728" totalsRowDxfId="5678" dataCellStyle="Normal"/>
    <tableColumn id="10731" xr3:uid="{72E34440-6504-1743-B104-36AD13A4D737}" name="Column10729" totalsRowDxfId="5677" dataCellStyle="Normal"/>
    <tableColumn id="10732" xr3:uid="{B45F004B-0009-CD46-902E-A3A6E4DC9890}" name="Column10730" totalsRowDxfId="5676" dataCellStyle="Normal"/>
    <tableColumn id="10733" xr3:uid="{E5AD29E3-F519-B741-B605-24154734640B}" name="Column10731" totalsRowDxfId="5675" dataCellStyle="Normal"/>
    <tableColumn id="10734" xr3:uid="{4079001B-6111-3146-AF7F-6A10CB6B5F9E}" name="Column10732" totalsRowDxfId="5674" dataCellStyle="Normal"/>
    <tableColumn id="10735" xr3:uid="{32A31581-4AEE-6C4D-97F0-4F9FB4C4F1C5}" name="Column10733" totalsRowDxfId="5673" dataCellStyle="Normal"/>
    <tableColumn id="10736" xr3:uid="{88CA86C3-230C-AC4E-AAE3-86F04205F722}" name="Column10734" totalsRowDxfId="5672" dataCellStyle="Normal"/>
    <tableColumn id="10737" xr3:uid="{8E38C261-F6A5-C744-B680-D6FF539EFDCF}" name="Column10735" totalsRowDxfId="5671" dataCellStyle="Normal"/>
    <tableColumn id="10738" xr3:uid="{7B788716-2B4E-894C-9B8B-E6DC896B50CB}" name="Column10736" totalsRowDxfId="5670" dataCellStyle="Normal"/>
    <tableColumn id="10739" xr3:uid="{AE8DCC8E-B29B-EF44-8622-17D069F59B65}" name="Column10737" totalsRowDxfId="5669" dataCellStyle="Normal"/>
    <tableColumn id="10740" xr3:uid="{103474BD-816F-7F43-A972-3DF0BE9C1C03}" name="Column10738" totalsRowDxfId="5668" dataCellStyle="Normal"/>
    <tableColumn id="10741" xr3:uid="{78C3AB78-FA44-E043-80E1-CDFD860DAFF9}" name="Column10739" totalsRowDxfId="5667" dataCellStyle="Normal"/>
    <tableColumn id="10742" xr3:uid="{CA978E13-EDBB-C64F-9E95-1B90B7BFC3EE}" name="Column10740" totalsRowDxfId="5666" dataCellStyle="Normal"/>
    <tableColumn id="10743" xr3:uid="{D06ECC1A-50A5-9645-89A8-A942092CF784}" name="Column10741" totalsRowDxfId="5665" dataCellStyle="Normal"/>
    <tableColumn id="10744" xr3:uid="{73EB9353-7D48-E64D-AB58-192B9AB4C02D}" name="Column10742" totalsRowDxfId="5664" dataCellStyle="Normal"/>
    <tableColumn id="10745" xr3:uid="{48112D92-A32E-2E41-837E-E0D5811BE896}" name="Column10743" totalsRowDxfId="5663" dataCellStyle="Normal"/>
    <tableColumn id="10746" xr3:uid="{391CB259-4AF6-E744-8B17-825226E06E98}" name="Column10744" totalsRowDxfId="5662" dataCellStyle="Normal"/>
    <tableColumn id="10747" xr3:uid="{6B3482CD-1D6C-9746-8AFA-647F36ED0544}" name="Column10745" totalsRowDxfId="5661" dataCellStyle="Normal"/>
    <tableColumn id="10748" xr3:uid="{E7545A9E-DB8C-964C-A94F-5729B87947B7}" name="Column10746" totalsRowDxfId="5660" dataCellStyle="Normal"/>
    <tableColumn id="10749" xr3:uid="{5C9AA846-D497-2B48-B169-23B2CE558067}" name="Column10747" totalsRowDxfId="5659" dataCellStyle="Normal"/>
    <tableColumn id="10750" xr3:uid="{0C888939-D00C-F14B-816F-5E841BE27DE7}" name="Column10748" totalsRowDxfId="5658" dataCellStyle="Normal"/>
    <tableColumn id="10751" xr3:uid="{D4A7093C-C8F2-6D46-8AB6-EC0B202033BB}" name="Column10749" totalsRowDxfId="5657" dataCellStyle="Normal"/>
    <tableColumn id="10752" xr3:uid="{83E8C11D-E0C8-A84D-9354-1634371F6A95}" name="Column10750" totalsRowDxfId="5656" dataCellStyle="Normal"/>
    <tableColumn id="10753" xr3:uid="{335D080F-4C6F-4241-9D8B-7FEB6A63F22A}" name="Column10751" totalsRowDxfId="5655" dataCellStyle="Normal"/>
    <tableColumn id="10754" xr3:uid="{5C30BFE0-C1A3-6649-816F-8C16BD85D08E}" name="Column10752" totalsRowDxfId="5654" dataCellStyle="Normal"/>
    <tableColumn id="10755" xr3:uid="{8D0DC4EF-1080-954A-AAD9-ADBAAAE667F3}" name="Column10753" totalsRowDxfId="5653" dataCellStyle="Normal"/>
    <tableColumn id="10756" xr3:uid="{41272740-0B86-6B46-909E-A401C8C44F5B}" name="Column10754" totalsRowDxfId="5652" dataCellStyle="Normal"/>
    <tableColumn id="10757" xr3:uid="{A4839B92-AB67-4949-B5AA-E1F9B1CA6BB6}" name="Column10755" totalsRowDxfId="5651" dataCellStyle="Normal"/>
    <tableColumn id="10758" xr3:uid="{1698FB9A-A24A-2442-8F14-8DBB14689A6B}" name="Column10756" totalsRowDxfId="5650" dataCellStyle="Normal"/>
    <tableColumn id="10759" xr3:uid="{BC143141-B1A1-B844-B6AD-660A0B20544C}" name="Column10757" totalsRowDxfId="5649" dataCellStyle="Normal"/>
    <tableColumn id="10760" xr3:uid="{4E1C41BB-F38A-7148-9F0F-89315AF4B412}" name="Column10758" totalsRowDxfId="5648" dataCellStyle="Normal"/>
    <tableColumn id="10761" xr3:uid="{8070B9C2-CD3A-034D-A022-CD6585E9915A}" name="Column10759" totalsRowDxfId="5647" dataCellStyle="Normal"/>
    <tableColumn id="10762" xr3:uid="{5D8F64B9-74D4-F945-93B5-C9E31AE57FC3}" name="Column10760" totalsRowDxfId="5646" dataCellStyle="Normal"/>
    <tableColumn id="10763" xr3:uid="{33A59620-3C3C-7A4E-8AE5-730230930645}" name="Column10761" totalsRowDxfId="5645" dataCellStyle="Normal"/>
    <tableColumn id="10764" xr3:uid="{3EE2C162-E172-6C40-B04B-469523D4C8C6}" name="Column10762" totalsRowDxfId="5644" dataCellStyle="Normal"/>
    <tableColumn id="10765" xr3:uid="{02974E10-AB07-3A45-839E-E300C3102E0E}" name="Column10763" totalsRowDxfId="5643" dataCellStyle="Normal"/>
    <tableColumn id="10766" xr3:uid="{9D1900A5-1D67-D449-A57C-54D469EE54F7}" name="Column10764" totalsRowDxfId="5642" dataCellStyle="Normal"/>
    <tableColumn id="10767" xr3:uid="{05D24723-1A1A-1E42-8DDF-E08E0713F537}" name="Column10765" totalsRowDxfId="5641" dataCellStyle="Normal"/>
    <tableColumn id="10768" xr3:uid="{D041C232-DAC1-BC40-A982-F097076A671B}" name="Column10766" totalsRowDxfId="5640" dataCellStyle="Normal"/>
    <tableColumn id="10769" xr3:uid="{A179C34D-90C8-C049-A6C9-917B43861C24}" name="Column10767" totalsRowDxfId="5639" dataCellStyle="Normal"/>
    <tableColumn id="10770" xr3:uid="{AA82F52F-F245-674C-A102-55793035EBEC}" name="Column10768" totalsRowDxfId="5638" dataCellStyle="Normal"/>
    <tableColumn id="10771" xr3:uid="{38F4ADF7-22BA-324A-B1FA-8114FD8E7DE2}" name="Column10769" totalsRowDxfId="5637" dataCellStyle="Normal"/>
    <tableColumn id="10772" xr3:uid="{9E5B8624-3B54-F046-A859-362112A6C00E}" name="Column10770" totalsRowDxfId="5636" dataCellStyle="Normal"/>
    <tableColumn id="10773" xr3:uid="{2D10CA1C-1B63-7649-AAAF-9BADC266623B}" name="Column10771" totalsRowDxfId="5635" dataCellStyle="Normal"/>
    <tableColumn id="10774" xr3:uid="{89D6A0BC-D8CB-4844-BFC4-BAA8EAEF761B}" name="Column10772" totalsRowDxfId="5634" dataCellStyle="Normal"/>
    <tableColumn id="10775" xr3:uid="{24A4383D-BE40-6D41-9C3B-BEDE7AC2388F}" name="Column10773" totalsRowDxfId="5633" dataCellStyle="Normal"/>
    <tableColumn id="10776" xr3:uid="{9EB5A1F8-FD83-4E46-96D4-13FFE72540AA}" name="Column10774" totalsRowDxfId="5632" dataCellStyle="Normal"/>
    <tableColumn id="10777" xr3:uid="{62A77296-A535-7344-BEBD-F9F93D6499CD}" name="Column10775" totalsRowDxfId="5631" dataCellStyle="Normal"/>
    <tableColumn id="10778" xr3:uid="{55E2FDC5-8918-0048-A66D-BCB74B7896F1}" name="Column10776" totalsRowDxfId="5630" dataCellStyle="Normal"/>
    <tableColumn id="10779" xr3:uid="{15549E1E-73D3-AF44-AE6A-16F1EDE6028F}" name="Column10777" totalsRowDxfId="5629" dataCellStyle="Normal"/>
    <tableColumn id="10780" xr3:uid="{FE9C5EF5-8386-CA47-8221-A70E3D62810A}" name="Column10778" totalsRowDxfId="5628" dataCellStyle="Normal"/>
    <tableColumn id="10781" xr3:uid="{94F9C5CB-F4ED-0D4D-B317-151720C80046}" name="Column10779" totalsRowDxfId="5627" dataCellStyle="Normal"/>
    <tableColumn id="10782" xr3:uid="{10896781-7A25-EC49-879F-AC9EAD5429A1}" name="Column10780" totalsRowDxfId="5626" dataCellStyle="Normal"/>
    <tableColumn id="10783" xr3:uid="{EB250F27-BD97-964B-8BA5-0E2260E20F9A}" name="Column10781" totalsRowDxfId="5625" dataCellStyle="Normal"/>
    <tableColumn id="10784" xr3:uid="{05C39070-8923-6B45-9194-C66C856C8549}" name="Column10782" totalsRowDxfId="5624" dataCellStyle="Normal"/>
    <tableColumn id="10785" xr3:uid="{A9C72644-D80A-5A40-9E01-7CECB8A290DD}" name="Column10783" totalsRowDxfId="5623" dataCellStyle="Normal"/>
    <tableColumn id="10786" xr3:uid="{0F3E1591-FF98-F148-826D-F3E39574106A}" name="Column10784" totalsRowDxfId="5622" dataCellStyle="Normal"/>
    <tableColumn id="10787" xr3:uid="{D95E8370-454F-AE46-A391-7621AF7B55BA}" name="Column10785" totalsRowDxfId="5621" dataCellStyle="Normal"/>
    <tableColumn id="10788" xr3:uid="{BF1E510D-A7CB-0149-989F-32BA67F64E6C}" name="Column10786" totalsRowDxfId="5620" dataCellStyle="Normal"/>
    <tableColumn id="10789" xr3:uid="{53109E62-E971-F743-85C6-5CE495FFA817}" name="Column10787" totalsRowDxfId="5619" dataCellStyle="Normal"/>
    <tableColumn id="10790" xr3:uid="{2C318B13-709E-D94C-8D29-62BB056CA3BA}" name="Column10788" totalsRowDxfId="5618" dataCellStyle="Normal"/>
    <tableColumn id="10791" xr3:uid="{A5E94403-E25C-B844-85C1-2B486FC5D7DC}" name="Column10789" totalsRowDxfId="5617" dataCellStyle="Normal"/>
    <tableColumn id="10792" xr3:uid="{1C764C82-14C9-D848-A132-1ABCDD1DCD8A}" name="Column10790" totalsRowDxfId="5616" dataCellStyle="Normal"/>
    <tableColumn id="10793" xr3:uid="{DF059E05-590A-A840-A5D3-734988DA7C68}" name="Column10791" totalsRowDxfId="5615" dataCellStyle="Normal"/>
    <tableColumn id="10794" xr3:uid="{299F0D10-CDED-8E4C-BA37-17E9999D1FB8}" name="Column10792" totalsRowDxfId="5614" dataCellStyle="Normal"/>
    <tableColumn id="10795" xr3:uid="{58F03D14-2A20-7C4D-BCC5-CDE85959BD36}" name="Column10793" totalsRowDxfId="5613" dataCellStyle="Normal"/>
    <tableColumn id="10796" xr3:uid="{A1334E24-5D1D-0746-BBC2-8B2E6A47AF63}" name="Column10794" totalsRowDxfId="5612" dataCellStyle="Normal"/>
    <tableColumn id="10797" xr3:uid="{C8C7AD70-E97A-D44D-9547-0B4C9E284BA1}" name="Column10795" totalsRowDxfId="5611" dataCellStyle="Normal"/>
    <tableColumn id="10798" xr3:uid="{22154F0E-243E-044B-A43E-C07EA8FAC0F4}" name="Column10796" totalsRowDxfId="5610" dataCellStyle="Normal"/>
    <tableColumn id="10799" xr3:uid="{5818469E-E799-7E49-AA0A-7B78426EA963}" name="Column10797" totalsRowDxfId="5609" dataCellStyle="Normal"/>
    <tableColumn id="10800" xr3:uid="{C85E4309-FEB2-BD4E-A016-A2C0DC44CA86}" name="Column10798" totalsRowDxfId="5608" dataCellStyle="Normal"/>
    <tableColumn id="10801" xr3:uid="{7A8B22F1-3550-8745-BE0A-56FADF33DD0D}" name="Column10799" totalsRowDxfId="5607" dataCellStyle="Normal"/>
    <tableColumn id="10802" xr3:uid="{D790AC0F-8A03-E14D-A5CB-491C9067365F}" name="Column10800" totalsRowDxfId="5606" dataCellStyle="Normal"/>
    <tableColumn id="10803" xr3:uid="{F29179E2-02BF-A942-999F-118ED1131C2C}" name="Column10801" totalsRowDxfId="5605" dataCellStyle="Normal"/>
    <tableColumn id="10804" xr3:uid="{04D0F858-6653-9A40-9C45-6E071DEEFFA7}" name="Column10802" totalsRowDxfId="5604" dataCellStyle="Normal"/>
    <tableColumn id="10805" xr3:uid="{1B446ED3-62F9-454D-BB16-1DFE464361BA}" name="Column10803" totalsRowDxfId="5603" dataCellStyle="Normal"/>
    <tableColumn id="10806" xr3:uid="{B8A4F527-65E7-CC4A-BEB1-D9C8F45FB274}" name="Column10804" totalsRowDxfId="5602" dataCellStyle="Normal"/>
    <tableColumn id="10807" xr3:uid="{16435212-1C04-9042-B91E-7CD7036F174D}" name="Column10805" totalsRowDxfId="5601" dataCellStyle="Normal"/>
    <tableColumn id="10808" xr3:uid="{A47B8157-DA13-F342-879C-707674387145}" name="Column10806" totalsRowDxfId="5600" dataCellStyle="Normal"/>
    <tableColumn id="10809" xr3:uid="{2C0D92CF-D4E4-A84D-B47C-7C8DD14D3220}" name="Column10807" totalsRowDxfId="5599" dataCellStyle="Normal"/>
    <tableColumn id="10810" xr3:uid="{EAB5614A-CAFC-7C4C-9A21-5FE2AADD4298}" name="Column10808" totalsRowDxfId="5598" dataCellStyle="Normal"/>
    <tableColumn id="10811" xr3:uid="{3F27594A-9DAE-EC49-ABD0-5DF0449084DA}" name="Column10809" totalsRowDxfId="5597" dataCellStyle="Normal"/>
    <tableColumn id="10812" xr3:uid="{0C74BC8C-2753-D64B-88CD-8C8CFB7580AA}" name="Column10810" totalsRowDxfId="5596" dataCellStyle="Normal"/>
    <tableColumn id="10813" xr3:uid="{FA8FB516-DC76-A548-B108-EF961FCD335C}" name="Column10811" totalsRowDxfId="5595" dataCellStyle="Normal"/>
    <tableColumn id="10814" xr3:uid="{0D741E41-8B57-594C-9A61-2CF3764568CC}" name="Column10812" totalsRowDxfId="5594" dataCellStyle="Normal"/>
    <tableColumn id="10815" xr3:uid="{D134DFF9-5F99-534B-AF11-E9618B0E9C07}" name="Column10813" totalsRowDxfId="5593" dataCellStyle="Normal"/>
    <tableColumn id="10816" xr3:uid="{EE4A2F6B-1824-5D48-8BE5-976B7E2C1AC1}" name="Column10814" totalsRowDxfId="5592" dataCellStyle="Normal"/>
    <tableColumn id="10817" xr3:uid="{A11B79BE-24A8-F84F-B255-DD8B7D0ACA8D}" name="Column10815" totalsRowDxfId="5591" dataCellStyle="Normal"/>
    <tableColumn id="10818" xr3:uid="{732B5B2F-C73E-1E48-A352-282BC3D40943}" name="Column10816" totalsRowDxfId="5590" dataCellStyle="Normal"/>
    <tableColumn id="10819" xr3:uid="{E8B163D0-4853-9C4F-A98C-7C6ACB5B281B}" name="Column10817" totalsRowDxfId="5589" dataCellStyle="Normal"/>
    <tableColumn id="10820" xr3:uid="{5947D963-56F3-324C-8D78-3048CBFCEBAC}" name="Column10818" totalsRowDxfId="5588" dataCellStyle="Normal"/>
    <tableColumn id="10821" xr3:uid="{66120C01-7916-6648-A7F5-7588E65EA360}" name="Column10819" totalsRowDxfId="5587" dataCellStyle="Normal"/>
    <tableColumn id="10822" xr3:uid="{B6AF51FE-866E-5142-AD84-14A44293D284}" name="Column10820" totalsRowDxfId="5586" dataCellStyle="Normal"/>
    <tableColumn id="10823" xr3:uid="{5EAA1529-B1B3-3243-A08C-0F2673B85E76}" name="Column10821" totalsRowDxfId="5585" dataCellStyle="Normal"/>
    <tableColumn id="10824" xr3:uid="{0AECC8B2-5EC3-FF42-9021-BEDC493EDA6F}" name="Column10822" totalsRowDxfId="5584" dataCellStyle="Normal"/>
    <tableColumn id="10825" xr3:uid="{D323B6F1-9F30-A743-B92D-95D6C92B8233}" name="Column10823" totalsRowDxfId="5583" dataCellStyle="Normal"/>
    <tableColumn id="10826" xr3:uid="{87AF0B52-8741-4C42-B5D5-C21573C6ED15}" name="Column10824" totalsRowDxfId="5582" dataCellStyle="Normal"/>
    <tableColumn id="10827" xr3:uid="{D5C991A8-EFF8-9448-957D-B61A82798F3E}" name="Column10825" totalsRowDxfId="5581" dataCellStyle="Normal"/>
    <tableColumn id="10828" xr3:uid="{E00218A1-5E35-3240-80CB-899850A8061A}" name="Column10826" totalsRowDxfId="5580" dataCellStyle="Normal"/>
    <tableColumn id="10829" xr3:uid="{6D54BA91-3DED-284B-A90E-D6CB019BDC8C}" name="Column10827" totalsRowDxfId="5579" dataCellStyle="Normal"/>
    <tableColumn id="10830" xr3:uid="{60D76353-AEB5-7444-8C2B-36D8080D829A}" name="Column10828" totalsRowDxfId="5578" dataCellStyle="Normal"/>
    <tableColumn id="10831" xr3:uid="{7DAB4D01-FD1C-3446-A7BA-8B01761A9147}" name="Column10829" totalsRowDxfId="5577" dataCellStyle="Normal"/>
    <tableColumn id="10832" xr3:uid="{63FAE904-1F89-AA4F-836B-719752C56A41}" name="Column10830" totalsRowDxfId="5576" dataCellStyle="Normal"/>
    <tableColumn id="10833" xr3:uid="{1080F3DA-61C0-274F-8F50-033ACC0DAC00}" name="Column10831" totalsRowDxfId="5575" dataCellStyle="Normal"/>
    <tableColumn id="10834" xr3:uid="{384DCDBC-D26C-8F4C-9450-BDED03E5851E}" name="Column10832" totalsRowDxfId="5574" dataCellStyle="Normal"/>
    <tableColumn id="10835" xr3:uid="{173D4F44-5CF0-F54C-AC38-4A1854D0D04D}" name="Column10833" totalsRowDxfId="5573" dataCellStyle="Normal"/>
    <tableColumn id="10836" xr3:uid="{C4F8FB8A-5C4D-AD49-8DC4-B1B6E638BA02}" name="Column10834" totalsRowDxfId="5572" dataCellStyle="Normal"/>
    <tableColumn id="10837" xr3:uid="{FE801E04-92D6-A442-8DB0-F6B0964EA39E}" name="Column10835" totalsRowDxfId="5571" dataCellStyle="Normal"/>
    <tableColumn id="10838" xr3:uid="{A8BFE080-9199-CC46-AA32-35A56B8ED669}" name="Column10836" totalsRowDxfId="5570" dataCellStyle="Normal"/>
    <tableColumn id="10839" xr3:uid="{54AC6141-273D-CF42-9746-1EDE4413161F}" name="Column10837" totalsRowDxfId="5569" dataCellStyle="Normal"/>
    <tableColumn id="10840" xr3:uid="{77091A60-1428-AF41-97CB-CBD71586E2F3}" name="Column10838" totalsRowDxfId="5568" dataCellStyle="Normal"/>
    <tableColumn id="10841" xr3:uid="{E94FEE65-8EDA-8247-A16A-FFBED4781807}" name="Column10839" totalsRowDxfId="5567" dataCellStyle="Normal"/>
    <tableColumn id="10842" xr3:uid="{F7DED411-1C33-7E48-A402-885D20876568}" name="Column10840" totalsRowDxfId="5566" dataCellStyle="Normal"/>
    <tableColumn id="10843" xr3:uid="{01E05E93-5FEF-0044-9257-A698CAFD3FCB}" name="Column10841" totalsRowDxfId="5565" dataCellStyle="Normal"/>
    <tableColumn id="10844" xr3:uid="{F095819A-8E4B-5F4E-8A88-46D07639C282}" name="Column10842" totalsRowDxfId="5564" dataCellStyle="Normal"/>
    <tableColumn id="10845" xr3:uid="{EDA84FBE-BDE0-EB43-962B-BD46D96411AA}" name="Column10843" totalsRowDxfId="5563" dataCellStyle="Normal"/>
    <tableColumn id="10846" xr3:uid="{1BD4B803-E435-8B4F-B67F-95AE2C85B817}" name="Column10844" totalsRowDxfId="5562" dataCellStyle="Normal"/>
    <tableColumn id="10847" xr3:uid="{79CA6F84-E132-D34F-BC69-77BE24D36173}" name="Column10845" totalsRowDxfId="5561" dataCellStyle="Normal"/>
    <tableColumn id="10848" xr3:uid="{554031E7-1EF0-2F4F-9A0F-139CC900C05F}" name="Column10846" totalsRowDxfId="5560" dataCellStyle="Normal"/>
    <tableColumn id="10849" xr3:uid="{B909B577-E52D-C747-881E-714FD959C17F}" name="Column10847" totalsRowDxfId="5559" dataCellStyle="Normal"/>
    <tableColumn id="10850" xr3:uid="{DEAEEBCF-72E8-BE4F-B1C2-50917020A79A}" name="Column10848" totalsRowDxfId="5558" dataCellStyle="Normal"/>
    <tableColumn id="10851" xr3:uid="{015ECF98-DD5D-6C4B-BFC8-E092B94DD5AA}" name="Column10849" totalsRowDxfId="5557" dataCellStyle="Normal"/>
    <tableColumn id="10852" xr3:uid="{F809BC34-DB23-7B43-B2F6-75010540EA8D}" name="Column10850" totalsRowDxfId="5556" dataCellStyle="Normal"/>
    <tableColumn id="10853" xr3:uid="{00F74103-315C-2D47-B717-AE9EA2D5DA5F}" name="Column10851" totalsRowDxfId="5555" dataCellStyle="Normal"/>
    <tableColumn id="10854" xr3:uid="{B7B848AF-EC51-1141-A102-B48722F3ACAE}" name="Column10852" totalsRowDxfId="5554" dataCellStyle="Normal"/>
    <tableColumn id="10855" xr3:uid="{974B3792-CF12-3C4D-9F1E-549C711F0567}" name="Column10853" totalsRowDxfId="5553" dataCellStyle="Normal"/>
    <tableColumn id="10856" xr3:uid="{9726287F-C538-8244-95E7-15617CB43D1C}" name="Column10854" totalsRowDxfId="5552" dataCellStyle="Normal"/>
    <tableColumn id="10857" xr3:uid="{6475FD03-88BE-314E-B5AF-8A6DB00BB1C4}" name="Column10855" totalsRowDxfId="5551" dataCellStyle="Normal"/>
    <tableColumn id="10858" xr3:uid="{30DB1B25-B89F-B241-B303-C1D15E5F1230}" name="Column10856" totalsRowDxfId="5550" dataCellStyle="Normal"/>
    <tableColumn id="10859" xr3:uid="{F370C4A3-E28C-7C4B-8C2E-66B6A25308D9}" name="Column10857" totalsRowDxfId="5549" dataCellStyle="Normal"/>
    <tableColumn id="10860" xr3:uid="{42FD0548-1A12-BE4E-825B-7231B1A30329}" name="Column10858" totalsRowDxfId="5548" dataCellStyle="Normal"/>
    <tableColumn id="10861" xr3:uid="{B8C223E6-0CD8-CE41-A400-E0FDB473D17E}" name="Column10859" totalsRowDxfId="5547" dataCellStyle="Normal"/>
    <tableColumn id="10862" xr3:uid="{076EAFD7-296E-7F45-914C-7036CA8673B3}" name="Column10860" totalsRowDxfId="5546" dataCellStyle="Normal"/>
    <tableColumn id="10863" xr3:uid="{2DBF3F95-D567-2E41-B25C-D552537A1F32}" name="Column10861" totalsRowDxfId="5545" dataCellStyle="Normal"/>
    <tableColumn id="10864" xr3:uid="{480DB7D7-0CAB-ED40-AA34-2BD8E7B18C1D}" name="Column10862" totalsRowDxfId="5544" dataCellStyle="Normal"/>
    <tableColumn id="10865" xr3:uid="{05BA9845-B654-E048-A4A9-F4C2691C48FC}" name="Column10863" totalsRowDxfId="5543" dataCellStyle="Normal"/>
    <tableColumn id="10866" xr3:uid="{4B01AC7A-9FB6-5742-A79E-A9CD97770703}" name="Column10864" totalsRowDxfId="5542" dataCellStyle="Normal"/>
    <tableColumn id="10867" xr3:uid="{679D7821-F491-494F-BA3C-399C410C4E8F}" name="Column10865" totalsRowDxfId="5541" dataCellStyle="Normal"/>
    <tableColumn id="10868" xr3:uid="{0F3922ED-A7CE-8849-8956-4CDD9CA683E9}" name="Column10866" totalsRowDxfId="5540" dataCellStyle="Normal"/>
    <tableColumn id="10869" xr3:uid="{C6CD01B8-7C14-4341-B11B-254F6ED6AF98}" name="Column10867" totalsRowDxfId="5539" dataCellStyle="Normal"/>
    <tableColumn id="10870" xr3:uid="{4DDDA2C6-09DB-1C41-A4FD-52EF5B54FD23}" name="Column10868" totalsRowDxfId="5538" dataCellStyle="Normal"/>
    <tableColumn id="10871" xr3:uid="{CA87A156-2990-E74A-8D3C-48EA99361E08}" name="Column10869" totalsRowDxfId="5537" dataCellStyle="Normal"/>
    <tableColumn id="10872" xr3:uid="{62EED6DC-BFB8-484F-B4D9-229FDF382978}" name="Column10870" totalsRowDxfId="5536" dataCellStyle="Normal"/>
    <tableColumn id="10873" xr3:uid="{79637DCC-F844-C24B-BA63-20A810877592}" name="Column10871" totalsRowDxfId="5535" dataCellStyle="Normal"/>
    <tableColumn id="10874" xr3:uid="{41077520-BE4F-E54A-865C-25ECD7AF7AA5}" name="Column10872" totalsRowDxfId="5534" dataCellStyle="Normal"/>
    <tableColumn id="10875" xr3:uid="{DCA0C7C0-10A2-C047-94A1-6AEE4D237FF3}" name="Column10873" totalsRowDxfId="5533" dataCellStyle="Normal"/>
    <tableColumn id="10876" xr3:uid="{3E2799B8-8B01-6D49-964E-4E0A6CCFA18E}" name="Column10874" totalsRowDxfId="5532" dataCellStyle="Normal"/>
    <tableColumn id="10877" xr3:uid="{2B4BC71E-276E-9046-A7CF-CB14A4BE60D9}" name="Column10875" totalsRowDxfId="5531" dataCellStyle="Normal"/>
    <tableColumn id="10878" xr3:uid="{2F50994C-728D-2244-A432-0EDF2D7F8583}" name="Column10876" totalsRowDxfId="5530" dataCellStyle="Normal"/>
    <tableColumn id="10879" xr3:uid="{A29CA8C6-4B74-DE47-922D-90088AC7E822}" name="Column10877" totalsRowDxfId="5529" dataCellStyle="Normal"/>
    <tableColumn id="10880" xr3:uid="{0A40FF60-B7AF-9E45-8ECB-78386D527F03}" name="Column10878" totalsRowDxfId="5528" dataCellStyle="Normal"/>
    <tableColumn id="10881" xr3:uid="{FA534A6C-12CF-314D-8028-32169461FD4B}" name="Column10879" totalsRowDxfId="5527" dataCellStyle="Normal"/>
    <tableColumn id="10882" xr3:uid="{CEE8F6AF-EFE8-6E4A-8302-ADEDC0FDB2DA}" name="Column10880" totalsRowDxfId="5526" dataCellStyle="Normal"/>
    <tableColumn id="10883" xr3:uid="{44A9185A-264F-C84E-8978-96F971E07F88}" name="Column10881" totalsRowDxfId="5525" dataCellStyle="Normal"/>
    <tableColumn id="10884" xr3:uid="{2A6C79C2-8A15-5848-A126-B08D075AD191}" name="Column10882" totalsRowDxfId="5524" dataCellStyle="Normal"/>
    <tableColumn id="10885" xr3:uid="{16A5949B-99DF-6A46-8D5B-94AB037C06A5}" name="Column10883" totalsRowDxfId="5523" dataCellStyle="Normal"/>
    <tableColumn id="10886" xr3:uid="{29FB8446-71C4-9B43-BAE6-A8FFB9C730D2}" name="Column10884" totalsRowDxfId="5522" dataCellStyle="Normal"/>
    <tableColumn id="10887" xr3:uid="{CAA0C3C3-070F-4D46-B088-9F83D8AE4E8F}" name="Column10885" totalsRowDxfId="5521" dataCellStyle="Normal"/>
    <tableColumn id="10888" xr3:uid="{C23BCA31-9214-9542-AFDC-BF93263CF178}" name="Column10886" totalsRowDxfId="5520" dataCellStyle="Normal"/>
    <tableColumn id="10889" xr3:uid="{B943AFBB-0EF1-1F4F-97B4-DA70793ECAB8}" name="Column10887" totalsRowDxfId="5519" dataCellStyle="Normal"/>
    <tableColumn id="10890" xr3:uid="{C19441E2-CE13-B74C-ACC2-B21B137B0646}" name="Column10888" totalsRowDxfId="5518" dataCellStyle="Normal"/>
    <tableColumn id="10891" xr3:uid="{68290A0A-37E4-6F43-BD74-4F48B7315FD5}" name="Column10889" totalsRowDxfId="5517" dataCellStyle="Normal"/>
    <tableColumn id="10892" xr3:uid="{9B63FC8B-2165-A047-8E28-DC067B0EB202}" name="Column10890" totalsRowDxfId="5516" dataCellStyle="Normal"/>
    <tableColumn id="10893" xr3:uid="{CD3B5803-6222-DC44-A397-2A0A1E00391B}" name="Column10891" totalsRowDxfId="5515" dataCellStyle="Normal"/>
    <tableColumn id="10894" xr3:uid="{B28228FC-DF79-2E4E-B134-63EAF41911B3}" name="Column10892" totalsRowDxfId="5514" dataCellStyle="Normal"/>
    <tableColumn id="10895" xr3:uid="{D3B2D4EB-5EAD-274A-906D-121292D18F7C}" name="Column10893" totalsRowDxfId="5513" dataCellStyle="Normal"/>
    <tableColumn id="10896" xr3:uid="{A9C79591-559E-DF4C-BBEB-6EDCF1511988}" name="Column10894" totalsRowDxfId="5512" dataCellStyle="Normal"/>
    <tableColumn id="10897" xr3:uid="{2E376790-964E-2E4C-A829-A5E4DAAB3BD6}" name="Column10895" totalsRowDxfId="5511" dataCellStyle="Normal"/>
    <tableColumn id="10898" xr3:uid="{1E8A67A1-2FB6-B845-B7F3-8E30B4D787F9}" name="Column10896" totalsRowDxfId="5510" dataCellStyle="Normal"/>
    <tableColumn id="10899" xr3:uid="{D353A562-407A-B742-B7AA-1AB8A51ABF62}" name="Column10897" totalsRowDxfId="5509" dataCellStyle="Normal"/>
    <tableColumn id="10900" xr3:uid="{1D184DF4-0CFF-0D46-A0BC-FC47707B5FF7}" name="Column10898" totalsRowDxfId="5508" dataCellStyle="Normal"/>
    <tableColumn id="10901" xr3:uid="{3DC0CC8C-4A6A-8A42-ADD2-0117C76A9593}" name="Column10899" totalsRowDxfId="5507" dataCellStyle="Normal"/>
    <tableColumn id="10902" xr3:uid="{33FCCFA8-2306-CE4F-B72E-D7FBF75D6B0A}" name="Column10900" totalsRowDxfId="5506" dataCellStyle="Normal"/>
    <tableColumn id="10903" xr3:uid="{E46C3039-23FA-A349-BF4B-E5B73A460786}" name="Column10901" totalsRowDxfId="5505" dataCellStyle="Normal"/>
    <tableColumn id="10904" xr3:uid="{6DB5E9A6-79DA-CE48-AEB2-BAD50F422E8D}" name="Column10902" totalsRowDxfId="5504" dataCellStyle="Normal"/>
    <tableColumn id="10905" xr3:uid="{8F5EBEE2-DC18-1841-87AE-BC3C4D9C2AAC}" name="Column10903" totalsRowDxfId="5503" dataCellStyle="Normal"/>
    <tableColumn id="10906" xr3:uid="{B6120EE2-77A4-A74A-A6D9-765F3F14FB69}" name="Column10904" totalsRowDxfId="5502" dataCellStyle="Normal"/>
    <tableColumn id="10907" xr3:uid="{72A86E32-0A29-234F-9044-CBD6B04126B6}" name="Column10905" totalsRowDxfId="5501" dataCellStyle="Normal"/>
    <tableColumn id="10908" xr3:uid="{568AF69C-4017-E54A-92C7-E834F347D06E}" name="Column10906" totalsRowDxfId="5500" dataCellStyle="Normal"/>
    <tableColumn id="10909" xr3:uid="{84D41A9F-5B1C-244B-A19E-4F6694E771C1}" name="Column10907" totalsRowDxfId="5499" dataCellStyle="Normal"/>
    <tableColumn id="10910" xr3:uid="{99668B2C-F81D-CD42-A63A-057B5848A2A7}" name="Column10908" totalsRowDxfId="5498" dataCellStyle="Normal"/>
    <tableColumn id="10911" xr3:uid="{4A134B6D-61A7-3446-BF60-AD77A39FD01F}" name="Column10909" totalsRowDxfId="5497" dataCellStyle="Normal"/>
    <tableColumn id="10912" xr3:uid="{E1EACCAB-6D43-244E-BDE8-39C1E1964E46}" name="Column10910" totalsRowDxfId="5496" dataCellStyle="Normal"/>
    <tableColumn id="10913" xr3:uid="{BE4DC545-8255-C84A-A96B-8886A7055FDE}" name="Column10911" totalsRowDxfId="5495" dataCellStyle="Normal"/>
    <tableColumn id="10914" xr3:uid="{625B1FEC-65F1-7348-A11F-B7D1887D24DF}" name="Column10912" totalsRowDxfId="5494" dataCellStyle="Normal"/>
    <tableColumn id="10915" xr3:uid="{12E036F1-0A7B-CF4B-A8E6-40CCC5496964}" name="Column10913" totalsRowDxfId="5493" dataCellStyle="Normal"/>
    <tableColumn id="10916" xr3:uid="{09096F39-68F7-4345-84A4-75B6A21D5963}" name="Column10914" totalsRowDxfId="5492" dataCellStyle="Normal"/>
    <tableColumn id="10917" xr3:uid="{D0DA678A-FEEA-4343-8FCC-88803D0846C2}" name="Column10915" totalsRowDxfId="5491" dataCellStyle="Normal"/>
    <tableColumn id="10918" xr3:uid="{52BAB024-56FF-CF44-B638-39C20CAC69ED}" name="Column10916" totalsRowDxfId="5490" dataCellStyle="Normal"/>
    <tableColumn id="10919" xr3:uid="{9C56A6D5-C2F1-3A41-A8C3-23F1738EE332}" name="Column10917" totalsRowDxfId="5489" dataCellStyle="Normal"/>
    <tableColumn id="10920" xr3:uid="{AC8D92A0-F931-084C-BEFF-48E7C2DAAFED}" name="Column10918" totalsRowDxfId="5488" dataCellStyle="Normal"/>
    <tableColumn id="10921" xr3:uid="{CB75CC83-50C2-EC42-B89A-EAB706BA2F6E}" name="Column10919" totalsRowDxfId="5487" dataCellStyle="Normal"/>
    <tableColumn id="10922" xr3:uid="{7FC13868-C753-F946-9A85-215F4BE69693}" name="Column10920" totalsRowDxfId="5486" dataCellStyle="Normal"/>
    <tableColumn id="10923" xr3:uid="{AE31B26B-E053-4041-B835-E7ED80F843E7}" name="Column10921" totalsRowDxfId="5485" dataCellStyle="Normal"/>
    <tableColumn id="10924" xr3:uid="{BDF0DE4A-02D9-3D4F-90BD-2702419CC8E7}" name="Column10922" totalsRowDxfId="5484" dataCellStyle="Normal"/>
    <tableColumn id="10925" xr3:uid="{90812692-D24F-2E4C-8337-D679DB31466D}" name="Column10923" totalsRowDxfId="5483" dataCellStyle="Normal"/>
    <tableColumn id="10926" xr3:uid="{6F7CBEB1-9918-FF41-88D1-8C21E15A8E5D}" name="Column10924" totalsRowDxfId="5482" dataCellStyle="Normal"/>
    <tableColumn id="10927" xr3:uid="{3517A0E7-197D-0A41-94BC-A40A35CEE913}" name="Column10925" totalsRowDxfId="5481" dataCellStyle="Normal"/>
    <tableColumn id="10928" xr3:uid="{174A1070-4D54-E648-91BA-9625F3CF7BD4}" name="Column10926" totalsRowDxfId="5480" dataCellStyle="Normal"/>
    <tableColumn id="10929" xr3:uid="{9FD6EC21-3801-8646-AEC0-F077FDEAEBCE}" name="Column10927" totalsRowDxfId="5479" dataCellStyle="Normal"/>
    <tableColumn id="10930" xr3:uid="{70E57B72-0C97-E049-95AE-B6D57FDBFFE8}" name="Column10928" totalsRowDxfId="5478" dataCellStyle="Normal"/>
    <tableColumn id="10931" xr3:uid="{7E7F91E0-57FC-B843-A7CF-B050AEEE309E}" name="Column10929" totalsRowDxfId="5477" dataCellStyle="Normal"/>
    <tableColumn id="10932" xr3:uid="{227EAD71-B9EE-0147-8CED-E00215A286E6}" name="Column10930" totalsRowDxfId="5476" dataCellStyle="Normal"/>
    <tableColumn id="10933" xr3:uid="{BAF6E4A1-D021-8B41-B795-1B25AB6161A0}" name="Column10931" totalsRowDxfId="5475" dataCellStyle="Normal"/>
    <tableColumn id="10934" xr3:uid="{648DF65D-CA63-0D40-996E-2329BE496D0C}" name="Column10932" totalsRowDxfId="5474" dataCellStyle="Normal"/>
    <tableColumn id="10935" xr3:uid="{505BD6A9-2AA5-DD41-BD9B-1929EB6EBA9A}" name="Column10933" totalsRowDxfId="5473" dataCellStyle="Normal"/>
    <tableColumn id="10936" xr3:uid="{F83D724B-E204-184A-838D-845B15498F8A}" name="Column10934" totalsRowDxfId="5472" dataCellStyle="Normal"/>
    <tableColumn id="10937" xr3:uid="{63F2C0D8-7FD3-AD42-B392-A2B3D8737281}" name="Column10935" totalsRowDxfId="5471" dataCellStyle="Normal"/>
    <tableColumn id="10938" xr3:uid="{79ED102E-47F9-7140-AFA5-5DE7896A1C59}" name="Column10936" totalsRowDxfId="5470" dataCellStyle="Normal"/>
    <tableColumn id="10939" xr3:uid="{30FC9BF1-3C6C-BE4E-8834-2CB942450B4D}" name="Column10937" totalsRowDxfId="5469" dataCellStyle="Normal"/>
    <tableColumn id="10940" xr3:uid="{863DECF0-7725-6347-A230-159A45004D95}" name="Column10938" totalsRowDxfId="5468" dataCellStyle="Normal"/>
    <tableColumn id="10941" xr3:uid="{0B2A3C58-048D-7B47-9571-EE0A93516C5E}" name="Column10939" totalsRowDxfId="5467" dataCellStyle="Normal"/>
    <tableColumn id="10942" xr3:uid="{243C34E9-8CDE-CF4D-B1BF-5AF1104B2A6B}" name="Column10940" totalsRowDxfId="5466" dataCellStyle="Normal"/>
    <tableColumn id="10943" xr3:uid="{26F09C28-B7F4-0847-BE24-A926C052CC9C}" name="Column10941" totalsRowDxfId="5465" dataCellStyle="Normal"/>
    <tableColumn id="10944" xr3:uid="{A176F26E-A3C4-964A-8BB1-574A4792B13D}" name="Column10942" totalsRowDxfId="5464" dataCellStyle="Normal"/>
    <tableColumn id="10945" xr3:uid="{14707EA9-90C8-AE46-8CE4-2D924052C602}" name="Column10943" totalsRowDxfId="5463" dataCellStyle="Normal"/>
    <tableColumn id="10946" xr3:uid="{F0C4F20D-1598-4A44-9E48-D0F9DD7B8EBE}" name="Column10944" totalsRowDxfId="5462" dataCellStyle="Normal"/>
    <tableColumn id="10947" xr3:uid="{08B88C01-7BFB-1B4F-A4BD-8B4DC5DF4C5E}" name="Column10945" totalsRowDxfId="5461" dataCellStyle="Normal"/>
    <tableColumn id="10948" xr3:uid="{EF351F6C-46B0-954B-BC2C-8FF714EE71F0}" name="Column10946" totalsRowDxfId="5460" dataCellStyle="Normal"/>
    <tableColumn id="10949" xr3:uid="{2A78A766-436B-134E-8331-BBCE0CB1FF0C}" name="Column10947" totalsRowDxfId="5459" dataCellStyle="Normal"/>
    <tableColumn id="10950" xr3:uid="{747DA2A3-1952-8248-9378-4F013C42A313}" name="Column10948" totalsRowDxfId="5458" dataCellStyle="Normal"/>
    <tableColumn id="10951" xr3:uid="{52D21171-D687-9546-AB49-7842BB9F98D1}" name="Column10949" totalsRowDxfId="5457" dataCellStyle="Normal"/>
    <tableColumn id="10952" xr3:uid="{59E25A67-4006-584F-B46B-0ABEB50C2C8A}" name="Column10950" totalsRowDxfId="5456" dataCellStyle="Normal"/>
    <tableColumn id="10953" xr3:uid="{3BABB768-6A82-2344-9849-6F1A05801788}" name="Column10951" totalsRowDxfId="5455" dataCellStyle="Normal"/>
    <tableColumn id="10954" xr3:uid="{66C91FE3-3731-8A4A-93A0-9AD682D5615A}" name="Column10952" totalsRowDxfId="5454" dataCellStyle="Normal"/>
    <tableColumn id="10955" xr3:uid="{1ABB1E3F-2111-844B-8DBD-EFEB915FB06C}" name="Column10953" totalsRowDxfId="5453" dataCellStyle="Normal"/>
    <tableColumn id="10956" xr3:uid="{FC51B341-F0E7-AD47-9ED9-268A62A80167}" name="Column10954" totalsRowDxfId="5452" dataCellStyle="Normal"/>
    <tableColumn id="10957" xr3:uid="{F41E117D-B5C2-F64E-9CA3-D98E478026F8}" name="Column10955" totalsRowDxfId="5451" dataCellStyle="Normal"/>
    <tableColumn id="10958" xr3:uid="{6C7140AB-1810-9D46-AC17-19A7DF138B3E}" name="Column10956" totalsRowDxfId="5450" dataCellStyle="Normal"/>
    <tableColumn id="10959" xr3:uid="{B3659115-F234-9648-9F41-F9F932DB9FCA}" name="Column10957" totalsRowDxfId="5449" dataCellStyle="Normal"/>
    <tableColumn id="10960" xr3:uid="{77556569-7F2A-2C43-957C-B77081EA0FF7}" name="Column10958" totalsRowDxfId="5448" dataCellStyle="Normal"/>
    <tableColumn id="10961" xr3:uid="{2806E31E-0C48-B54D-8E15-BB497C223C70}" name="Column10959" totalsRowDxfId="5447" dataCellStyle="Normal"/>
    <tableColumn id="10962" xr3:uid="{3C197473-918B-6F41-8C13-4AF20B1C00FA}" name="Column10960" totalsRowDxfId="5446" dataCellStyle="Normal"/>
    <tableColumn id="10963" xr3:uid="{77FECA5F-07CE-AE45-988B-9752BE5E13AA}" name="Column10961" totalsRowDxfId="5445" dataCellStyle="Normal"/>
    <tableColumn id="10964" xr3:uid="{358A5F5C-2AC7-9F41-8BDD-BED732B2B90D}" name="Column10962" totalsRowDxfId="5444" dataCellStyle="Normal"/>
    <tableColumn id="10965" xr3:uid="{86C10A21-5353-D74B-84DD-4B4BDD7C2147}" name="Column10963" totalsRowDxfId="5443" dataCellStyle="Normal"/>
    <tableColumn id="10966" xr3:uid="{7933C221-353F-1D48-8264-599BAC0875C6}" name="Column10964" totalsRowDxfId="5442" dataCellStyle="Normal"/>
    <tableColumn id="10967" xr3:uid="{6FBBC0DB-0776-D344-BBE1-071163D15B41}" name="Column10965" totalsRowDxfId="5441" dataCellStyle="Normal"/>
    <tableColumn id="10968" xr3:uid="{53B6EE8E-C90C-4B47-8538-3EB1EA95F40E}" name="Column10966" totalsRowDxfId="5440" dataCellStyle="Normal"/>
    <tableColumn id="10969" xr3:uid="{9AA82F80-2345-DD4D-97BD-FC6F18A824D7}" name="Column10967" totalsRowDxfId="5439" dataCellStyle="Normal"/>
    <tableColumn id="10970" xr3:uid="{ED6D8D25-1845-2242-BF1E-EFEC137247B0}" name="Column10968" totalsRowDxfId="5438" dataCellStyle="Normal"/>
    <tableColumn id="10971" xr3:uid="{9893B849-9A72-244A-B500-3B3DC812D132}" name="Column10969" totalsRowDxfId="5437" dataCellStyle="Normal"/>
    <tableColumn id="10972" xr3:uid="{6659B317-5964-6347-9578-640611D82772}" name="Column10970" totalsRowDxfId="5436" dataCellStyle="Normal"/>
    <tableColumn id="10973" xr3:uid="{62302896-0EDD-1949-9765-F7F73A679CA2}" name="Column10971" totalsRowDxfId="5435" dataCellStyle="Normal"/>
    <tableColumn id="10974" xr3:uid="{B8020F55-43B8-BE43-BB9D-A0CD0F6C6549}" name="Column10972" totalsRowDxfId="5434" dataCellStyle="Normal"/>
    <tableColumn id="10975" xr3:uid="{B27849CE-4D55-0848-9921-7C71CDB32499}" name="Column10973" totalsRowDxfId="5433" dataCellStyle="Normal"/>
    <tableColumn id="10976" xr3:uid="{27688D96-513B-6247-879D-BDDDCD34519E}" name="Column10974" totalsRowDxfId="5432" dataCellStyle="Normal"/>
    <tableColumn id="10977" xr3:uid="{517DC575-16BA-E044-8A7B-C874549DF8CF}" name="Column10975" totalsRowDxfId="5431" dataCellStyle="Normal"/>
    <tableColumn id="10978" xr3:uid="{FE3A1354-376C-8C49-8429-02AE9DB6880E}" name="Column10976" totalsRowDxfId="5430" dataCellStyle="Normal"/>
    <tableColumn id="10979" xr3:uid="{9DE93CCE-C31B-7946-BA3F-5A4CA52A7D9B}" name="Column10977" totalsRowDxfId="5429" dataCellStyle="Normal"/>
    <tableColumn id="10980" xr3:uid="{70FEAAAA-90AF-9949-AC4C-D49238E7CD98}" name="Column10978" totalsRowDxfId="5428" dataCellStyle="Normal"/>
    <tableColumn id="10981" xr3:uid="{C025E222-1E15-BE48-8355-0CB23B80DAC8}" name="Column10979" totalsRowDxfId="5427" dataCellStyle="Normal"/>
    <tableColumn id="10982" xr3:uid="{90F8093D-4A6E-7F44-BFBA-2AA5D4F5B14D}" name="Column10980" totalsRowDxfId="5426" dataCellStyle="Normal"/>
    <tableColumn id="10983" xr3:uid="{B4F925D3-5316-9C48-A611-AE9F7C8A59E2}" name="Column10981" totalsRowDxfId="5425" dataCellStyle="Normal"/>
    <tableColumn id="10984" xr3:uid="{AD4D66DB-B209-9942-8F02-125C7D15C9FA}" name="Column10982" totalsRowDxfId="5424" dataCellStyle="Normal"/>
    <tableColumn id="10985" xr3:uid="{F5C7A7C5-A9BC-E343-9E83-D2781A6379C1}" name="Column10983" totalsRowDxfId="5423" dataCellStyle="Normal"/>
    <tableColumn id="10986" xr3:uid="{DFCA6FFC-6DF5-D04C-A50B-6283BEAF82CC}" name="Column10984" totalsRowDxfId="5422" dataCellStyle="Normal"/>
    <tableColumn id="10987" xr3:uid="{C869BD90-8790-7D44-99D2-E4E867875493}" name="Column10985" totalsRowDxfId="5421" dataCellStyle="Normal"/>
    <tableColumn id="10988" xr3:uid="{D41D7184-33D8-8F46-BD44-D134AC0149AA}" name="Column10986" totalsRowDxfId="5420" dataCellStyle="Normal"/>
    <tableColumn id="10989" xr3:uid="{37B04A05-B18E-5F4E-9683-B99D5344BFB4}" name="Column10987" totalsRowDxfId="5419" dataCellStyle="Normal"/>
    <tableColumn id="10990" xr3:uid="{BE6B128A-A953-B04F-A22C-D6D0258DB2A7}" name="Column10988" totalsRowDxfId="5418" dataCellStyle="Normal"/>
    <tableColumn id="10991" xr3:uid="{D49E8192-9426-3042-8AFE-4EEFBFB41010}" name="Column10989" totalsRowDxfId="5417" dataCellStyle="Normal"/>
    <tableColumn id="10992" xr3:uid="{F5C059CE-E06F-0D41-BB2A-237F09861D62}" name="Column10990" totalsRowDxfId="5416" dataCellStyle="Normal"/>
    <tableColumn id="10993" xr3:uid="{2FB915F2-8310-EF4C-A0BF-6131B5D15695}" name="Column10991" totalsRowDxfId="5415" dataCellStyle="Normal"/>
    <tableColumn id="10994" xr3:uid="{0B95D91C-FC23-284B-A0FC-4D71B3ED42B4}" name="Column10992" totalsRowDxfId="5414" dataCellStyle="Normal"/>
    <tableColumn id="10995" xr3:uid="{CE53F5D4-DC37-5544-8D45-2435FBE1451D}" name="Column10993" totalsRowDxfId="5413" dataCellStyle="Normal"/>
    <tableColumn id="10996" xr3:uid="{1FE85DE6-D271-E04E-B71A-E2380526D6AB}" name="Column10994" totalsRowDxfId="5412" dataCellStyle="Normal"/>
    <tableColumn id="10997" xr3:uid="{C694BDFC-86A2-AC44-A282-187A474DB1CF}" name="Column10995" totalsRowDxfId="5411" dataCellStyle="Normal"/>
    <tableColumn id="10998" xr3:uid="{5B664AFE-2663-104A-ACC1-F32F0CFDD41E}" name="Column10996" totalsRowDxfId="5410" dataCellStyle="Normal"/>
    <tableColumn id="10999" xr3:uid="{E4BD56EE-B6D1-394B-BFDB-EB5135266757}" name="Column10997" totalsRowDxfId="5409" dataCellStyle="Normal"/>
    <tableColumn id="11000" xr3:uid="{E5C3323D-E1C7-374C-AB08-291A6003F8E8}" name="Column10998" totalsRowDxfId="5408" dataCellStyle="Normal"/>
    <tableColumn id="11001" xr3:uid="{64DFFC72-0663-8143-BEA3-9959AD543B29}" name="Column10999" totalsRowDxfId="5407" dataCellStyle="Normal"/>
    <tableColumn id="11002" xr3:uid="{34C8D0A3-1D6B-4948-9163-118074EE743E}" name="Column11000" totalsRowDxfId="5406" dataCellStyle="Normal"/>
    <tableColumn id="11003" xr3:uid="{7E3A4F65-EB95-BE45-89E4-65ABB46A1A3E}" name="Column11001" totalsRowDxfId="5405" dataCellStyle="Normal"/>
    <tableColumn id="11004" xr3:uid="{0880367C-14C6-CA40-B5F9-7BF9F96BEDB5}" name="Column11002" totalsRowDxfId="5404" dataCellStyle="Normal"/>
    <tableColumn id="11005" xr3:uid="{1A694E9D-C16C-E446-9814-88B0F0A5C4AD}" name="Column11003" totalsRowDxfId="5403" dataCellStyle="Normal"/>
    <tableColumn id="11006" xr3:uid="{FCFE6809-8438-F148-A6B5-D7FFC0E732D4}" name="Column11004" totalsRowDxfId="5402" dataCellStyle="Normal"/>
    <tableColumn id="11007" xr3:uid="{A54CCD1C-EA0D-7946-B62C-3AE49C18551F}" name="Column11005" totalsRowDxfId="5401" dataCellStyle="Normal"/>
    <tableColumn id="11008" xr3:uid="{0133C168-7FA5-F04C-8BFD-EFE631E6508F}" name="Column11006" totalsRowDxfId="5400" dataCellStyle="Normal"/>
    <tableColumn id="11009" xr3:uid="{B2B2A4D7-470A-9945-9FA7-28721AC7278E}" name="Column11007" totalsRowDxfId="5399" dataCellStyle="Normal"/>
    <tableColumn id="11010" xr3:uid="{793E20E1-5C29-4145-9AC6-98DFF66DD33B}" name="Column11008" totalsRowDxfId="5398" dataCellStyle="Normal"/>
    <tableColumn id="11011" xr3:uid="{E9D65DFC-F7C2-8147-A35D-AFD886FFEEF9}" name="Column11009" totalsRowDxfId="5397" dataCellStyle="Normal"/>
    <tableColumn id="11012" xr3:uid="{F526614B-0303-A149-938A-9785D3131C91}" name="Column11010" totalsRowDxfId="5396" dataCellStyle="Normal"/>
    <tableColumn id="11013" xr3:uid="{963C1C16-8598-6C49-8C1E-3F2C85C3ECED}" name="Column11011" totalsRowDxfId="5395" dataCellStyle="Normal"/>
    <tableColumn id="11014" xr3:uid="{92222F12-289D-CD4B-8767-F3685051C665}" name="Column11012" totalsRowDxfId="5394" dataCellStyle="Normal"/>
    <tableColumn id="11015" xr3:uid="{1F27A96F-046A-AE4C-89CA-F7993051FEA4}" name="Column11013" totalsRowDxfId="5393" dataCellStyle="Normal"/>
    <tableColumn id="11016" xr3:uid="{2BE78BAF-F143-3141-91E6-F862868D407B}" name="Column11014" totalsRowDxfId="5392" dataCellStyle="Normal"/>
    <tableColumn id="11017" xr3:uid="{7B0319CA-9E78-C542-80FF-D440CA47CDD4}" name="Column11015" totalsRowDxfId="5391" dataCellStyle="Normal"/>
    <tableColumn id="11018" xr3:uid="{C2FCC65D-4776-7E47-BD6B-3472565A0597}" name="Column11016" totalsRowDxfId="5390" dataCellStyle="Normal"/>
    <tableColumn id="11019" xr3:uid="{0B04F01B-854D-2D40-9325-DB3711F93CFC}" name="Column11017" totalsRowDxfId="5389" dataCellStyle="Normal"/>
    <tableColumn id="11020" xr3:uid="{3B5DE0E4-D63C-2948-9535-62A45C74DC8B}" name="Column11018" totalsRowDxfId="5388" dataCellStyle="Normal"/>
    <tableColumn id="11021" xr3:uid="{F95F5BF1-D4AF-544F-9C35-64DCD7858DA5}" name="Column11019" totalsRowDxfId="5387" dataCellStyle="Normal"/>
    <tableColumn id="11022" xr3:uid="{89578E6C-A6FC-6849-8D27-555706106786}" name="Column11020" totalsRowDxfId="5386" dataCellStyle="Normal"/>
    <tableColumn id="11023" xr3:uid="{CD9C3CA9-2C7E-0142-8ACF-131944E6A7ED}" name="Column11021" totalsRowDxfId="5385" dataCellStyle="Normal"/>
    <tableColumn id="11024" xr3:uid="{FD0887B5-9FB3-0B4B-BFC4-31C6E683A5AB}" name="Column11022" totalsRowDxfId="5384" dataCellStyle="Normal"/>
    <tableColumn id="11025" xr3:uid="{FCE656F3-A799-D443-8ED2-1731FF3C1832}" name="Column11023" totalsRowDxfId="5383" dataCellStyle="Normal"/>
    <tableColumn id="11026" xr3:uid="{95F50568-37B7-914C-BCB6-D74A8F22DCD6}" name="Column11024" totalsRowDxfId="5382" dataCellStyle="Normal"/>
    <tableColumn id="11027" xr3:uid="{590AE4FB-7F65-904F-A4EF-C44977E70519}" name="Column11025" totalsRowDxfId="5381" dataCellStyle="Normal"/>
    <tableColumn id="11028" xr3:uid="{3D3BAEBB-DE00-C344-92B9-99EA7026E1EC}" name="Column11026" totalsRowDxfId="5380" dataCellStyle="Normal"/>
    <tableColumn id="11029" xr3:uid="{8227221F-8FA5-374A-8758-6EB6D87D98C7}" name="Column11027" totalsRowDxfId="5379" dataCellStyle="Normal"/>
    <tableColumn id="11030" xr3:uid="{F828A159-F4B5-544C-B767-26D916D648EF}" name="Column11028" totalsRowDxfId="5378" dataCellStyle="Normal"/>
    <tableColumn id="11031" xr3:uid="{8AAA859D-A063-5842-ACBB-BA5412393F8E}" name="Column11029" totalsRowDxfId="5377" dataCellStyle="Normal"/>
    <tableColumn id="11032" xr3:uid="{1FD9E5DA-EDA9-1947-97C5-22B329670101}" name="Column11030" totalsRowDxfId="5376" dataCellStyle="Normal"/>
    <tableColumn id="11033" xr3:uid="{C6CC07FA-CFE5-8845-B2D9-BE4F97D0CBB9}" name="Column11031" totalsRowDxfId="5375" dataCellStyle="Normal"/>
    <tableColumn id="11034" xr3:uid="{78B3F07F-F05A-E04F-9524-BFB7CB114BF8}" name="Column11032" totalsRowDxfId="5374" dataCellStyle="Normal"/>
    <tableColumn id="11035" xr3:uid="{5F5A10A3-871B-5A43-BED1-F220A73D4B8E}" name="Column11033" totalsRowDxfId="5373" dataCellStyle="Normal"/>
    <tableColumn id="11036" xr3:uid="{7FCFAF5F-2502-B546-B9DD-786D189D9577}" name="Column11034" totalsRowDxfId="5372" dataCellStyle="Normal"/>
    <tableColumn id="11037" xr3:uid="{C2E6749F-51C1-0246-8BAD-6B272D2C651C}" name="Column11035" totalsRowDxfId="5371" dataCellStyle="Normal"/>
    <tableColumn id="11038" xr3:uid="{AE4CEBE5-D58F-9F47-9080-78CF701C1D79}" name="Column11036" totalsRowDxfId="5370" dataCellStyle="Normal"/>
    <tableColumn id="11039" xr3:uid="{D9E562F8-E7F7-1247-80C7-BCD1F6E7B821}" name="Column11037" totalsRowDxfId="5369" dataCellStyle="Normal"/>
    <tableColumn id="11040" xr3:uid="{7AB35757-2031-6741-BD2E-4518D1A7B42E}" name="Column11038" totalsRowDxfId="5368" dataCellStyle="Normal"/>
    <tableColumn id="11041" xr3:uid="{A0DEBB3E-FE2A-FC4E-9180-28388DAA5E23}" name="Column11039" totalsRowDxfId="5367" dataCellStyle="Normal"/>
    <tableColumn id="11042" xr3:uid="{E62EB68D-4096-A44F-A63C-EFB733E03857}" name="Column11040" totalsRowDxfId="5366" dataCellStyle="Normal"/>
    <tableColumn id="11043" xr3:uid="{99066131-27FD-2948-BC98-0740863781B5}" name="Column11041" totalsRowDxfId="5365" dataCellStyle="Normal"/>
    <tableColumn id="11044" xr3:uid="{E7C5973C-D70E-BA48-9843-CB9CD7BBFF3E}" name="Column11042" totalsRowDxfId="5364" dataCellStyle="Normal"/>
    <tableColumn id="11045" xr3:uid="{A1BD410C-08D9-6647-808A-1BA3A11A8D04}" name="Column11043" totalsRowDxfId="5363" dataCellStyle="Normal"/>
    <tableColumn id="11046" xr3:uid="{39E9CF6F-BA0B-4341-B799-3DB60515CF0B}" name="Column11044" totalsRowDxfId="5362" dataCellStyle="Normal"/>
    <tableColumn id="11047" xr3:uid="{ADBAA3F4-EBAC-8A43-A515-839767A4CAEB}" name="Column11045" totalsRowDxfId="5361" dataCellStyle="Normal"/>
    <tableColumn id="11048" xr3:uid="{308FB0B6-0E9E-9F45-8E35-02B5E19DFE05}" name="Column11046" totalsRowDxfId="5360" dataCellStyle="Normal"/>
    <tableColumn id="11049" xr3:uid="{A04C781A-D764-FC48-A15D-5106180242C5}" name="Column11047" totalsRowDxfId="5359" dataCellStyle="Normal"/>
    <tableColumn id="11050" xr3:uid="{53ABBB87-D5ED-2542-94D5-0447EC2E0DDF}" name="Column11048" totalsRowDxfId="5358" dataCellStyle="Normal"/>
    <tableColumn id="11051" xr3:uid="{50B8A306-1CE9-3248-9750-FEA8659B7287}" name="Column11049" totalsRowDxfId="5357" dataCellStyle="Normal"/>
    <tableColumn id="11052" xr3:uid="{D54F61B9-3E58-6B41-A12D-BE63F984E659}" name="Column11050" totalsRowDxfId="5356" dataCellStyle="Normal"/>
    <tableColumn id="11053" xr3:uid="{0877AE58-8F81-9D43-B38F-1155CAF0D795}" name="Column11051" totalsRowDxfId="5355" dataCellStyle="Normal"/>
    <tableColumn id="11054" xr3:uid="{E04C6237-2A94-A242-BBAF-832A9AA41B32}" name="Column11052" totalsRowDxfId="5354" dataCellStyle="Normal"/>
    <tableColumn id="11055" xr3:uid="{2AFFBD7D-7000-ED4A-8885-3A1636EF0C0A}" name="Column11053" totalsRowDxfId="5353" dataCellStyle="Normal"/>
    <tableColumn id="11056" xr3:uid="{BF1E5B8C-5474-7F4C-87F2-49BC3AE1E2D0}" name="Column11054" totalsRowDxfId="5352" dataCellStyle="Normal"/>
    <tableColumn id="11057" xr3:uid="{21A98035-7AA1-C740-84F2-6044DA480C7B}" name="Column11055" totalsRowDxfId="5351" dataCellStyle="Normal"/>
    <tableColumn id="11058" xr3:uid="{8C813E24-AC9B-B440-A4DD-5324BB467647}" name="Column11056" totalsRowDxfId="5350" dataCellStyle="Normal"/>
    <tableColumn id="11059" xr3:uid="{65819EB8-5CA1-844A-B06F-BB6C02135764}" name="Column11057" totalsRowDxfId="5349" dataCellStyle="Normal"/>
    <tableColumn id="11060" xr3:uid="{FDA8D610-20FC-5547-8788-3AE29824E88A}" name="Column11058" totalsRowDxfId="5348" dataCellStyle="Normal"/>
    <tableColumn id="11061" xr3:uid="{387905E1-57BE-A045-8933-AC6600CE06B8}" name="Column11059" totalsRowDxfId="5347" dataCellStyle="Normal"/>
    <tableColumn id="11062" xr3:uid="{0BB0DEAC-0B9C-C146-A078-DEA98CEE2FD1}" name="Column11060" totalsRowDxfId="5346" dataCellStyle="Normal"/>
    <tableColumn id="11063" xr3:uid="{5ED3E898-117A-3C40-95C1-7C877B8C13E9}" name="Column11061" totalsRowDxfId="5345" dataCellStyle="Normal"/>
    <tableColumn id="11064" xr3:uid="{B908EC43-41C0-D743-A596-1CFC6BA11268}" name="Column11062" totalsRowDxfId="5344" dataCellStyle="Normal"/>
    <tableColumn id="11065" xr3:uid="{05DEC88F-B420-E24C-8308-257B346ADB50}" name="Column11063" totalsRowDxfId="5343" dataCellStyle="Normal"/>
    <tableColumn id="11066" xr3:uid="{77A5644B-CD3B-E64B-AFB5-C829F7394BAB}" name="Column11064" totalsRowDxfId="5342" dataCellStyle="Normal"/>
    <tableColumn id="11067" xr3:uid="{A186AD0B-62F6-6447-B324-387CF84AEC64}" name="Column11065" totalsRowDxfId="5341" dataCellStyle="Normal"/>
    <tableColumn id="11068" xr3:uid="{A4A310EA-81D9-5C48-B0D8-85B10AECE867}" name="Column11066" totalsRowDxfId="5340" dataCellStyle="Normal"/>
    <tableColumn id="11069" xr3:uid="{2B165565-CDD8-9D4D-8E11-FAF059DD1984}" name="Column11067" totalsRowDxfId="5339" dataCellStyle="Normal"/>
    <tableColumn id="11070" xr3:uid="{40A9129F-F311-DE48-B41E-72E74521FBCB}" name="Column11068" totalsRowDxfId="5338" dataCellStyle="Normal"/>
    <tableColumn id="11071" xr3:uid="{FA12F7BD-799E-0549-BC18-7F12CA15A81D}" name="Column11069" totalsRowDxfId="5337" dataCellStyle="Normal"/>
    <tableColumn id="11072" xr3:uid="{2828ADAF-9977-B14A-8484-71AC2592DD90}" name="Column11070" totalsRowDxfId="5336" dataCellStyle="Normal"/>
    <tableColumn id="11073" xr3:uid="{E3A19A8E-DC8C-F942-997C-E6759D0C7A6D}" name="Column11071" totalsRowDxfId="5335" dataCellStyle="Normal"/>
    <tableColumn id="11074" xr3:uid="{540150B2-B640-574B-8F66-86E9404B3068}" name="Column11072" totalsRowDxfId="5334" dataCellStyle="Normal"/>
    <tableColumn id="11075" xr3:uid="{75351924-D7CA-6A4A-8EB9-DD8EE11DD575}" name="Column11073" totalsRowDxfId="5333" dataCellStyle="Normal"/>
    <tableColumn id="11076" xr3:uid="{039F61AF-0649-634C-87E4-648E0740203E}" name="Column11074" totalsRowDxfId="5332" dataCellStyle="Normal"/>
    <tableColumn id="11077" xr3:uid="{FF0365F1-878E-6B45-B1A3-D0AFF631F574}" name="Column11075" totalsRowDxfId="5331" dataCellStyle="Normal"/>
    <tableColumn id="11078" xr3:uid="{D0550B77-85A4-C348-BA73-6A6CBA338AB8}" name="Column11076" totalsRowDxfId="5330" dataCellStyle="Normal"/>
    <tableColumn id="11079" xr3:uid="{5E9A2F11-AA9A-5448-85B3-239CF78330C0}" name="Column11077" totalsRowDxfId="5329" dataCellStyle="Normal"/>
    <tableColumn id="11080" xr3:uid="{3A6698D2-73D6-9A42-AA81-B44232B9434C}" name="Column11078" totalsRowDxfId="5328" dataCellStyle="Normal"/>
    <tableColumn id="11081" xr3:uid="{6824B1C1-4D33-0F43-9EB1-DBC49BBB86AB}" name="Column11079" totalsRowDxfId="5327" dataCellStyle="Normal"/>
    <tableColumn id="11082" xr3:uid="{AAE7C010-94C4-A845-B116-A47AB18C0047}" name="Column11080" totalsRowDxfId="5326" dataCellStyle="Normal"/>
    <tableColumn id="11083" xr3:uid="{140CEA51-1366-4741-BB17-DE5FF3AF9643}" name="Column11081" totalsRowDxfId="5325" dataCellStyle="Normal"/>
    <tableColumn id="11084" xr3:uid="{715C15AF-97B0-794E-9FBB-1792A364560C}" name="Column11082" totalsRowDxfId="5324" dataCellStyle="Normal"/>
    <tableColumn id="11085" xr3:uid="{23B89964-5A4F-3141-90D1-A60A0A7BF43E}" name="Column11083" totalsRowDxfId="5323" dataCellStyle="Normal"/>
    <tableColumn id="11086" xr3:uid="{0FFB2DDD-A359-E448-B336-8C55338EBE93}" name="Column11084" totalsRowDxfId="5322" dataCellStyle="Normal"/>
    <tableColumn id="11087" xr3:uid="{2A76BA00-ABB3-3046-8769-F43EB2E446E2}" name="Column11085" totalsRowDxfId="5321" dataCellStyle="Normal"/>
    <tableColumn id="11088" xr3:uid="{0DF2DA5F-CE04-6648-9C13-CC820A41CE64}" name="Column11086" totalsRowDxfId="5320" dataCellStyle="Normal"/>
    <tableColumn id="11089" xr3:uid="{FF305CD2-907E-914C-A2DB-F0FAAA089F03}" name="Column11087" totalsRowDxfId="5319" dataCellStyle="Normal"/>
    <tableColumn id="11090" xr3:uid="{C6888ED1-AA63-C146-A29C-0A6179082D7E}" name="Column11088" totalsRowDxfId="5318" dataCellStyle="Normal"/>
    <tableColumn id="11091" xr3:uid="{BF488B88-8498-2D40-BAF8-513892440D41}" name="Column11089" totalsRowDxfId="5317" dataCellStyle="Normal"/>
    <tableColumn id="11092" xr3:uid="{C12BDBBA-1AEE-6F46-B784-0068C54BF26D}" name="Column11090" totalsRowDxfId="5316" dataCellStyle="Normal"/>
    <tableColumn id="11093" xr3:uid="{336C6209-E526-1344-ACDE-380928052801}" name="Column11091" totalsRowDxfId="5315" dataCellStyle="Normal"/>
    <tableColumn id="11094" xr3:uid="{699FD0AF-3D34-5E40-9D95-63259B288031}" name="Column11092" totalsRowDxfId="5314" dataCellStyle="Normal"/>
    <tableColumn id="11095" xr3:uid="{F8601B4E-51ED-8441-9B59-8D9871887245}" name="Column11093" totalsRowDxfId="5313" dataCellStyle="Normal"/>
    <tableColumn id="11096" xr3:uid="{84ECA2AB-41F7-4D48-8C99-A9AE0464AC18}" name="Column11094" totalsRowDxfId="5312" dataCellStyle="Normal"/>
    <tableColumn id="11097" xr3:uid="{ADA0056D-B644-D947-B127-79BEDE34AE9F}" name="Column11095" totalsRowDxfId="5311" dataCellStyle="Normal"/>
    <tableColumn id="11098" xr3:uid="{02773108-947D-4E40-8FFD-5309C5041A26}" name="Column11096" totalsRowDxfId="5310" dataCellStyle="Normal"/>
    <tableColumn id="11099" xr3:uid="{21DC0C1A-FDAE-EB47-9087-846DAD3AFFD6}" name="Column11097" totalsRowDxfId="5309" dataCellStyle="Normal"/>
    <tableColumn id="11100" xr3:uid="{D702F16B-B292-CF49-9AF1-6D1176F2D19E}" name="Column11098" totalsRowDxfId="5308" dataCellStyle="Normal"/>
    <tableColumn id="11101" xr3:uid="{7D9A09DC-BA88-AC40-B868-960CCC652E3D}" name="Column11099" totalsRowDxfId="5307" dataCellStyle="Normal"/>
    <tableColumn id="11102" xr3:uid="{722D6754-BA77-8E4F-B58D-D9CBACA58435}" name="Column11100" totalsRowDxfId="5306" dataCellStyle="Normal"/>
    <tableColumn id="11103" xr3:uid="{F498DBA4-0E46-7A4B-8727-997102535931}" name="Column11101" totalsRowDxfId="5305" dataCellStyle="Normal"/>
    <tableColumn id="11104" xr3:uid="{C1B1D5BA-5D38-4D4A-8927-87FEC058EEDF}" name="Column11102" totalsRowDxfId="5304" dataCellStyle="Normal"/>
    <tableColumn id="11105" xr3:uid="{7D569E02-8CA5-1148-9C7D-EC931BA62B1B}" name="Column11103" totalsRowDxfId="5303" dataCellStyle="Normal"/>
    <tableColumn id="11106" xr3:uid="{41CF9D09-F525-4940-8088-8F9B1BEEEDF6}" name="Column11104" totalsRowDxfId="5302" dataCellStyle="Normal"/>
    <tableColumn id="11107" xr3:uid="{E45DB751-9C9E-1F4A-845F-585F59F19E26}" name="Column11105" totalsRowDxfId="5301" dataCellStyle="Normal"/>
    <tableColumn id="11108" xr3:uid="{F31E0439-3FD2-EE42-BA4F-45A9B671BD2E}" name="Column11106" totalsRowDxfId="5300" dataCellStyle="Normal"/>
    <tableColumn id="11109" xr3:uid="{49E84EB6-95C0-F44A-B777-687EFDDDFF48}" name="Column11107" totalsRowDxfId="5299" dataCellStyle="Normal"/>
    <tableColumn id="11110" xr3:uid="{BD65EA67-B445-1C49-BDA0-3C8D8B6DCB86}" name="Column11108" totalsRowDxfId="5298" dataCellStyle="Normal"/>
    <tableColumn id="11111" xr3:uid="{B9511A41-57BE-5546-9D6B-9775474D682E}" name="Column11109" totalsRowDxfId="5297" dataCellStyle="Normal"/>
    <tableColumn id="11112" xr3:uid="{DF9A015D-F0C5-D04C-917C-29097975B466}" name="Column11110" totalsRowDxfId="5296" dataCellStyle="Normal"/>
    <tableColumn id="11113" xr3:uid="{21B6D75E-C48E-2F4B-A5AD-36CBD229FCEA}" name="Column11111" totalsRowDxfId="5295" dataCellStyle="Normal"/>
    <tableColumn id="11114" xr3:uid="{BEF133BC-62CA-7049-8BCF-0DE6F58E973D}" name="Column11112" totalsRowDxfId="5294" dataCellStyle="Normal"/>
    <tableColumn id="11115" xr3:uid="{14B9AC67-8DD8-454A-90AC-1E0A822FD6EC}" name="Column11113" totalsRowDxfId="5293" dataCellStyle="Normal"/>
    <tableColumn id="11116" xr3:uid="{31C86931-8D37-2A40-9C91-454B598C5949}" name="Column11114" totalsRowDxfId="5292" dataCellStyle="Normal"/>
    <tableColumn id="11117" xr3:uid="{2BD53AF9-10B7-2F4C-A776-8EFD693488A6}" name="Column11115" totalsRowDxfId="5291" dataCellStyle="Normal"/>
    <tableColumn id="11118" xr3:uid="{5E160130-D0BF-E949-92D3-DA2A09549186}" name="Column11116" totalsRowDxfId="5290" dataCellStyle="Normal"/>
    <tableColumn id="11119" xr3:uid="{3FEBBD18-636C-1E48-A758-295F00944F48}" name="Column11117" totalsRowDxfId="5289" dataCellStyle="Normal"/>
    <tableColumn id="11120" xr3:uid="{6EC09C67-CA15-2448-A33E-A15793C779FF}" name="Column11118" totalsRowDxfId="5288" dataCellStyle="Normal"/>
    <tableColumn id="11121" xr3:uid="{28A0743A-89EE-7A48-A236-C9127920737A}" name="Column11119" totalsRowDxfId="5287" dataCellStyle="Normal"/>
    <tableColumn id="11122" xr3:uid="{768B0EF3-088E-3143-872C-895E7041BECA}" name="Column11120" totalsRowDxfId="5286" dataCellStyle="Normal"/>
    <tableColumn id="11123" xr3:uid="{BE9E68EF-C66B-FB40-9ABD-42E432091425}" name="Column11121" totalsRowDxfId="5285" dataCellStyle="Normal"/>
    <tableColumn id="11124" xr3:uid="{DA300AAA-AAF5-A04B-929A-D5195BFCB450}" name="Column11122" totalsRowDxfId="5284" dataCellStyle="Normal"/>
    <tableColumn id="11125" xr3:uid="{C0E6FB6D-E43B-2345-B881-BD6C877FC577}" name="Column11123" totalsRowDxfId="5283" dataCellStyle="Normal"/>
    <tableColumn id="11126" xr3:uid="{EC544C69-D6C0-344F-B8B7-DB50B96B352D}" name="Column11124" totalsRowDxfId="5282" dataCellStyle="Normal"/>
    <tableColumn id="11127" xr3:uid="{8A9C1C31-E8A2-D143-9D40-6D3DA7C48A5B}" name="Column11125" totalsRowDxfId="5281" dataCellStyle="Normal"/>
    <tableColumn id="11128" xr3:uid="{51F96CBF-D53B-7440-9510-2A6533F4A3D8}" name="Column11126" totalsRowDxfId="5280" dataCellStyle="Normal"/>
    <tableColumn id="11129" xr3:uid="{BE125137-B1B7-8C4C-8B2A-F338E41C6C04}" name="Column11127" totalsRowDxfId="5279" dataCellStyle="Normal"/>
    <tableColumn id="11130" xr3:uid="{7C0EAFB8-DBD4-4D4A-93FA-24D516E3C9E5}" name="Column11128" totalsRowDxfId="5278" dataCellStyle="Normal"/>
    <tableColumn id="11131" xr3:uid="{4CBF3276-08DA-224E-A9F9-213F9CCA6312}" name="Column11129" totalsRowDxfId="5277" dataCellStyle="Normal"/>
    <tableColumn id="11132" xr3:uid="{CC2EE654-EBC6-5E41-AF73-0AE616AA4B65}" name="Column11130" totalsRowDxfId="5276" dataCellStyle="Normal"/>
    <tableColumn id="11133" xr3:uid="{F4AC8A29-DED9-E641-BEBE-FC821F1E56AF}" name="Column11131" totalsRowDxfId="5275" dataCellStyle="Normal"/>
    <tableColumn id="11134" xr3:uid="{04FA4602-7E8D-AF4B-A986-70A3C967CEB6}" name="Column11132" totalsRowDxfId="5274" dataCellStyle="Normal"/>
    <tableColumn id="11135" xr3:uid="{16D93671-126F-CE4C-8A62-9884F0F557F8}" name="Column11133" totalsRowDxfId="5273" dataCellStyle="Normal"/>
    <tableColumn id="11136" xr3:uid="{1E7D1050-F88E-2A43-8D48-8000432201AF}" name="Column11134" totalsRowDxfId="5272" dataCellStyle="Normal"/>
    <tableColumn id="11137" xr3:uid="{CCCC9657-EB16-4D44-8E00-37F002998E2A}" name="Column11135" totalsRowDxfId="5271" dataCellStyle="Normal"/>
    <tableColumn id="11138" xr3:uid="{EBB45BFF-4136-0D42-B0E6-1060FC92DC8A}" name="Column11136" totalsRowDxfId="5270" dataCellStyle="Normal"/>
    <tableColumn id="11139" xr3:uid="{43CBD29B-3008-4644-8FF7-D254269B9BCE}" name="Column11137" totalsRowDxfId="5269" dataCellStyle="Normal"/>
    <tableColumn id="11140" xr3:uid="{228343DD-2D73-E54E-8B2E-A04A701AA143}" name="Column11138" totalsRowDxfId="5268" dataCellStyle="Normal"/>
    <tableColumn id="11141" xr3:uid="{889748C4-FA29-6248-A9CA-FE3B3A4C4A92}" name="Column11139" totalsRowDxfId="5267" dataCellStyle="Normal"/>
    <tableColumn id="11142" xr3:uid="{1EB97D20-735F-E448-AAC6-40D82DB68638}" name="Column11140" totalsRowDxfId="5266" dataCellStyle="Normal"/>
    <tableColumn id="11143" xr3:uid="{17D0620E-E97F-8845-8174-0A0F18D49673}" name="Column11141" totalsRowDxfId="5265" dataCellStyle="Normal"/>
    <tableColumn id="11144" xr3:uid="{3CF723B9-F317-4641-9733-F6E1E62DDE21}" name="Column11142" totalsRowDxfId="5264" dataCellStyle="Normal"/>
    <tableColumn id="11145" xr3:uid="{81D7DF7F-A2D9-1741-8BB2-AC1BA04E476F}" name="Column11143" totalsRowDxfId="5263" dataCellStyle="Normal"/>
    <tableColumn id="11146" xr3:uid="{B0DEADF3-8A06-BC4C-9146-7B70AD860597}" name="Column11144" totalsRowDxfId="5262" dataCellStyle="Normal"/>
    <tableColumn id="11147" xr3:uid="{BDDE1EDB-D2F7-614D-B5AB-AC0403486DA2}" name="Column11145" totalsRowDxfId="5261" dataCellStyle="Normal"/>
    <tableColumn id="11148" xr3:uid="{16FAE76D-10B6-F845-BF17-02DC80FCF17E}" name="Column11146" totalsRowDxfId="5260" dataCellStyle="Normal"/>
    <tableColumn id="11149" xr3:uid="{F28A9C47-C5F6-0243-92B9-85EE89DDC70F}" name="Column11147" totalsRowDxfId="5259" dataCellStyle="Normal"/>
    <tableColumn id="11150" xr3:uid="{8EACDB15-739F-4A49-9CBC-CD7D23F6A3BA}" name="Column11148" totalsRowDxfId="5258" dataCellStyle="Normal"/>
    <tableColumn id="11151" xr3:uid="{75B45AF2-AFD6-694F-AF82-86F44BDC0C5C}" name="Column11149" totalsRowDxfId="5257" dataCellStyle="Normal"/>
    <tableColumn id="11152" xr3:uid="{5D845331-33E5-A842-993C-8DA8CE89D3CD}" name="Column11150" totalsRowDxfId="5256" dataCellStyle="Normal"/>
    <tableColumn id="11153" xr3:uid="{38639109-207F-F34B-967F-A835F670FDE3}" name="Column11151" totalsRowDxfId="5255" dataCellStyle="Normal"/>
    <tableColumn id="11154" xr3:uid="{DBF18845-A0BA-4F4A-AE70-8A8862E3B71D}" name="Column11152" totalsRowDxfId="5254" dataCellStyle="Normal"/>
    <tableColumn id="11155" xr3:uid="{62E69E4B-7B08-7D40-AE23-586C0C86349A}" name="Column11153" totalsRowDxfId="5253" dataCellStyle="Normal"/>
    <tableColumn id="11156" xr3:uid="{CD21A901-FDCB-B541-976B-A9A75D239129}" name="Column11154" totalsRowDxfId="5252" dataCellStyle="Normal"/>
    <tableColumn id="11157" xr3:uid="{3FD590AD-4F41-CD4F-8579-B3BC0176E054}" name="Column11155" totalsRowDxfId="5251" dataCellStyle="Normal"/>
    <tableColumn id="11158" xr3:uid="{97A28489-DCB6-B144-A435-F599A0248D1D}" name="Column11156" totalsRowDxfId="5250" dataCellStyle="Normal"/>
    <tableColumn id="11159" xr3:uid="{7B479307-7EFE-B94F-8B65-35FC4B7D2560}" name="Column11157" totalsRowDxfId="5249" dataCellStyle="Normal"/>
    <tableColumn id="11160" xr3:uid="{8E447220-9010-BC4B-B51A-FDFDC0BE484E}" name="Column11158" totalsRowDxfId="5248" dataCellStyle="Normal"/>
    <tableColumn id="11161" xr3:uid="{D19C8FCD-206B-244D-B708-E8C82311C6B1}" name="Column11159" totalsRowDxfId="5247" dataCellStyle="Normal"/>
    <tableColumn id="11162" xr3:uid="{9467F0F6-333C-1F4B-8AEC-9A3E816CDDB3}" name="Column11160" totalsRowDxfId="5246" dataCellStyle="Normal"/>
    <tableColumn id="11163" xr3:uid="{47177A9C-1152-C14B-82E1-95C8B798440C}" name="Column11161" totalsRowDxfId="5245" dataCellStyle="Normal"/>
    <tableColumn id="11164" xr3:uid="{B9701219-E3F4-4A45-859F-E5E42C3581BA}" name="Column11162" totalsRowDxfId="5244" dataCellStyle="Normal"/>
    <tableColumn id="11165" xr3:uid="{217DBB86-D08C-2541-9458-B9A65B3E46A8}" name="Column11163" totalsRowDxfId="5243" dataCellStyle="Normal"/>
    <tableColumn id="11166" xr3:uid="{D8967992-B399-D542-A8AB-C9B690943A03}" name="Column11164" totalsRowDxfId="5242" dataCellStyle="Normal"/>
    <tableColumn id="11167" xr3:uid="{05570ECF-41BF-A84D-AB30-10F473F68546}" name="Column11165" totalsRowDxfId="5241" dataCellStyle="Normal"/>
    <tableColumn id="11168" xr3:uid="{FEC624A0-2209-D34A-89E0-588C0A7CCC79}" name="Column11166" totalsRowDxfId="5240" dataCellStyle="Normal"/>
    <tableColumn id="11169" xr3:uid="{B0EDD74E-5AFB-0244-A164-8B26893F9403}" name="Column11167" totalsRowDxfId="5239" dataCellStyle="Normal"/>
    <tableColumn id="11170" xr3:uid="{EA5DA464-DCF1-254E-8463-564C4A67C1EC}" name="Column11168" totalsRowDxfId="5238" dataCellStyle="Normal"/>
    <tableColumn id="11171" xr3:uid="{3EBD2074-FEF8-144F-9E7E-795F5D47437B}" name="Column11169" totalsRowDxfId="5237" dataCellStyle="Normal"/>
    <tableColumn id="11172" xr3:uid="{9C4FFAC4-9C75-DB41-AF02-87364D5C442E}" name="Column11170" totalsRowDxfId="5236" dataCellStyle="Normal"/>
    <tableColumn id="11173" xr3:uid="{36A48967-1BCE-6248-967F-434DD7FDA041}" name="Column11171" totalsRowDxfId="5235" dataCellStyle="Normal"/>
    <tableColumn id="11174" xr3:uid="{D99209CC-6250-ED43-B1D3-E20785903FA9}" name="Column11172" totalsRowDxfId="5234" dataCellStyle="Normal"/>
    <tableColumn id="11175" xr3:uid="{20B7D36A-2FE6-3F42-8D71-92E602DEAE4F}" name="Column11173" totalsRowDxfId="5233" dataCellStyle="Normal"/>
    <tableColumn id="11176" xr3:uid="{F32492D7-6F85-704F-BE42-3555C2FC253C}" name="Column11174" totalsRowDxfId="5232" dataCellStyle="Normal"/>
    <tableColumn id="11177" xr3:uid="{53956395-175E-0346-BDC7-41D4E5889C50}" name="Column11175" totalsRowDxfId="5231" dataCellStyle="Normal"/>
    <tableColumn id="11178" xr3:uid="{F62AD4F0-14AC-4342-85CF-DD26CF2D1651}" name="Column11176" totalsRowDxfId="5230" dataCellStyle="Normal"/>
    <tableColumn id="11179" xr3:uid="{E210ED7E-F0C4-5A45-9C92-81069D2B162A}" name="Column11177" totalsRowDxfId="5229" dataCellStyle="Normal"/>
    <tableColumn id="11180" xr3:uid="{0D2BA20C-AA05-9343-8140-BE284D924278}" name="Column11178" totalsRowDxfId="5228" dataCellStyle="Normal"/>
    <tableColumn id="11181" xr3:uid="{9D96362B-BBA0-F442-AC1B-38E8F9FE90D2}" name="Column11179" totalsRowDxfId="5227" dataCellStyle="Normal"/>
    <tableColumn id="11182" xr3:uid="{02FEFF9B-D311-1B43-A5D7-BAC23A24E0EF}" name="Column11180" totalsRowDxfId="5226" dataCellStyle="Normal"/>
    <tableColumn id="11183" xr3:uid="{CD10F34F-5D74-B54E-A837-202B2D006159}" name="Column11181" totalsRowDxfId="5225" dataCellStyle="Normal"/>
    <tableColumn id="11184" xr3:uid="{563B3B16-04C1-FB4C-B453-7A2D84A80A8C}" name="Column11182" totalsRowDxfId="5224" dataCellStyle="Normal"/>
    <tableColumn id="11185" xr3:uid="{51B05AB1-AF1A-7D4C-A11C-BAD4F5DB69AD}" name="Column11183" totalsRowDxfId="5223" dataCellStyle="Normal"/>
    <tableColumn id="11186" xr3:uid="{B9956505-ABEE-4D4B-9299-C673D0C32913}" name="Column11184" totalsRowDxfId="5222" dataCellStyle="Normal"/>
    <tableColumn id="11187" xr3:uid="{9845E36A-46EA-3C41-886D-20CD5B1EA20D}" name="Column11185" totalsRowDxfId="5221" dataCellStyle="Normal"/>
    <tableColumn id="11188" xr3:uid="{9DA0E629-453B-894D-9643-044B4C3B589B}" name="Column11186" totalsRowDxfId="5220" dataCellStyle="Normal"/>
    <tableColumn id="11189" xr3:uid="{79E551BE-B159-2146-952A-937EDA08A324}" name="Column11187" totalsRowDxfId="5219" dataCellStyle="Normal"/>
    <tableColumn id="11190" xr3:uid="{8A05CD61-CA87-E444-9B6F-3A4375EE76B5}" name="Column11188" totalsRowDxfId="5218" dataCellStyle="Normal"/>
    <tableColumn id="11191" xr3:uid="{ECE8CE01-0C45-A34F-A10F-3C30EE3DD5D2}" name="Column11189" totalsRowDxfId="5217" dataCellStyle="Normal"/>
    <tableColumn id="11192" xr3:uid="{CE266977-40ED-9A43-80A3-458330B75A46}" name="Column11190" totalsRowDxfId="5216" dataCellStyle="Normal"/>
    <tableColumn id="11193" xr3:uid="{FEB968D5-E016-444E-9F29-DB11DDCD523F}" name="Column11191" totalsRowDxfId="5215" dataCellStyle="Normal"/>
    <tableColumn id="11194" xr3:uid="{E0C8990A-27DE-FA42-AB0D-E5B3398F0448}" name="Column11192" totalsRowDxfId="5214" dataCellStyle="Normal"/>
    <tableColumn id="11195" xr3:uid="{49978D19-B962-9C4D-AEF2-D77724702BAB}" name="Column11193" totalsRowDxfId="5213" dataCellStyle="Normal"/>
    <tableColumn id="11196" xr3:uid="{E0E74FAA-FBFA-354F-9D91-E33D64ED904B}" name="Column11194" totalsRowDxfId="5212" dataCellStyle="Normal"/>
    <tableColumn id="11197" xr3:uid="{09E912C7-3E6C-7D49-8364-16485796E01C}" name="Column11195" totalsRowDxfId="5211" dataCellStyle="Normal"/>
    <tableColumn id="11198" xr3:uid="{D699DF81-184D-AA41-887F-6E7D87CFF89D}" name="Column11196" totalsRowDxfId="5210" dataCellStyle="Normal"/>
    <tableColumn id="11199" xr3:uid="{BEDB9607-C3BB-3B4C-BE1F-5B6CEE51499C}" name="Column11197" totalsRowDxfId="5209" dataCellStyle="Normal"/>
    <tableColumn id="11200" xr3:uid="{F9F5536F-FE66-E646-A499-4745D7C20BD8}" name="Column11198" totalsRowDxfId="5208" dataCellStyle="Normal"/>
    <tableColumn id="11201" xr3:uid="{855C2A5F-DF52-E543-B24E-63301A9199EC}" name="Column11199" totalsRowDxfId="5207" dataCellStyle="Normal"/>
    <tableColumn id="11202" xr3:uid="{FE60FF86-2AB2-7A4F-B7D9-9BF656D571A4}" name="Column11200" totalsRowDxfId="5206" dataCellStyle="Normal"/>
    <tableColumn id="11203" xr3:uid="{4507F8BE-1D0D-A641-A373-2BF503B901A0}" name="Column11201" totalsRowDxfId="5205" dataCellStyle="Normal"/>
    <tableColumn id="11204" xr3:uid="{08CBE93A-4857-7F4A-92AE-D8DA741B959A}" name="Column11202" totalsRowDxfId="5204" dataCellStyle="Normal"/>
    <tableColumn id="11205" xr3:uid="{9B55B8E6-0D91-8346-A600-D819DEB794E8}" name="Column11203" totalsRowDxfId="5203" dataCellStyle="Normal"/>
    <tableColumn id="11206" xr3:uid="{823FC880-6063-3441-82CB-EE85CAFFAF2F}" name="Column11204" totalsRowDxfId="5202" dataCellStyle="Normal"/>
    <tableColumn id="11207" xr3:uid="{369C3FA7-F8C7-DF43-A363-C4E52F0DF61F}" name="Column11205" totalsRowDxfId="5201" dataCellStyle="Normal"/>
    <tableColumn id="11208" xr3:uid="{1FBF3BC7-3A6C-3D44-B1C1-A74982687BB0}" name="Column11206" totalsRowDxfId="5200" dataCellStyle="Normal"/>
    <tableColumn id="11209" xr3:uid="{E30686A9-DB3E-8243-B72E-1A189D4E463A}" name="Column11207" totalsRowDxfId="5199" dataCellStyle="Normal"/>
    <tableColumn id="11210" xr3:uid="{B4015716-721B-0B49-9AC8-0B06A3198937}" name="Column11208" totalsRowDxfId="5198" dataCellStyle="Normal"/>
    <tableColumn id="11211" xr3:uid="{8F750B55-D8C8-1A4A-9460-D914FB5C77EE}" name="Column11209" totalsRowDxfId="5197" dataCellStyle="Normal"/>
    <tableColumn id="11212" xr3:uid="{4D722D68-0287-7545-BED2-9F7C18DEA7A3}" name="Column11210" totalsRowDxfId="5196" dataCellStyle="Normal"/>
    <tableColumn id="11213" xr3:uid="{0A985B22-C8AD-AD48-9F90-E9F090DA0AC5}" name="Column11211" totalsRowDxfId="5195" dataCellStyle="Normal"/>
    <tableColumn id="11214" xr3:uid="{824775B9-D6D4-254A-A521-AD6894DD10EF}" name="Column11212" totalsRowDxfId="5194" dataCellStyle="Normal"/>
    <tableColumn id="11215" xr3:uid="{37CA0997-ABEA-6C41-985A-68099A5E9731}" name="Column11213" totalsRowDxfId="5193" dataCellStyle="Normal"/>
    <tableColumn id="11216" xr3:uid="{AB626FB0-6E26-DC4C-9C4C-1A26548CB81C}" name="Column11214" totalsRowDxfId="5192" dataCellStyle="Normal"/>
    <tableColumn id="11217" xr3:uid="{13033EA6-7693-594F-88DC-D71A0B7DB2E5}" name="Column11215" totalsRowDxfId="5191" dataCellStyle="Normal"/>
    <tableColumn id="11218" xr3:uid="{ABB5B7AC-EA74-0341-9172-A7203DC05F5B}" name="Column11216" totalsRowDxfId="5190" dataCellStyle="Normal"/>
    <tableColumn id="11219" xr3:uid="{51B97CBF-AE48-AD4B-8D57-9D920FBB1697}" name="Column11217" totalsRowDxfId="5189" dataCellStyle="Normal"/>
    <tableColumn id="11220" xr3:uid="{D0D30976-DED6-8348-8695-9288B2E672E1}" name="Column11218" totalsRowDxfId="5188" dataCellStyle="Normal"/>
    <tableColumn id="11221" xr3:uid="{CCA6F273-C1B2-4E4E-847F-7BBF84AAF2E3}" name="Column11219" totalsRowDxfId="5187" dataCellStyle="Normal"/>
    <tableColumn id="11222" xr3:uid="{9E4162A7-345D-F843-89F7-979248EFD8EF}" name="Column11220" totalsRowDxfId="5186" dataCellStyle="Normal"/>
    <tableColumn id="11223" xr3:uid="{96DFD1BE-88E2-F043-9D74-FDF9F2C085CB}" name="Column11221" totalsRowDxfId="5185" dataCellStyle="Normal"/>
    <tableColumn id="11224" xr3:uid="{2DF6B424-99AD-0246-920E-148C07DBD0FB}" name="Column11222" totalsRowDxfId="5184" dataCellStyle="Normal"/>
    <tableColumn id="11225" xr3:uid="{69B84D6B-B8FD-9743-B8EA-EFEEC620E033}" name="Column11223" totalsRowDxfId="5183" dataCellStyle="Normal"/>
    <tableColumn id="11226" xr3:uid="{0D3EC0F9-2453-9547-BD1C-2AB0C3086291}" name="Column11224" totalsRowDxfId="5182" dataCellStyle="Normal"/>
    <tableColumn id="11227" xr3:uid="{46B63810-6AEC-4047-AA03-04492154DE73}" name="Column11225" totalsRowDxfId="5181" dataCellStyle="Normal"/>
    <tableColumn id="11228" xr3:uid="{BDCF6FB2-57CE-0742-B037-3075A6622C1C}" name="Column11226" totalsRowDxfId="5180" dataCellStyle="Normal"/>
    <tableColumn id="11229" xr3:uid="{D0A277F3-95AD-484C-B05A-BD655132C946}" name="Column11227" totalsRowDxfId="5179" dataCellStyle="Normal"/>
    <tableColumn id="11230" xr3:uid="{3824325D-6DD5-D14B-AA62-B775B1531CAB}" name="Column11228" totalsRowDxfId="5178" dataCellStyle="Normal"/>
    <tableColumn id="11231" xr3:uid="{AB258DD6-0F29-8B4B-AA1C-CB71543AF61D}" name="Column11229" totalsRowDxfId="5177" dataCellStyle="Normal"/>
    <tableColumn id="11232" xr3:uid="{01160A13-3696-FB4F-A93C-F0A97BA99C00}" name="Column11230" totalsRowDxfId="5176" dataCellStyle="Normal"/>
    <tableColumn id="11233" xr3:uid="{19297A1F-0FAC-9C48-A683-407DFBF9B642}" name="Column11231" totalsRowDxfId="5175" dataCellStyle="Normal"/>
    <tableColumn id="11234" xr3:uid="{C5D882C6-64C7-8940-87BE-DC3401311252}" name="Column11232" totalsRowDxfId="5174" dataCellStyle="Normal"/>
    <tableColumn id="11235" xr3:uid="{E2FDDE40-D156-6147-9761-EDC37D971B66}" name="Column11233" totalsRowDxfId="5173" dataCellStyle="Normal"/>
    <tableColumn id="11236" xr3:uid="{95379E6E-14D1-3F44-BD04-D0DF91452F82}" name="Column11234" totalsRowDxfId="5172" dataCellStyle="Normal"/>
    <tableColumn id="11237" xr3:uid="{47CC07F4-5558-7140-944E-BB4F3286FBC1}" name="Column11235" totalsRowDxfId="5171" dataCellStyle="Normal"/>
    <tableColumn id="11238" xr3:uid="{64FA7571-A74C-0442-9FF7-3CA9C3D95C8F}" name="Column11236" totalsRowDxfId="5170" dataCellStyle="Normal"/>
    <tableColumn id="11239" xr3:uid="{D1310702-F49B-0C4B-BAC9-38E0B3D3219C}" name="Column11237" totalsRowDxfId="5169" dataCellStyle="Normal"/>
    <tableColumn id="11240" xr3:uid="{A6F34891-7EFD-784A-B6B1-2DD190086BEF}" name="Column11238" totalsRowDxfId="5168" dataCellStyle="Normal"/>
    <tableColumn id="11241" xr3:uid="{BC481EEA-83B5-2F46-854B-9047B25C68D3}" name="Column11239" totalsRowDxfId="5167" dataCellStyle="Normal"/>
    <tableColumn id="11242" xr3:uid="{A01D1587-D8C6-104D-B681-5CCD81B52992}" name="Column11240" totalsRowDxfId="5166" dataCellStyle="Normal"/>
    <tableColumn id="11243" xr3:uid="{AAC0A495-DCC8-8A4D-A6AC-2FD1971A37DE}" name="Column11241" totalsRowDxfId="5165" dataCellStyle="Normal"/>
    <tableColumn id="11244" xr3:uid="{E8D50B00-FBE5-0349-A793-F59B1FAEC28F}" name="Column11242" totalsRowDxfId="5164" dataCellStyle="Normal"/>
    <tableColumn id="11245" xr3:uid="{05D275BF-9CF0-154E-9CF4-2E62F2FE184A}" name="Column11243" totalsRowDxfId="5163" dataCellStyle="Normal"/>
    <tableColumn id="11246" xr3:uid="{FF6BE11A-8EFB-4D46-A500-6F572383453E}" name="Column11244" totalsRowDxfId="5162" dataCellStyle="Normal"/>
    <tableColumn id="11247" xr3:uid="{F32CA519-8C07-7346-87D3-9572B4A390BA}" name="Column11245" totalsRowDxfId="5161" dataCellStyle="Normal"/>
    <tableColumn id="11248" xr3:uid="{E21F1EDD-D491-E541-B263-C112B46674FD}" name="Column11246" totalsRowDxfId="5160" dataCellStyle="Normal"/>
    <tableColumn id="11249" xr3:uid="{E5104361-4621-9848-84DD-2268F8665A50}" name="Column11247" totalsRowDxfId="5159" dataCellStyle="Normal"/>
    <tableColumn id="11250" xr3:uid="{4C1A7635-1E5F-8B46-B8C7-34274C25C47F}" name="Column11248" totalsRowDxfId="5158" dataCellStyle="Normal"/>
    <tableColumn id="11251" xr3:uid="{DE10830C-B167-FC40-9E65-556CD32B650E}" name="Column11249" totalsRowDxfId="5157" dataCellStyle="Normal"/>
    <tableColumn id="11252" xr3:uid="{9997DC60-5C0F-3645-BF21-69AFAE508774}" name="Column11250" totalsRowDxfId="5156" dataCellStyle="Normal"/>
    <tableColumn id="11253" xr3:uid="{8F341406-519E-9045-BBA3-6759346C3072}" name="Column11251" totalsRowDxfId="5155" dataCellStyle="Normal"/>
    <tableColumn id="11254" xr3:uid="{BAE2B18B-E6EF-8B4D-B5D3-E59B671149B0}" name="Column11252" totalsRowDxfId="5154" dataCellStyle="Normal"/>
    <tableColumn id="11255" xr3:uid="{B8F28A4B-3ABA-054C-9B2D-358F36EB28B2}" name="Column11253" totalsRowDxfId="5153" dataCellStyle="Normal"/>
    <tableColumn id="11256" xr3:uid="{7ED8CA47-00D1-A447-A894-159FAD9CA94D}" name="Column11254" totalsRowDxfId="5152" dataCellStyle="Normal"/>
    <tableColumn id="11257" xr3:uid="{10747FFE-04E9-7344-BCAC-DEC955435F31}" name="Column11255" totalsRowDxfId="5151" dataCellStyle="Normal"/>
    <tableColumn id="11258" xr3:uid="{C2AE2FD8-163E-1846-BC35-50A1CBE07919}" name="Column11256" totalsRowDxfId="5150" dataCellStyle="Normal"/>
    <tableColumn id="11259" xr3:uid="{70E8CEA7-2D44-C942-87B8-7B20D1490297}" name="Column11257" totalsRowDxfId="5149" dataCellStyle="Normal"/>
    <tableColumn id="11260" xr3:uid="{6150CF61-C6C2-9D43-A2C8-B4CB4C2E9CD3}" name="Column11258" totalsRowDxfId="5148" dataCellStyle="Normal"/>
    <tableColumn id="11261" xr3:uid="{2E7621D5-680A-8B40-A8C5-3F09DA418C2F}" name="Column11259" totalsRowDxfId="5147" dataCellStyle="Normal"/>
    <tableColumn id="11262" xr3:uid="{87F2CCD0-6B1E-224F-9481-19FB2B282669}" name="Column11260" totalsRowDxfId="5146" dataCellStyle="Normal"/>
    <tableColumn id="11263" xr3:uid="{BC6CE467-C80F-3144-8D51-48B769A59CBC}" name="Column11261" totalsRowDxfId="5145" dataCellStyle="Normal"/>
    <tableColumn id="11264" xr3:uid="{5FFF2A60-0AC0-A740-83B0-13670357B123}" name="Column11262" totalsRowDxfId="5144" dataCellStyle="Normal"/>
    <tableColumn id="11265" xr3:uid="{55C57675-37E1-C746-BCF3-29BC8BCAA700}" name="Column11263" totalsRowDxfId="5143" dataCellStyle="Normal"/>
    <tableColumn id="11266" xr3:uid="{84B3E5BC-8D8A-B845-A589-4DA107C16B7F}" name="Column11264" totalsRowDxfId="5142" dataCellStyle="Normal"/>
    <tableColumn id="11267" xr3:uid="{91876C59-F650-2045-BD9E-77D913265800}" name="Column11265" totalsRowDxfId="5141" dataCellStyle="Normal"/>
    <tableColumn id="11268" xr3:uid="{64B2A17E-E9DF-D542-B592-B14694C68FC9}" name="Column11266" totalsRowDxfId="5140" dataCellStyle="Normal"/>
    <tableColumn id="11269" xr3:uid="{5293716D-FDE4-014C-8989-F6C262520C96}" name="Column11267" totalsRowDxfId="5139" dataCellStyle="Normal"/>
    <tableColumn id="11270" xr3:uid="{1736B17C-104C-5A44-91B9-9163FC68C05F}" name="Column11268" totalsRowDxfId="5138" dataCellStyle="Normal"/>
    <tableColumn id="11271" xr3:uid="{5A828998-6B3D-5F44-B2E1-B9730FAF02EC}" name="Column11269" totalsRowDxfId="5137" dataCellStyle="Normal"/>
    <tableColumn id="11272" xr3:uid="{31F964CB-992C-294E-AA56-0FBFD38762B3}" name="Column11270" totalsRowDxfId="5136" dataCellStyle="Normal"/>
    <tableColumn id="11273" xr3:uid="{34258AC4-38F1-7C47-B259-31AD3B453F9F}" name="Column11271" totalsRowDxfId="5135" dataCellStyle="Normal"/>
    <tableColumn id="11274" xr3:uid="{40DAF8C7-BDF8-614B-A74E-47F4AC6124C4}" name="Column11272" totalsRowDxfId="5134" dataCellStyle="Normal"/>
    <tableColumn id="11275" xr3:uid="{035DB983-83C9-C04C-B255-1F0B9C8CE5D1}" name="Column11273" totalsRowDxfId="5133" dataCellStyle="Normal"/>
    <tableColumn id="11276" xr3:uid="{26EECE90-7540-714E-8755-967287A6C591}" name="Column11274" totalsRowDxfId="5132" dataCellStyle="Normal"/>
    <tableColumn id="11277" xr3:uid="{60320A74-D2CC-2646-BF92-DF31F2DAECC5}" name="Column11275" totalsRowDxfId="5131" dataCellStyle="Normal"/>
    <tableColumn id="11278" xr3:uid="{2101FC8E-A515-474D-A175-55E88B5BF04E}" name="Column11276" totalsRowDxfId="5130" dataCellStyle="Normal"/>
    <tableColumn id="11279" xr3:uid="{281CACB1-A33F-E44B-A51C-77CE1E58316C}" name="Column11277" totalsRowDxfId="5129" dataCellStyle="Normal"/>
    <tableColumn id="11280" xr3:uid="{884A4B70-DC50-DA4A-B7A5-FEB037E6B3FC}" name="Column11278" totalsRowDxfId="5128" dataCellStyle="Normal"/>
    <tableColumn id="11281" xr3:uid="{91D9CF6A-C778-B943-A9B9-4C71B596B634}" name="Column11279" totalsRowDxfId="5127" dataCellStyle="Normal"/>
    <tableColumn id="11282" xr3:uid="{F6D3801F-22EC-E44B-9A0D-1A16565BA19E}" name="Column11280" totalsRowDxfId="5126" dataCellStyle="Normal"/>
    <tableColumn id="11283" xr3:uid="{ACB6A130-9F17-B643-A78D-6F1B0B28D879}" name="Column11281" totalsRowDxfId="5125" dataCellStyle="Normal"/>
    <tableColumn id="11284" xr3:uid="{CA964B92-F155-E54B-AB05-3CF50BBCAB6C}" name="Column11282" totalsRowDxfId="5124" dataCellStyle="Normal"/>
    <tableColumn id="11285" xr3:uid="{99F38D2E-379C-C24C-A1B5-316C2390A632}" name="Column11283" totalsRowDxfId="5123" dataCellStyle="Normal"/>
    <tableColumn id="11286" xr3:uid="{BA7F298F-66DB-0945-9F3B-2F72D401732F}" name="Column11284" totalsRowDxfId="5122" dataCellStyle="Normal"/>
    <tableColumn id="11287" xr3:uid="{1DDB06B2-FA1C-6344-8309-55B7D823F0DB}" name="Column11285" totalsRowDxfId="5121" dataCellStyle="Normal"/>
    <tableColumn id="11288" xr3:uid="{55C8B35A-FB77-954E-AC81-EA27487AB0BA}" name="Column11286" totalsRowDxfId="5120" dataCellStyle="Normal"/>
    <tableColumn id="11289" xr3:uid="{B6923717-AC40-CE40-8ADC-BE134EE2ED0E}" name="Column11287" totalsRowDxfId="5119" dataCellStyle="Normal"/>
    <tableColumn id="11290" xr3:uid="{CD24FFF4-F02A-564D-A808-7AD27738878E}" name="Column11288" totalsRowDxfId="5118" dataCellStyle="Normal"/>
    <tableColumn id="11291" xr3:uid="{310BB571-ACBC-BA47-A5DB-2D82D3A0CCAC}" name="Column11289" totalsRowDxfId="5117" dataCellStyle="Normal"/>
    <tableColumn id="11292" xr3:uid="{4361571C-3F4D-D948-90FB-AEEB56A2B8AB}" name="Column11290" totalsRowDxfId="5116" dataCellStyle="Normal"/>
    <tableColumn id="11293" xr3:uid="{906CEBE7-7E22-2345-9D5F-C8B0CB849811}" name="Column11291" totalsRowDxfId="5115" dataCellStyle="Normal"/>
    <tableColumn id="11294" xr3:uid="{3EE4E720-F2C6-CE4C-8646-5E63519C9AF4}" name="Column11292" totalsRowDxfId="5114" dataCellStyle="Normal"/>
    <tableColumn id="11295" xr3:uid="{9D2DEDDA-73CD-814E-86C4-F27118420A9E}" name="Column11293" totalsRowDxfId="5113" dataCellStyle="Normal"/>
    <tableColumn id="11296" xr3:uid="{83BFCC79-A365-524A-A3D6-290B92896BCC}" name="Column11294" totalsRowDxfId="5112" dataCellStyle="Normal"/>
    <tableColumn id="11297" xr3:uid="{EC8A4E00-53DB-B649-9B22-C009CA191A74}" name="Column11295" totalsRowDxfId="5111" dataCellStyle="Normal"/>
    <tableColumn id="11298" xr3:uid="{551C6A92-50B2-6749-8937-8D52558D64E5}" name="Column11296" totalsRowDxfId="5110" dataCellStyle="Normal"/>
    <tableColumn id="11299" xr3:uid="{93E84D53-C41B-4245-8099-01FB0A5BC44A}" name="Column11297" totalsRowDxfId="5109" dataCellStyle="Normal"/>
    <tableColumn id="11300" xr3:uid="{01BDD851-285A-3F47-9060-0A442C14F988}" name="Column11298" totalsRowDxfId="5108" dataCellStyle="Normal"/>
    <tableColumn id="11301" xr3:uid="{C6967E49-35F8-5C4B-B75B-AA172FEEF90E}" name="Column11299" totalsRowDxfId="5107" dataCellStyle="Normal"/>
    <tableColumn id="11302" xr3:uid="{D76EFC5B-4761-924C-8424-2CDB821F30EC}" name="Column11300" totalsRowDxfId="5106" dataCellStyle="Normal"/>
    <tableColumn id="11303" xr3:uid="{175A943F-0D3B-2D43-8300-ABBA3916B9B8}" name="Column11301" totalsRowDxfId="5105" dataCellStyle="Normal"/>
    <tableColumn id="11304" xr3:uid="{EDEFE01C-B9D3-8C49-BD55-497F86D522E4}" name="Column11302" totalsRowDxfId="5104" dataCellStyle="Normal"/>
    <tableColumn id="11305" xr3:uid="{7EC4FD03-DDDC-9A40-8947-E6A34D93FA64}" name="Column11303" totalsRowDxfId="5103" dataCellStyle="Normal"/>
    <tableColumn id="11306" xr3:uid="{0DE6A317-3222-8241-B14A-CAC266A9B16B}" name="Column11304" totalsRowDxfId="5102" dataCellStyle="Normal"/>
    <tableColumn id="11307" xr3:uid="{5C5293DD-F605-E24E-A560-035F3BA5794F}" name="Column11305" totalsRowDxfId="5101" dataCellStyle="Normal"/>
    <tableColumn id="11308" xr3:uid="{4E692ABA-F332-5949-B2C6-B56D48AE4585}" name="Column11306" totalsRowDxfId="5100" dataCellStyle="Normal"/>
    <tableColumn id="11309" xr3:uid="{F6B2526C-9837-C344-AD95-5742AD1A1DBA}" name="Column11307" totalsRowDxfId="5099" dataCellStyle="Normal"/>
    <tableColumn id="11310" xr3:uid="{B856927F-CF25-2D4D-9FD6-0D76F105F75A}" name="Column11308" totalsRowDxfId="5098" dataCellStyle="Normal"/>
    <tableColumn id="11311" xr3:uid="{BFD10672-4F2A-CA4F-9F0A-C6A87A304710}" name="Column11309" totalsRowDxfId="5097" dataCellStyle="Normal"/>
    <tableColumn id="11312" xr3:uid="{6D7DDAD3-9C3D-EC4F-A597-D6BE2DE564BD}" name="Column11310" totalsRowDxfId="5096" dataCellStyle="Normal"/>
    <tableColumn id="11313" xr3:uid="{250AA42B-A9F4-D044-B46D-A5CBE6C40955}" name="Column11311" totalsRowDxfId="5095" dataCellStyle="Normal"/>
    <tableColumn id="11314" xr3:uid="{BAE3DB53-349E-2A4E-829B-3B79F4FED580}" name="Column11312" totalsRowDxfId="5094" dataCellStyle="Normal"/>
    <tableColumn id="11315" xr3:uid="{BA670F6A-AB16-2640-B714-AA35AEAEDFAE}" name="Column11313" totalsRowDxfId="5093" dataCellStyle="Normal"/>
    <tableColumn id="11316" xr3:uid="{3B251CCA-3B19-074E-87A7-AD9AAF946D3E}" name="Column11314" totalsRowDxfId="5092" dataCellStyle="Normal"/>
    <tableColumn id="11317" xr3:uid="{DF709A5F-6299-7A4F-8852-C050E3D4E602}" name="Column11315" totalsRowDxfId="5091" dataCellStyle="Normal"/>
    <tableColumn id="11318" xr3:uid="{BBEEB99F-9916-104D-A23A-48779FC222AD}" name="Column11316" totalsRowDxfId="5090" dataCellStyle="Normal"/>
    <tableColumn id="11319" xr3:uid="{EB305467-67FB-6A43-B5CB-6E5D160A795F}" name="Column11317" totalsRowDxfId="5089" dataCellStyle="Normal"/>
    <tableColumn id="11320" xr3:uid="{5F4A6B86-DA8D-5E42-AEB9-1C02EF6DBC91}" name="Column11318" totalsRowDxfId="5088" dataCellStyle="Normal"/>
    <tableColumn id="11321" xr3:uid="{29D08942-7BA2-2640-AC65-D3AAAB0236A2}" name="Column11319" totalsRowDxfId="5087" dataCellStyle="Normal"/>
    <tableColumn id="11322" xr3:uid="{D5472009-B934-D847-BC46-AA2D759CB1CC}" name="Column11320" totalsRowDxfId="5086" dataCellStyle="Normal"/>
    <tableColumn id="11323" xr3:uid="{21AFDA8C-A30F-2746-8695-68964D14AABF}" name="Column11321" totalsRowDxfId="5085" dataCellStyle="Normal"/>
    <tableColumn id="11324" xr3:uid="{B73965A3-E703-0D4F-BC60-247F09056377}" name="Column11322" totalsRowDxfId="5084" dataCellStyle="Normal"/>
    <tableColumn id="11325" xr3:uid="{E86828AA-D898-A544-B262-42B073F6502E}" name="Column11323" totalsRowDxfId="5083" dataCellStyle="Normal"/>
    <tableColumn id="11326" xr3:uid="{D7FA2DEF-1463-4E45-B54A-688119AA1DC2}" name="Column11324" totalsRowDxfId="5082" dataCellStyle="Normal"/>
    <tableColumn id="11327" xr3:uid="{8001D692-18C5-6C47-AFB8-ABEBC5EEAAAD}" name="Column11325" totalsRowDxfId="5081" dataCellStyle="Normal"/>
    <tableColumn id="11328" xr3:uid="{D2142FCA-66DB-D948-955B-C1FEEA8FD1DE}" name="Column11326" totalsRowDxfId="5080" dataCellStyle="Normal"/>
    <tableColumn id="11329" xr3:uid="{EFD4D0DF-4D69-E642-80DE-4BBD5F85B65A}" name="Column11327" totalsRowDxfId="5079" dataCellStyle="Normal"/>
    <tableColumn id="11330" xr3:uid="{E02B737F-C7BC-6048-899B-BDCFFE048D28}" name="Column11328" totalsRowDxfId="5078" dataCellStyle="Normal"/>
    <tableColumn id="11331" xr3:uid="{FB30A876-8305-564B-A985-4DF54917F3D1}" name="Column11329" totalsRowDxfId="5077" dataCellStyle="Normal"/>
    <tableColumn id="11332" xr3:uid="{6EFBACB9-0C4C-8A48-8C2C-59D6A4A268AA}" name="Column11330" totalsRowDxfId="5076" dataCellStyle="Normal"/>
    <tableColumn id="11333" xr3:uid="{E87EDC01-8FB5-3A4C-84E5-D405AC1EE9EB}" name="Column11331" totalsRowDxfId="5075" dataCellStyle="Normal"/>
    <tableColumn id="11334" xr3:uid="{5905649F-FD42-4041-A3AA-1049ED13A4D6}" name="Column11332" totalsRowDxfId="5074" dataCellStyle="Normal"/>
    <tableColumn id="11335" xr3:uid="{7744FACC-B59D-D848-90E2-C4D2609CD1BF}" name="Column11333" totalsRowDxfId="5073" dataCellStyle="Normal"/>
    <tableColumn id="11336" xr3:uid="{455B296A-0199-8147-BE83-BBB6E55C25F6}" name="Column11334" totalsRowDxfId="5072" dataCellStyle="Normal"/>
    <tableColumn id="11337" xr3:uid="{5B06D97C-7B5A-3E41-9087-FACCE2D9CEF2}" name="Column11335" totalsRowDxfId="5071" dataCellStyle="Normal"/>
    <tableColumn id="11338" xr3:uid="{741ECDC5-5803-414F-A87C-406E2522BF96}" name="Column11336" totalsRowDxfId="5070" dataCellStyle="Normal"/>
    <tableColumn id="11339" xr3:uid="{7E04A033-9726-044E-AA1B-33BC2B5C7342}" name="Column11337" totalsRowDxfId="5069" dataCellStyle="Normal"/>
    <tableColumn id="11340" xr3:uid="{29F27233-2D25-C544-9585-F789D605B16B}" name="Column11338" totalsRowDxfId="5068" dataCellStyle="Normal"/>
    <tableColumn id="11341" xr3:uid="{878500B5-4D1D-AD4D-8726-99CB68A47F0A}" name="Column11339" totalsRowDxfId="5067" dataCellStyle="Normal"/>
    <tableColumn id="11342" xr3:uid="{20B362A0-ADBF-A942-B57B-6B359822DB79}" name="Column11340" totalsRowDxfId="5066" dataCellStyle="Normal"/>
    <tableColumn id="11343" xr3:uid="{3D658CAE-74AA-A441-BF5D-348E7C9E5FA9}" name="Column11341" totalsRowDxfId="5065" dataCellStyle="Normal"/>
    <tableColumn id="11344" xr3:uid="{56C52B89-5C06-8148-BA29-EF61FB6D9A9A}" name="Column11342" totalsRowDxfId="5064" dataCellStyle="Normal"/>
    <tableColumn id="11345" xr3:uid="{BBBC8D5A-A5E6-054C-BD63-9CC79FCA7421}" name="Column11343" totalsRowDxfId="5063" dataCellStyle="Normal"/>
    <tableColumn id="11346" xr3:uid="{C5396565-6FDE-B74D-9FF0-9CC9D617F237}" name="Column11344" totalsRowDxfId="5062" dataCellStyle="Normal"/>
    <tableColumn id="11347" xr3:uid="{1022B4C5-130D-1449-A47F-8ACAB119E0DC}" name="Column11345" totalsRowDxfId="5061" dataCellStyle="Normal"/>
    <tableColumn id="11348" xr3:uid="{D50ECC9B-2E42-F649-8820-CEED7A236CBC}" name="Column11346" totalsRowDxfId="5060" dataCellStyle="Normal"/>
    <tableColumn id="11349" xr3:uid="{8675A0A9-4B66-6246-92E4-9118F56E2F79}" name="Column11347" totalsRowDxfId="5059" dataCellStyle="Normal"/>
    <tableColumn id="11350" xr3:uid="{4F1FF0CD-12C2-304C-BD1D-5746CC0DA288}" name="Column11348" totalsRowDxfId="5058" dataCellStyle="Normal"/>
    <tableColumn id="11351" xr3:uid="{2025D1B9-F2EF-D14D-A5F4-87A464A1B8A7}" name="Column11349" totalsRowDxfId="5057" dataCellStyle="Normal"/>
    <tableColumn id="11352" xr3:uid="{C837B38B-684B-2A45-A108-D012E0249820}" name="Column11350" totalsRowDxfId="5056" dataCellStyle="Normal"/>
    <tableColumn id="11353" xr3:uid="{A0C74D5A-382E-9E4C-B38C-022373707943}" name="Column11351" totalsRowDxfId="5055" dataCellStyle="Normal"/>
    <tableColumn id="11354" xr3:uid="{104B56E2-5940-254E-A645-46B015CE64F3}" name="Column11352" totalsRowDxfId="5054" dataCellStyle="Normal"/>
    <tableColumn id="11355" xr3:uid="{D24FCF89-E873-BB48-88ED-D8DFB05F58D6}" name="Column11353" totalsRowDxfId="5053" dataCellStyle="Normal"/>
    <tableColumn id="11356" xr3:uid="{345BB267-00B7-3E4F-B3F6-4209790F8704}" name="Column11354" totalsRowDxfId="5052" dataCellStyle="Normal"/>
    <tableColumn id="11357" xr3:uid="{DBEEDD19-DBC7-3A4A-8351-074183FAA644}" name="Column11355" totalsRowDxfId="5051" dataCellStyle="Normal"/>
    <tableColumn id="11358" xr3:uid="{B8D84623-89FB-3C4D-8CBB-27EE1F8EA36C}" name="Column11356" totalsRowDxfId="5050" dataCellStyle="Normal"/>
    <tableColumn id="11359" xr3:uid="{D86D6CE3-4535-D043-AEA9-F3072AF88E45}" name="Column11357" totalsRowDxfId="5049" dataCellStyle="Normal"/>
    <tableColumn id="11360" xr3:uid="{2BDAFB89-8D5D-C144-9517-149FB5C21394}" name="Column11358" totalsRowDxfId="5048" dataCellStyle="Normal"/>
    <tableColumn id="11361" xr3:uid="{6183AB30-CF04-7F4E-8107-45EE354C444A}" name="Column11359" totalsRowDxfId="5047" dataCellStyle="Normal"/>
    <tableColumn id="11362" xr3:uid="{AF12C1F1-A34C-5B45-A419-B5CC6481D10D}" name="Column11360" totalsRowDxfId="5046" dataCellStyle="Normal"/>
    <tableColumn id="11363" xr3:uid="{ADA3DAC2-4B12-F640-8DF5-FB8744571168}" name="Column11361" totalsRowDxfId="5045" dataCellStyle="Normal"/>
    <tableColumn id="11364" xr3:uid="{BBAE7186-3187-A349-9657-05A5F46967FB}" name="Column11362" totalsRowDxfId="5044" dataCellStyle="Normal"/>
    <tableColumn id="11365" xr3:uid="{C7078E76-7046-054D-A65C-EFC02D8430BB}" name="Column11363" totalsRowDxfId="5043" dataCellStyle="Normal"/>
    <tableColumn id="11366" xr3:uid="{EEF8050C-1BEA-7F49-A63A-8822D6DD33F6}" name="Column11364" totalsRowDxfId="5042" dataCellStyle="Normal"/>
    <tableColumn id="11367" xr3:uid="{755CEA8A-8EF7-E94D-B393-E48A58DA4123}" name="Column11365" totalsRowDxfId="5041" dataCellStyle="Normal"/>
    <tableColumn id="11368" xr3:uid="{45CAB816-C53B-E047-8AED-E68531A92977}" name="Column11366" totalsRowDxfId="5040" dataCellStyle="Normal"/>
    <tableColumn id="11369" xr3:uid="{B74D94E7-C09E-DF49-A859-A661812CEBBB}" name="Column11367" totalsRowDxfId="5039" dataCellStyle="Normal"/>
    <tableColumn id="11370" xr3:uid="{97E33C44-F18F-BE40-B35F-3206C4D7EF21}" name="Column11368" totalsRowDxfId="5038" dataCellStyle="Normal"/>
    <tableColumn id="11371" xr3:uid="{39986616-DCEF-5348-8E56-50DF2D9E5D14}" name="Column11369" totalsRowDxfId="5037" dataCellStyle="Normal"/>
    <tableColumn id="11372" xr3:uid="{60A39445-CB06-854D-949A-94BBFBCA1EF2}" name="Column11370" totalsRowDxfId="5036" dataCellStyle="Normal"/>
    <tableColumn id="11373" xr3:uid="{9253323F-929B-EB4E-B7CB-8F2B9DED3902}" name="Column11371" totalsRowDxfId="5035" dataCellStyle="Normal"/>
    <tableColumn id="11374" xr3:uid="{1D7E8D5C-392B-0C46-AECF-DD814F2BD8E8}" name="Column11372" totalsRowDxfId="5034" dataCellStyle="Normal"/>
    <tableColumn id="11375" xr3:uid="{791D6580-72A8-114B-AC7A-E2C2DE6041B2}" name="Column11373" totalsRowDxfId="5033" dataCellStyle="Normal"/>
    <tableColumn id="11376" xr3:uid="{A3CAA9F1-59ED-804A-B9CC-80AB02D719A5}" name="Column11374" totalsRowDxfId="5032" dataCellStyle="Normal"/>
    <tableColumn id="11377" xr3:uid="{13F71CA6-2E3C-B645-9931-01DB7F2BAA3E}" name="Column11375" totalsRowDxfId="5031" dataCellStyle="Normal"/>
    <tableColumn id="11378" xr3:uid="{AA01AD69-8B9A-1B47-88B7-F21AB2DBB3CE}" name="Column11376" totalsRowDxfId="5030" dataCellStyle="Normal"/>
    <tableColumn id="11379" xr3:uid="{2FAA2EB5-FCC8-0443-9140-2B2FA9A35EF9}" name="Column11377" totalsRowDxfId="5029" dataCellStyle="Normal"/>
    <tableColumn id="11380" xr3:uid="{FC963EA0-B2B7-204A-A3D4-7B9E283516CD}" name="Column11378" totalsRowDxfId="5028" dataCellStyle="Normal"/>
    <tableColumn id="11381" xr3:uid="{05CFB339-7FEA-A84B-A6C5-BFE7C243826B}" name="Column11379" totalsRowDxfId="5027" dataCellStyle="Normal"/>
    <tableColumn id="11382" xr3:uid="{5A535409-99EE-1040-9210-DE0D2CDBE465}" name="Column11380" totalsRowDxfId="5026" dataCellStyle="Normal"/>
    <tableColumn id="11383" xr3:uid="{8C48FD5D-6BB8-0F4B-9570-E71670D2418C}" name="Column11381" totalsRowDxfId="5025" dataCellStyle="Normal"/>
    <tableColumn id="11384" xr3:uid="{60DA5E21-2CA3-C14F-A6DB-E69CACAA0418}" name="Column11382" totalsRowDxfId="5024" dataCellStyle="Normal"/>
    <tableColumn id="11385" xr3:uid="{2064D70A-7278-854E-835A-DD3E459ACF69}" name="Column11383" totalsRowDxfId="5023" dataCellStyle="Normal"/>
    <tableColumn id="11386" xr3:uid="{E81AC7D1-1F67-EF45-97F6-D038DA6E2D69}" name="Column11384" totalsRowDxfId="5022" dataCellStyle="Normal"/>
    <tableColumn id="11387" xr3:uid="{D99DBB50-0B16-B145-ACFF-B9E0EA196BFF}" name="Column11385" totalsRowDxfId="5021" dataCellStyle="Normal"/>
    <tableColumn id="11388" xr3:uid="{806ED359-7634-6A4E-B84A-2F36844D5207}" name="Column11386" totalsRowDxfId="5020" dataCellStyle="Normal"/>
    <tableColumn id="11389" xr3:uid="{CC12AA1D-5FC9-9343-A0FE-CD6419304E76}" name="Column11387" totalsRowDxfId="5019" dataCellStyle="Normal"/>
    <tableColumn id="11390" xr3:uid="{080F844B-6563-4D40-8543-5D72D9592653}" name="Column11388" totalsRowDxfId="5018" dataCellStyle="Normal"/>
    <tableColumn id="11391" xr3:uid="{4243D192-3D6A-6749-96F8-90D8F8C6AB43}" name="Column11389" totalsRowDxfId="5017" dataCellStyle="Normal"/>
    <tableColumn id="11392" xr3:uid="{9E61DF2F-C5D7-5043-9DE4-11FA987EC8B0}" name="Column11390" totalsRowDxfId="5016" dataCellStyle="Normal"/>
    <tableColumn id="11393" xr3:uid="{A2C140F6-6AE4-404F-83A0-9C34722CF412}" name="Column11391" totalsRowDxfId="5015" dataCellStyle="Normal"/>
    <tableColumn id="11394" xr3:uid="{38A056C6-9C59-9549-8DB8-7BBDD39CDA64}" name="Column11392" totalsRowDxfId="5014" dataCellStyle="Normal"/>
    <tableColumn id="11395" xr3:uid="{0F237090-4A04-6144-9118-91C4A9CF6CC1}" name="Column11393" totalsRowDxfId="5013" dataCellStyle="Normal"/>
    <tableColumn id="11396" xr3:uid="{D623790A-9A7F-6E4D-A2BE-2F448F987527}" name="Column11394" totalsRowDxfId="5012" dataCellStyle="Normal"/>
    <tableColumn id="11397" xr3:uid="{8201C72B-72FB-764F-AEF1-83EDCACB864A}" name="Column11395" totalsRowDxfId="5011" dataCellStyle="Normal"/>
    <tableColumn id="11398" xr3:uid="{66A7A827-EFE0-D24F-B518-B02C958E9D11}" name="Column11396" totalsRowDxfId="5010" dataCellStyle="Normal"/>
    <tableColumn id="11399" xr3:uid="{FFA7F8B9-99EF-904D-9869-A73AA09BFA02}" name="Column11397" totalsRowDxfId="5009" dataCellStyle="Normal"/>
    <tableColumn id="11400" xr3:uid="{0F48EB0A-B27F-C343-969D-654391A7EF93}" name="Column11398" totalsRowDxfId="5008" dataCellStyle="Normal"/>
    <tableColumn id="11401" xr3:uid="{E35079C0-B4CD-B043-BAFA-029E472B4792}" name="Column11399" totalsRowDxfId="5007" dataCellStyle="Normal"/>
    <tableColumn id="11402" xr3:uid="{73DAB7E6-6FBD-0E4B-AA40-52BCE05E7137}" name="Column11400" totalsRowDxfId="5006" dataCellStyle="Normal"/>
    <tableColumn id="11403" xr3:uid="{21B5B2E1-6FAA-2348-A446-6D586F0EB2A2}" name="Column11401" totalsRowDxfId="5005" dataCellStyle="Normal"/>
    <tableColumn id="11404" xr3:uid="{225A38D8-7DE2-E949-BC23-BE68DA5836E9}" name="Column11402" totalsRowDxfId="5004" dataCellStyle="Normal"/>
    <tableColumn id="11405" xr3:uid="{FFDDAAC8-D4AA-EA41-A1D6-DCAB77457FC5}" name="Column11403" totalsRowDxfId="5003" dataCellStyle="Normal"/>
    <tableColumn id="11406" xr3:uid="{D84590C1-A509-C54C-9136-288996E6CA57}" name="Column11404" totalsRowDxfId="5002" dataCellStyle="Normal"/>
    <tableColumn id="11407" xr3:uid="{D99BD1BA-7411-D747-8C49-DFCA56CDE0BC}" name="Column11405" totalsRowDxfId="5001" dataCellStyle="Normal"/>
    <tableColumn id="11408" xr3:uid="{7F18BCF1-1C51-2845-B49C-27DBB5795705}" name="Column11406" totalsRowDxfId="5000" dataCellStyle="Normal"/>
    <tableColumn id="11409" xr3:uid="{E9260727-0F1E-AD4E-BCDF-2CE55813E2B0}" name="Column11407" totalsRowDxfId="4999" dataCellStyle="Normal"/>
    <tableColumn id="11410" xr3:uid="{37886188-5ED1-8740-AFC7-EDBFE2BB742A}" name="Column11408" totalsRowDxfId="4998" dataCellStyle="Normal"/>
    <tableColumn id="11411" xr3:uid="{DB42AB31-331F-ED4E-9B46-FC70ABC6F932}" name="Column11409" totalsRowDxfId="4997" dataCellStyle="Normal"/>
    <tableColumn id="11412" xr3:uid="{317FF7C4-FCB9-FC44-943D-2DC682D45E96}" name="Column11410" totalsRowDxfId="4996" dataCellStyle="Normal"/>
    <tableColumn id="11413" xr3:uid="{951FBA91-F40A-4547-8A0F-ED263082FE2F}" name="Column11411" totalsRowDxfId="4995" dataCellStyle="Normal"/>
    <tableColumn id="11414" xr3:uid="{D1A0C3CD-1C6E-CD4D-A59E-25E404709D29}" name="Column11412" totalsRowDxfId="4994" dataCellStyle="Normal"/>
    <tableColumn id="11415" xr3:uid="{9EAFF7D4-30FA-324D-B3CA-5F25B6FF6867}" name="Column11413" totalsRowDxfId="4993" dataCellStyle="Normal"/>
    <tableColumn id="11416" xr3:uid="{56D5B709-8DA8-614F-9F3D-03F99CDEB931}" name="Column11414" totalsRowDxfId="4992" dataCellStyle="Normal"/>
    <tableColumn id="11417" xr3:uid="{37DF41A7-5DCE-1E45-B412-B0A0341A9726}" name="Column11415" totalsRowDxfId="4991" dataCellStyle="Normal"/>
    <tableColumn id="11418" xr3:uid="{77E3B31B-BE9F-3E41-A3A7-68AB410E4A32}" name="Column11416" totalsRowDxfId="4990" dataCellStyle="Normal"/>
    <tableColumn id="11419" xr3:uid="{D94C2111-9E6E-0B46-B18F-885F26A596C7}" name="Column11417" totalsRowDxfId="4989" dataCellStyle="Normal"/>
    <tableColumn id="11420" xr3:uid="{C07703A5-F917-424C-BC3E-B920314E344D}" name="Column11418" totalsRowDxfId="4988" dataCellStyle="Normal"/>
    <tableColumn id="11421" xr3:uid="{1E74D571-1ADF-0D46-8457-4B72CF5D29C4}" name="Column11419" totalsRowDxfId="4987" dataCellStyle="Normal"/>
    <tableColumn id="11422" xr3:uid="{16D64444-CDCE-7447-B541-53166416B87B}" name="Column11420" totalsRowDxfId="4986" dataCellStyle="Normal"/>
    <tableColumn id="11423" xr3:uid="{D19854BE-5D42-8D4F-AB38-04A1ACBC53C8}" name="Column11421" totalsRowDxfId="4985" dataCellStyle="Normal"/>
    <tableColumn id="11424" xr3:uid="{C0E166BD-32AD-8A42-BD65-1B9534ACA7AE}" name="Column11422" totalsRowDxfId="4984" dataCellStyle="Normal"/>
    <tableColumn id="11425" xr3:uid="{D31F399B-5032-6740-81D2-DE62BFBED726}" name="Column11423" totalsRowDxfId="4983" dataCellStyle="Normal"/>
    <tableColumn id="11426" xr3:uid="{8DA3E291-65EE-5F41-AEAD-68604E09E88F}" name="Column11424" totalsRowDxfId="4982" dataCellStyle="Normal"/>
    <tableColumn id="11427" xr3:uid="{1AA09DA2-E0DC-DA45-B369-1D2395206236}" name="Column11425" totalsRowDxfId="4981" dataCellStyle="Normal"/>
    <tableColumn id="11428" xr3:uid="{E07BF6BF-263B-244B-8C37-1126C6C85672}" name="Column11426" totalsRowDxfId="4980" dataCellStyle="Normal"/>
    <tableColumn id="11429" xr3:uid="{648845D5-4FB3-CA4A-BEC8-8B0D17FAF42A}" name="Column11427" totalsRowDxfId="4979" dataCellStyle="Normal"/>
    <tableColumn id="11430" xr3:uid="{0C2752BC-14B3-C84E-9C9D-D829FC265E62}" name="Column11428" totalsRowDxfId="4978" dataCellStyle="Normal"/>
    <tableColumn id="11431" xr3:uid="{136F79B2-CC10-DE40-B975-599CF7548D19}" name="Column11429" totalsRowDxfId="4977" dataCellStyle="Normal"/>
    <tableColumn id="11432" xr3:uid="{C3CF0766-3156-9641-8886-882552D4DB40}" name="Column11430" totalsRowDxfId="4976" dataCellStyle="Normal"/>
    <tableColumn id="11433" xr3:uid="{4C2FDF13-8397-F442-94DB-3EBB5BB3F0AE}" name="Column11431" totalsRowDxfId="4975" dataCellStyle="Normal"/>
    <tableColumn id="11434" xr3:uid="{5C1528DF-87A5-2240-B3AD-504FAB4D8484}" name="Column11432" totalsRowDxfId="4974" dataCellStyle="Normal"/>
    <tableColumn id="11435" xr3:uid="{9715DE82-E748-4447-94C7-BA8BE0784402}" name="Column11433" totalsRowDxfId="4973" dataCellStyle="Normal"/>
    <tableColumn id="11436" xr3:uid="{C246F659-335A-EC4A-AF76-325BCBCDC4A5}" name="Column11434" totalsRowDxfId="4972" dataCellStyle="Normal"/>
    <tableColumn id="11437" xr3:uid="{3F86C02C-52CA-714D-A242-6EA5A59BB61C}" name="Column11435" totalsRowDxfId="4971" dataCellStyle="Normal"/>
    <tableColumn id="11438" xr3:uid="{B558E48C-E941-CC4B-9092-7773B9000402}" name="Column11436" totalsRowDxfId="4970" dataCellStyle="Normal"/>
    <tableColumn id="11439" xr3:uid="{BB648020-622A-624A-9943-40191DA30413}" name="Column11437" totalsRowDxfId="4969" dataCellStyle="Normal"/>
    <tableColumn id="11440" xr3:uid="{426DC23D-9AD1-194E-9C67-D93FF6EA46C5}" name="Column11438" totalsRowDxfId="4968" dataCellStyle="Normal"/>
    <tableColumn id="11441" xr3:uid="{04A48122-8CB3-0A4F-A002-D104C9E4CBDC}" name="Column11439" totalsRowDxfId="4967" dataCellStyle="Normal"/>
    <tableColumn id="11442" xr3:uid="{27ECA0A8-662A-2B4C-8493-E7D0A376E794}" name="Column11440" totalsRowDxfId="4966" dataCellStyle="Normal"/>
    <tableColumn id="11443" xr3:uid="{D5FB8999-DC06-E24C-B81C-C96FB5E6AD5C}" name="Column11441" totalsRowDxfId="4965" dataCellStyle="Normal"/>
    <tableColumn id="11444" xr3:uid="{2533FAA2-A0BA-D34C-9389-BEC3A5C6837C}" name="Column11442" totalsRowDxfId="4964" dataCellStyle="Normal"/>
    <tableColumn id="11445" xr3:uid="{47AF8D89-9608-3C4A-BC41-391BF9A240BC}" name="Column11443" totalsRowDxfId="4963" dataCellStyle="Normal"/>
    <tableColumn id="11446" xr3:uid="{56161B3F-A5D6-244E-81E1-12F4306B5168}" name="Column11444" totalsRowDxfId="4962" dataCellStyle="Normal"/>
    <tableColumn id="11447" xr3:uid="{88C5F47A-FDBD-6345-8C07-A030544BDB74}" name="Column11445" totalsRowDxfId="4961" dataCellStyle="Normal"/>
    <tableColumn id="11448" xr3:uid="{62D19B04-DA61-8841-A7A9-892147A65F88}" name="Column11446" totalsRowDxfId="4960" dataCellStyle="Normal"/>
    <tableColumn id="11449" xr3:uid="{A1268125-9910-014C-B6F8-C886BE550A94}" name="Column11447" totalsRowDxfId="4959" dataCellStyle="Normal"/>
    <tableColumn id="11450" xr3:uid="{1E2BD458-8272-2F49-9A78-DA2031365027}" name="Column11448" totalsRowDxfId="4958" dataCellStyle="Normal"/>
    <tableColumn id="11451" xr3:uid="{647384E8-B00B-A047-BEE2-3EE6C5A09776}" name="Column11449" totalsRowDxfId="4957" dataCellStyle="Normal"/>
    <tableColumn id="11452" xr3:uid="{0686968B-0C34-C144-841B-811737956ED4}" name="Column11450" totalsRowDxfId="4956" dataCellStyle="Normal"/>
    <tableColumn id="11453" xr3:uid="{04645FEC-F4EE-F140-ABF6-DFB9438CD604}" name="Column11451" totalsRowDxfId="4955" dataCellStyle="Normal"/>
    <tableColumn id="11454" xr3:uid="{73C7A6F2-B933-D948-8876-2C1747DB77A2}" name="Column11452" totalsRowDxfId="4954" dataCellStyle="Normal"/>
    <tableColumn id="11455" xr3:uid="{9BC40C1E-DE8D-374D-9ECE-2D699D1B4047}" name="Column11453" totalsRowDxfId="4953" dataCellStyle="Normal"/>
    <tableColumn id="11456" xr3:uid="{B40BAE84-8CA7-1944-900E-4A3D1B317223}" name="Column11454" totalsRowDxfId="4952" dataCellStyle="Normal"/>
    <tableColumn id="11457" xr3:uid="{5C34C901-3B13-9348-947A-14F257BE37E8}" name="Column11455" totalsRowDxfId="4951" dataCellStyle="Normal"/>
    <tableColumn id="11458" xr3:uid="{77A44910-79C5-E245-BBF2-438F96B694BA}" name="Column11456" totalsRowDxfId="4950" dataCellStyle="Normal"/>
    <tableColumn id="11459" xr3:uid="{2D24C993-40E0-B14A-9207-B916C37A98F3}" name="Column11457" totalsRowDxfId="4949" dataCellStyle="Normal"/>
    <tableColumn id="11460" xr3:uid="{EB3C902F-7A10-4947-B554-20B26CCDDB02}" name="Column11458" totalsRowDxfId="4948" dataCellStyle="Normal"/>
    <tableColumn id="11461" xr3:uid="{C5D5887A-26F8-D046-9A70-0E5D5240F18B}" name="Column11459" totalsRowDxfId="4947" dataCellStyle="Normal"/>
    <tableColumn id="11462" xr3:uid="{AB347F1F-3E6C-B54B-8CA6-1B7BD19E2960}" name="Column11460" totalsRowDxfId="4946" dataCellStyle="Normal"/>
    <tableColumn id="11463" xr3:uid="{2D57DB7B-5999-7945-AEB6-D4A8E108F89E}" name="Column11461" totalsRowDxfId="4945" dataCellStyle="Normal"/>
    <tableColumn id="11464" xr3:uid="{5FC8875A-5362-0F46-B10C-5AE0EDE6B55F}" name="Column11462" totalsRowDxfId="4944" dataCellStyle="Normal"/>
    <tableColumn id="11465" xr3:uid="{0E056BD7-3323-3546-85C9-2A7F5A6A10BB}" name="Column11463" totalsRowDxfId="4943" dataCellStyle="Normal"/>
    <tableColumn id="11466" xr3:uid="{CA685F74-569D-4446-B7F8-301895959490}" name="Column11464" totalsRowDxfId="4942" dataCellStyle="Normal"/>
    <tableColumn id="11467" xr3:uid="{6A04E832-D508-7B47-8136-B901C3A11BE6}" name="Column11465" totalsRowDxfId="4941" dataCellStyle="Normal"/>
    <tableColumn id="11468" xr3:uid="{67DBBAF3-B398-E34D-B6C1-A6479B71C2F2}" name="Column11466" totalsRowDxfId="4940" dataCellStyle="Normal"/>
    <tableColumn id="11469" xr3:uid="{07FF4BAF-A860-5E41-A643-9D62B8E464CD}" name="Column11467" totalsRowDxfId="4939" dataCellStyle="Normal"/>
    <tableColumn id="11470" xr3:uid="{DB70AB73-4BC3-D041-93E2-7C9D597D8AD2}" name="Column11468" totalsRowDxfId="4938" dataCellStyle="Normal"/>
    <tableColumn id="11471" xr3:uid="{C111F764-84C9-3740-B4A9-B39A52986AD1}" name="Column11469" totalsRowDxfId="4937" dataCellStyle="Normal"/>
    <tableColumn id="11472" xr3:uid="{3C4548C1-E736-7A4C-BA91-AE6488B5CF70}" name="Column11470" totalsRowDxfId="4936" dataCellStyle="Normal"/>
    <tableColumn id="11473" xr3:uid="{CA2EBF21-B8B7-A142-9FC0-1166D5A66AA0}" name="Column11471" totalsRowDxfId="4935" dataCellStyle="Normal"/>
    <tableColumn id="11474" xr3:uid="{E8252E43-7F7F-1B45-BE3A-14F7CB520C2B}" name="Column11472" totalsRowDxfId="4934" dataCellStyle="Normal"/>
    <tableColumn id="11475" xr3:uid="{4E7C4355-DDFF-C94A-8056-4F0A5135DF74}" name="Column11473" totalsRowDxfId="4933" dataCellStyle="Normal"/>
    <tableColumn id="11476" xr3:uid="{79C9F84C-FB3E-7F45-B104-38DCD1695C91}" name="Column11474" totalsRowDxfId="4932" dataCellStyle="Normal"/>
    <tableColumn id="11477" xr3:uid="{17988033-9BA5-B648-8DF6-72AA34A776FF}" name="Column11475" totalsRowDxfId="4931" dataCellStyle="Normal"/>
    <tableColumn id="11478" xr3:uid="{838F66E5-6FC7-1640-9FE0-F40AE4108917}" name="Column11476" totalsRowDxfId="4930" dataCellStyle="Normal"/>
    <tableColumn id="11479" xr3:uid="{9D339010-443E-6544-A825-34F3ED125A3F}" name="Column11477" totalsRowDxfId="4929" dataCellStyle="Normal"/>
    <tableColumn id="11480" xr3:uid="{66A4DAD6-22D5-EF43-A217-1CC816EA0304}" name="Column11478" totalsRowDxfId="4928" dataCellStyle="Normal"/>
    <tableColumn id="11481" xr3:uid="{C03254D2-0D5D-8C47-AA26-A13326B3385A}" name="Column11479" totalsRowDxfId="4927" dataCellStyle="Normal"/>
    <tableColumn id="11482" xr3:uid="{583C113B-08EF-5443-ABF4-800BE9EF6EF2}" name="Column11480" totalsRowDxfId="4926" dataCellStyle="Normal"/>
    <tableColumn id="11483" xr3:uid="{5FDCE853-15D2-9548-8CD5-E0AF66495D91}" name="Column11481" totalsRowDxfId="4925" dataCellStyle="Normal"/>
    <tableColumn id="11484" xr3:uid="{010A5FB6-B1C1-8244-BE8F-3A82387126D7}" name="Column11482" totalsRowDxfId="4924" dataCellStyle="Normal"/>
    <tableColumn id="11485" xr3:uid="{A5F90AC0-C693-D44C-A1E3-B0861634A25B}" name="Column11483" totalsRowDxfId="4923" dataCellStyle="Normal"/>
    <tableColumn id="11486" xr3:uid="{A2E26E35-E91C-0345-9FFC-CA52DCB60C04}" name="Column11484" totalsRowDxfId="4922" dataCellStyle="Normal"/>
    <tableColumn id="11487" xr3:uid="{7F3EDC5B-8F4E-C445-997B-3C88C6228BD4}" name="Column11485" totalsRowDxfId="4921" dataCellStyle="Normal"/>
    <tableColumn id="11488" xr3:uid="{EA3D70EF-0085-DA4C-8CEF-91F35CEB85E8}" name="Column11486" totalsRowDxfId="4920" dataCellStyle="Normal"/>
    <tableColumn id="11489" xr3:uid="{352681E8-D7CC-8A4E-A222-4446C685B38C}" name="Column11487" totalsRowDxfId="4919" dataCellStyle="Normal"/>
    <tableColumn id="11490" xr3:uid="{BB4E94C9-374E-F343-87D6-F66F2832AEEF}" name="Column11488" totalsRowDxfId="4918" dataCellStyle="Normal"/>
    <tableColumn id="11491" xr3:uid="{1CEEB7C8-8D74-C043-B515-19160A4ECC33}" name="Column11489" totalsRowDxfId="4917" dataCellStyle="Normal"/>
    <tableColumn id="11492" xr3:uid="{1CE985B2-5AAC-0146-9749-499F944D002D}" name="Column11490" totalsRowDxfId="4916" dataCellStyle="Normal"/>
    <tableColumn id="11493" xr3:uid="{DD1E33E4-D2E2-FD46-90C6-515D8AA3AEF0}" name="Column11491" totalsRowDxfId="4915" dataCellStyle="Normal"/>
    <tableColumn id="11494" xr3:uid="{264F52A5-9118-8B40-871C-1F80638303F1}" name="Column11492" totalsRowDxfId="4914" dataCellStyle="Normal"/>
    <tableColumn id="11495" xr3:uid="{B1A9019A-E582-6440-91BD-51C099486760}" name="Column11493" totalsRowDxfId="4913" dataCellStyle="Normal"/>
    <tableColumn id="11496" xr3:uid="{DB7FD981-A111-BB4E-BE0E-76930B814DF9}" name="Column11494" totalsRowDxfId="4912" dataCellStyle="Normal"/>
    <tableColumn id="11497" xr3:uid="{08325747-9520-B345-9000-4A5E27FF5BA9}" name="Column11495" totalsRowDxfId="4911" dataCellStyle="Normal"/>
    <tableColumn id="11498" xr3:uid="{4542A86C-455E-4648-9FDA-49A2725CE398}" name="Column11496" totalsRowDxfId="4910" dataCellStyle="Normal"/>
    <tableColumn id="11499" xr3:uid="{F549D1EA-B748-274E-B2B8-C5E5EB0E7045}" name="Column11497" totalsRowDxfId="4909" dataCellStyle="Normal"/>
    <tableColumn id="11500" xr3:uid="{345AA637-CDAF-AB4A-B25E-6D6CE7F5E707}" name="Column11498" totalsRowDxfId="4908" dataCellStyle="Normal"/>
    <tableColumn id="11501" xr3:uid="{B96D72E7-CE74-8B47-B5B3-B7FFBD6ABBD7}" name="Column11499" totalsRowDxfId="4907" dataCellStyle="Normal"/>
    <tableColumn id="11502" xr3:uid="{D75E6B14-B5C8-284A-AD1A-5563C6D52509}" name="Column11500" totalsRowDxfId="4906" dataCellStyle="Normal"/>
    <tableColumn id="11503" xr3:uid="{0206C55C-8DB4-044C-A66C-0EE9F7AAFC93}" name="Column11501" totalsRowDxfId="4905" dataCellStyle="Normal"/>
    <tableColumn id="11504" xr3:uid="{BBE9A12C-103E-6344-BE09-01137BC13825}" name="Column11502" totalsRowDxfId="4904" dataCellStyle="Normal"/>
    <tableColumn id="11505" xr3:uid="{C8F26216-2128-A94D-AF53-DD6202106840}" name="Column11503" totalsRowDxfId="4903" dataCellStyle="Normal"/>
    <tableColumn id="11506" xr3:uid="{74722BCF-D566-D942-BB6F-6A8D55AFD81F}" name="Column11504" totalsRowDxfId="4902" dataCellStyle="Normal"/>
    <tableColumn id="11507" xr3:uid="{FA88257A-17BA-8B45-8CBB-307C2160A1EA}" name="Column11505" totalsRowDxfId="4901" dataCellStyle="Normal"/>
    <tableColumn id="11508" xr3:uid="{8A3BC427-3A71-D943-9021-2329147D5BA8}" name="Column11506" totalsRowDxfId="4900" dataCellStyle="Normal"/>
    <tableColumn id="11509" xr3:uid="{F56D39DB-A519-5947-A160-BF285555F44D}" name="Column11507" totalsRowDxfId="4899" dataCellStyle="Normal"/>
    <tableColumn id="11510" xr3:uid="{6ABD8D58-BC28-6443-9CF3-711E8B5CC2E1}" name="Column11508" totalsRowDxfId="4898" dataCellStyle="Normal"/>
    <tableColumn id="11511" xr3:uid="{60BD932D-FBE3-F84A-9100-1F3C02A128EB}" name="Column11509" totalsRowDxfId="4897" dataCellStyle="Normal"/>
    <tableColumn id="11512" xr3:uid="{2D6B2D50-77C4-AD40-858A-5A5E033BA5D1}" name="Column11510" totalsRowDxfId="4896" dataCellStyle="Normal"/>
    <tableColumn id="11513" xr3:uid="{93FBDDE6-1703-944D-B71A-DE56C3A5B300}" name="Column11511" totalsRowDxfId="4895" dataCellStyle="Normal"/>
    <tableColumn id="11514" xr3:uid="{881A13D7-C4D5-764E-BB22-3089D2177450}" name="Column11512" totalsRowDxfId="4894" dataCellStyle="Normal"/>
    <tableColumn id="11515" xr3:uid="{ECA65B63-FC45-0D40-8122-2D7C69FE6131}" name="Column11513" totalsRowDxfId="4893" dataCellStyle="Normal"/>
    <tableColumn id="11516" xr3:uid="{5A610A9D-EC11-4145-8C50-2867DFD1BEEE}" name="Column11514" totalsRowDxfId="4892" dataCellStyle="Normal"/>
    <tableColumn id="11517" xr3:uid="{DBEB735F-B8BE-6744-B255-35452B917619}" name="Column11515" totalsRowDxfId="4891" dataCellStyle="Normal"/>
    <tableColumn id="11518" xr3:uid="{CF044497-0A07-1440-B8A0-EAA05F861ABB}" name="Column11516" totalsRowDxfId="4890" dataCellStyle="Normal"/>
    <tableColumn id="11519" xr3:uid="{85531CFC-E329-3B41-8BE3-3CDCF158B947}" name="Column11517" totalsRowDxfId="4889" dataCellStyle="Normal"/>
    <tableColumn id="11520" xr3:uid="{FF41209C-9CDA-DE4D-ACDD-24326C2F7FD5}" name="Column11518" totalsRowDxfId="4888" dataCellStyle="Normal"/>
    <tableColumn id="11521" xr3:uid="{3404C14B-CDBC-EA4C-BE16-0D423CF39D89}" name="Column11519" totalsRowDxfId="4887" dataCellStyle="Normal"/>
    <tableColumn id="11522" xr3:uid="{ECD9ECEB-5122-D34E-9EE9-36AB04555D94}" name="Column11520" totalsRowDxfId="4886" dataCellStyle="Normal"/>
    <tableColumn id="11523" xr3:uid="{C15E4F2E-4974-1344-B493-479E3BDB139E}" name="Column11521" totalsRowDxfId="4885" dataCellStyle="Normal"/>
    <tableColumn id="11524" xr3:uid="{06E1A1C4-916F-D54A-88BB-A12ADDACF622}" name="Column11522" totalsRowDxfId="4884" dataCellStyle="Normal"/>
    <tableColumn id="11525" xr3:uid="{5D78A5FC-36C3-D544-A116-1830A06514C8}" name="Column11523" totalsRowDxfId="4883" dataCellStyle="Normal"/>
    <tableColumn id="11526" xr3:uid="{99D9A546-FFF3-E34B-BFCD-6AA63FB510DD}" name="Column11524" totalsRowDxfId="4882" dataCellStyle="Normal"/>
    <tableColumn id="11527" xr3:uid="{3417E0B7-0F93-3F4C-9E41-1AA39CB23A0B}" name="Column11525" totalsRowDxfId="4881" dataCellStyle="Normal"/>
    <tableColumn id="11528" xr3:uid="{392C1156-E6EB-3144-B474-87CE072500A6}" name="Column11526" totalsRowDxfId="4880" dataCellStyle="Normal"/>
    <tableColumn id="11529" xr3:uid="{A51D8DA5-8882-2D4B-952A-5C76EEE64A3A}" name="Column11527" totalsRowDxfId="4879" dataCellStyle="Normal"/>
    <tableColumn id="11530" xr3:uid="{F6A0F15E-66C4-FD48-833B-0F0E179F01C9}" name="Column11528" totalsRowDxfId="4878" dataCellStyle="Normal"/>
    <tableColumn id="11531" xr3:uid="{50BE4D41-55D8-F642-AD6D-23BE88505020}" name="Column11529" totalsRowDxfId="4877" dataCellStyle="Normal"/>
    <tableColumn id="11532" xr3:uid="{53DBA4BC-DA49-6C49-BF8A-C59456233DBD}" name="Column11530" totalsRowDxfId="4876" dataCellStyle="Normal"/>
    <tableColumn id="11533" xr3:uid="{0B532A00-56DB-B74A-904B-C2C303476763}" name="Column11531" totalsRowDxfId="4875" dataCellStyle="Normal"/>
    <tableColumn id="11534" xr3:uid="{86C09C88-D84A-6B4E-BDAE-80508FF99850}" name="Column11532" totalsRowDxfId="4874" dataCellStyle="Normal"/>
    <tableColumn id="11535" xr3:uid="{E092DBAC-763D-1E43-B0A9-5156514D68FC}" name="Column11533" totalsRowDxfId="4873" dataCellStyle="Normal"/>
    <tableColumn id="11536" xr3:uid="{BA580538-834B-C947-9772-D0BD4F6DA6D7}" name="Column11534" totalsRowDxfId="4872" dataCellStyle="Normal"/>
    <tableColumn id="11537" xr3:uid="{2432B9E1-5D43-D049-9185-CAED37641279}" name="Column11535" totalsRowDxfId="4871" dataCellStyle="Normal"/>
    <tableColumn id="11538" xr3:uid="{53F6C1B0-BF81-FA4C-81F3-36DD5A73BB4B}" name="Column11536" totalsRowDxfId="4870" dataCellStyle="Normal"/>
    <tableColumn id="11539" xr3:uid="{5B059BE3-5383-2443-92EF-242343779BFF}" name="Column11537" totalsRowDxfId="4869" dataCellStyle="Normal"/>
    <tableColumn id="11540" xr3:uid="{139571DB-EA41-C24C-9E6F-AB605C99763D}" name="Column11538" totalsRowDxfId="4868" dataCellStyle="Normal"/>
    <tableColumn id="11541" xr3:uid="{81F3F3F3-A220-0B42-94FE-5EF562C1ECEB}" name="Column11539" totalsRowDxfId="4867" dataCellStyle="Normal"/>
    <tableColumn id="11542" xr3:uid="{52F83DB7-68FE-164D-AF92-2C15E2DDF183}" name="Column11540" totalsRowDxfId="4866" dataCellStyle="Normal"/>
    <tableColumn id="11543" xr3:uid="{40F28A9F-8CEC-7E40-A50A-9C3ADAE2D1DB}" name="Column11541" totalsRowDxfId="4865" dataCellStyle="Normal"/>
    <tableColumn id="11544" xr3:uid="{D3203B69-C2D1-F944-A443-9D0BADBFAC1C}" name="Column11542" totalsRowDxfId="4864" dataCellStyle="Normal"/>
    <tableColumn id="11545" xr3:uid="{6E921A8E-3609-3146-91A2-4D55E8F12729}" name="Column11543" totalsRowDxfId="4863" dataCellStyle="Normal"/>
    <tableColumn id="11546" xr3:uid="{77C12613-6ABD-8845-80C9-65F1E320606F}" name="Column11544" totalsRowDxfId="4862" dataCellStyle="Normal"/>
    <tableColumn id="11547" xr3:uid="{F8121C44-CB29-C340-AF99-647F8760E016}" name="Column11545" totalsRowDxfId="4861" dataCellStyle="Normal"/>
    <tableColumn id="11548" xr3:uid="{3DB3F246-D784-B141-ABD4-B0A69CAA7858}" name="Column11546" totalsRowDxfId="4860" dataCellStyle="Normal"/>
    <tableColumn id="11549" xr3:uid="{8D760D27-B876-B04B-9A01-733795E88A71}" name="Column11547" totalsRowDxfId="4859" dataCellStyle="Normal"/>
    <tableColumn id="11550" xr3:uid="{DDA8C823-56E3-B544-AF43-009E20C75070}" name="Column11548" totalsRowDxfId="4858" dataCellStyle="Normal"/>
    <tableColumn id="11551" xr3:uid="{339D1369-31ED-554C-A6EC-78F3DA29F6AC}" name="Column11549" totalsRowDxfId="4857" dataCellStyle="Normal"/>
    <tableColumn id="11552" xr3:uid="{7311B0E2-4EFE-3348-B0CD-E722CBB29492}" name="Column11550" totalsRowDxfId="4856" dataCellStyle="Normal"/>
    <tableColumn id="11553" xr3:uid="{AF0C6F44-DC9D-DD4D-9561-AC3AD12B9FBA}" name="Column11551" totalsRowDxfId="4855" dataCellStyle="Normal"/>
    <tableColumn id="11554" xr3:uid="{CE2664C5-A289-E44C-AA00-228039D59C50}" name="Column11552" totalsRowDxfId="4854" dataCellStyle="Normal"/>
    <tableColumn id="11555" xr3:uid="{EA2C6D27-E024-504D-8D96-6ACCE4B9C35F}" name="Column11553" totalsRowDxfId="4853" dataCellStyle="Normal"/>
    <tableColumn id="11556" xr3:uid="{717CE03C-00B6-E54A-9E41-4FB67FFCBF8C}" name="Column11554" totalsRowDxfId="4852" dataCellStyle="Normal"/>
    <tableColumn id="11557" xr3:uid="{7508C67C-A858-1A46-9171-7EA506DD00AB}" name="Column11555" totalsRowDxfId="4851" dataCellStyle="Normal"/>
    <tableColumn id="11558" xr3:uid="{9E105752-F962-3947-9F31-6AA30E2002A0}" name="Column11556" totalsRowDxfId="4850" dataCellStyle="Normal"/>
    <tableColumn id="11559" xr3:uid="{CBCC80A8-2F81-4845-A8D7-B135579B96EB}" name="Column11557" totalsRowDxfId="4849" dataCellStyle="Normal"/>
    <tableColumn id="11560" xr3:uid="{B723477D-F6B9-9741-8AC9-E47FE82AEB23}" name="Column11558" totalsRowDxfId="4848" dataCellStyle="Normal"/>
    <tableColumn id="11561" xr3:uid="{26BFE734-F8CA-804E-9217-AD3EDC2392E0}" name="Column11559" totalsRowDxfId="4847" dataCellStyle="Normal"/>
    <tableColumn id="11562" xr3:uid="{5EE7AEF4-DB2A-FA47-9E93-BD82052025DB}" name="Column11560" totalsRowDxfId="4846" dataCellStyle="Normal"/>
    <tableColumn id="11563" xr3:uid="{D6D76D59-5E1E-8841-864E-E59C90120218}" name="Column11561" totalsRowDxfId="4845" dataCellStyle="Normal"/>
    <tableColumn id="11564" xr3:uid="{0CDC5A91-677A-A840-B3E9-40B6642E6BE2}" name="Column11562" totalsRowDxfId="4844" dataCellStyle="Normal"/>
    <tableColumn id="11565" xr3:uid="{4CBC43D9-6192-B544-9E40-AF29910D7480}" name="Column11563" totalsRowDxfId="4843" dataCellStyle="Normal"/>
    <tableColumn id="11566" xr3:uid="{7F5EA921-54C9-9C4B-9467-4AC6B2D32B30}" name="Column11564" totalsRowDxfId="4842" dataCellStyle="Normal"/>
    <tableColumn id="11567" xr3:uid="{5D3FEAAF-CB6F-A343-B35F-415B266EC5AD}" name="Column11565" totalsRowDxfId="4841" dataCellStyle="Normal"/>
    <tableColumn id="11568" xr3:uid="{27065674-2ACA-C548-BA43-EEF23C799F9A}" name="Column11566" totalsRowDxfId="4840" dataCellStyle="Normal"/>
    <tableColumn id="11569" xr3:uid="{DEA0E1FF-B346-504D-B2A5-1A93078D0B34}" name="Column11567" totalsRowDxfId="4839" dataCellStyle="Normal"/>
    <tableColumn id="11570" xr3:uid="{4ABB7ECC-1E6E-AF4C-8942-1F0416DB4868}" name="Column11568" totalsRowDxfId="4838" dataCellStyle="Normal"/>
    <tableColumn id="11571" xr3:uid="{8196F60F-DB37-6D44-9F0E-3342DD02587C}" name="Column11569" totalsRowDxfId="4837" dataCellStyle="Normal"/>
    <tableColumn id="11572" xr3:uid="{2D030484-C20C-DC49-8A23-91090ABFACA5}" name="Column11570" totalsRowDxfId="4836" dataCellStyle="Normal"/>
    <tableColumn id="11573" xr3:uid="{03411778-B9C1-9B49-B4FD-1A2CE445988B}" name="Column11571" totalsRowDxfId="4835" dataCellStyle="Normal"/>
    <tableColumn id="11574" xr3:uid="{E45FD095-BB5E-D249-B6DB-BE661A05AA74}" name="Column11572" totalsRowDxfId="4834" dataCellStyle="Normal"/>
    <tableColumn id="11575" xr3:uid="{00114855-FF95-344F-8944-73A05D9F7496}" name="Column11573" totalsRowDxfId="4833" dataCellStyle="Normal"/>
    <tableColumn id="11576" xr3:uid="{1AA19266-EA8F-1C41-9170-E1A17D4B6CDE}" name="Column11574" totalsRowDxfId="4832" dataCellStyle="Normal"/>
    <tableColumn id="11577" xr3:uid="{20436E20-6369-8948-85E9-BA81B49E185D}" name="Column11575" totalsRowDxfId="4831" dataCellStyle="Normal"/>
    <tableColumn id="11578" xr3:uid="{BB89462A-F5C5-8948-A9A8-BEA4EE89692E}" name="Column11576" totalsRowDxfId="4830" dataCellStyle="Normal"/>
    <tableColumn id="11579" xr3:uid="{D77B451F-297E-A748-AD86-8572A05A4767}" name="Column11577" totalsRowDxfId="4829" dataCellStyle="Normal"/>
    <tableColumn id="11580" xr3:uid="{6F06AAF5-B273-834D-A993-98930B37B1EA}" name="Column11578" totalsRowDxfId="4828" dataCellStyle="Normal"/>
    <tableColumn id="11581" xr3:uid="{33838CB8-E579-7646-9416-58DA4A946B53}" name="Column11579" totalsRowDxfId="4827" dataCellStyle="Normal"/>
    <tableColumn id="11582" xr3:uid="{38881CB0-A3E1-E64D-99A7-D8FD51C8F0F8}" name="Column11580" totalsRowDxfId="4826" dataCellStyle="Normal"/>
    <tableColumn id="11583" xr3:uid="{1DB53E7F-599C-8B4D-ABBC-C4D790B963A2}" name="Column11581" totalsRowDxfId="4825" dataCellStyle="Normal"/>
    <tableColumn id="11584" xr3:uid="{BDCA3D38-6814-2843-B535-906471863108}" name="Column11582" totalsRowDxfId="4824" dataCellStyle="Normal"/>
    <tableColumn id="11585" xr3:uid="{E3014127-177B-A644-AF45-9277F3AB95EC}" name="Column11583" totalsRowDxfId="4823" dataCellStyle="Normal"/>
    <tableColumn id="11586" xr3:uid="{180512A3-C870-E84D-B77D-1CCDD43C7F82}" name="Column11584" totalsRowDxfId="4822" dataCellStyle="Normal"/>
    <tableColumn id="11587" xr3:uid="{8D9DE51F-3769-DB4B-A946-25564EB58463}" name="Column11585" totalsRowDxfId="4821" dataCellStyle="Normal"/>
    <tableColumn id="11588" xr3:uid="{E79B28DB-E006-0B45-9588-15B34445698F}" name="Column11586" totalsRowDxfId="4820" dataCellStyle="Normal"/>
    <tableColumn id="11589" xr3:uid="{123DD952-0761-E549-80AC-09D6B923A3A3}" name="Column11587" totalsRowDxfId="4819" dataCellStyle="Normal"/>
    <tableColumn id="11590" xr3:uid="{DF5AA348-DCA0-C048-84E0-F38E5B5B33B4}" name="Column11588" totalsRowDxfId="4818" dataCellStyle="Normal"/>
    <tableColumn id="11591" xr3:uid="{2882DCAD-84E9-6142-B688-9A48C0BE2D7E}" name="Column11589" totalsRowDxfId="4817" dataCellStyle="Normal"/>
    <tableColumn id="11592" xr3:uid="{41458DAA-47A0-124C-94AA-2900992F3D8A}" name="Column11590" totalsRowDxfId="4816" dataCellStyle="Normal"/>
    <tableColumn id="11593" xr3:uid="{2733E23F-B53B-6D49-A40C-32E59893B8FE}" name="Column11591" totalsRowDxfId="4815" dataCellStyle="Normal"/>
    <tableColumn id="11594" xr3:uid="{D3536C2F-E48C-844B-8FCA-839C997158F2}" name="Column11592" totalsRowDxfId="4814" dataCellStyle="Normal"/>
    <tableColumn id="11595" xr3:uid="{2DC7D023-A8C0-6341-B536-0251DBA665E7}" name="Column11593" totalsRowDxfId="4813" dataCellStyle="Normal"/>
    <tableColumn id="11596" xr3:uid="{72E66C6E-BC25-3A4D-A944-A2CF498A8F10}" name="Column11594" totalsRowDxfId="4812" dataCellStyle="Normal"/>
    <tableColumn id="11597" xr3:uid="{ED47D1BC-0080-9548-BD4E-CD2D1126E7FC}" name="Column11595" totalsRowDxfId="4811" dataCellStyle="Normal"/>
    <tableColumn id="11598" xr3:uid="{10709E59-6235-774B-AD34-090EC68ABBAA}" name="Column11596" totalsRowDxfId="4810" dataCellStyle="Normal"/>
    <tableColumn id="11599" xr3:uid="{82F51138-300B-DF41-9EC8-FEB7DE5D5BC4}" name="Column11597" totalsRowDxfId="4809" dataCellStyle="Normal"/>
    <tableColumn id="11600" xr3:uid="{75F14BED-4356-4142-A946-E12DD680E600}" name="Column11598" totalsRowDxfId="4808" dataCellStyle="Normal"/>
    <tableColumn id="11601" xr3:uid="{B3AF5449-2574-B041-A9CB-2E1881BC96BA}" name="Column11599" totalsRowDxfId="4807" dataCellStyle="Normal"/>
    <tableColumn id="11602" xr3:uid="{1A81AE51-B6EC-0E47-8149-967001635245}" name="Column11600" totalsRowDxfId="4806" dataCellStyle="Normal"/>
    <tableColumn id="11603" xr3:uid="{F7ECFDBA-BB2F-D947-80CD-791ED64CE82F}" name="Column11601" totalsRowDxfId="4805" dataCellStyle="Normal"/>
    <tableColumn id="11604" xr3:uid="{75AC51DB-55A1-FD49-85A3-C106BBE74A73}" name="Column11602" totalsRowDxfId="4804" dataCellStyle="Normal"/>
    <tableColumn id="11605" xr3:uid="{E0DF3C25-4727-8A48-9AC9-BDA690CE3253}" name="Column11603" totalsRowDxfId="4803" dataCellStyle="Normal"/>
    <tableColumn id="11606" xr3:uid="{017CA15B-EAD8-4D4C-929F-857EB826A252}" name="Column11604" totalsRowDxfId="4802" dataCellStyle="Normal"/>
    <tableColumn id="11607" xr3:uid="{DE9956C7-99F9-8A42-8724-0156BF4A58C1}" name="Column11605" totalsRowDxfId="4801" dataCellStyle="Normal"/>
    <tableColumn id="11608" xr3:uid="{2208DA13-E279-7041-ABB3-E55517A8D768}" name="Column11606" totalsRowDxfId="4800" dataCellStyle="Normal"/>
    <tableColumn id="11609" xr3:uid="{A11DCA5E-FFDA-3847-B14B-C3C4B9382107}" name="Column11607" totalsRowDxfId="4799" dataCellStyle="Normal"/>
    <tableColumn id="11610" xr3:uid="{974944BC-35C6-6E4D-A098-B6E0142D6A67}" name="Column11608" totalsRowDxfId="4798" dataCellStyle="Normal"/>
    <tableColumn id="11611" xr3:uid="{1A496FF8-44AB-D744-8F50-B9294FF0FC81}" name="Column11609" totalsRowDxfId="4797" dataCellStyle="Normal"/>
    <tableColumn id="11612" xr3:uid="{0A45BF25-C9A1-0A41-8236-173FBFDF7BDB}" name="Column11610" totalsRowDxfId="4796" dataCellStyle="Normal"/>
    <tableColumn id="11613" xr3:uid="{5F5C29EC-A665-5141-AE8F-26C7E7BB2339}" name="Column11611" totalsRowDxfId="4795" dataCellStyle="Normal"/>
    <tableColumn id="11614" xr3:uid="{B760E8F3-91FE-F04C-9555-B20C502D3DE3}" name="Column11612" totalsRowDxfId="4794" dataCellStyle="Normal"/>
    <tableColumn id="11615" xr3:uid="{E82F70BB-D2EA-3F47-97E2-0C12F23036BA}" name="Column11613" totalsRowDxfId="4793" dataCellStyle="Normal"/>
    <tableColumn id="11616" xr3:uid="{64F75DA9-5A1D-DC4C-BB5F-1D3BB78B7E6C}" name="Column11614" totalsRowDxfId="4792" dataCellStyle="Normal"/>
    <tableColumn id="11617" xr3:uid="{B9C20AB7-6EAA-B246-BE1F-20B0DBD59118}" name="Column11615" totalsRowDxfId="4791" dataCellStyle="Normal"/>
    <tableColumn id="11618" xr3:uid="{15F3DDED-FC0B-324C-A743-BE3FA87D2210}" name="Column11616" totalsRowDxfId="4790" dataCellStyle="Normal"/>
    <tableColumn id="11619" xr3:uid="{CF7C9A91-C0A2-2D46-9012-D62985DB3A83}" name="Column11617" totalsRowDxfId="4789" dataCellStyle="Normal"/>
    <tableColumn id="11620" xr3:uid="{19C17C47-CB04-B443-9D74-234DB3E68C74}" name="Column11618" totalsRowDxfId="4788" dataCellStyle="Normal"/>
    <tableColumn id="11621" xr3:uid="{F186FF4F-7EEC-F34D-BE6F-2DC53CA15018}" name="Column11619" totalsRowDxfId="4787" dataCellStyle="Normal"/>
    <tableColumn id="11622" xr3:uid="{1B96A4FB-F43A-AF43-9017-5A052704660E}" name="Column11620" totalsRowDxfId="4786" dataCellStyle="Normal"/>
    <tableColumn id="11623" xr3:uid="{0AD0D342-B503-0D40-924E-48752D676C8C}" name="Column11621" totalsRowDxfId="4785" dataCellStyle="Normal"/>
    <tableColumn id="11624" xr3:uid="{25C56EE8-E44F-674B-84B8-D850B9320B58}" name="Column11622" totalsRowDxfId="4784" dataCellStyle="Normal"/>
    <tableColumn id="11625" xr3:uid="{697782FD-3289-4D42-A9FE-11359E9A2BDF}" name="Column11623" totalsRowDxfId="4783" dataCellStyle="Normal"/>
    <tableColumn id="11626" xr3:uid="{2DEFE5CD-7D62-AF46-9C7C-5D474A09E801}" name="Column11624" totalsRowDxfId="4782" dataCellStyle="Normal"/>
    <tableColumn id="11627" xr3:uid="{2A396850-F541-BC41-A0B5-12744AA88E52}" name="Column11625" totalsRowDxfId="4781" dataCellStyle="Normal"/>
    <tableColumn id="11628" xr3:uid="{7E266301-C1C2-8340-AF73-543BD325DFDE}" name="Column11626" totalsRowDxfId="4780" dataCellStyle="Normal"/>
    <tableColumn id="11629" xr3:uid="{9540E749-D174-8E43-91C4-53C58BF04172}" name="Column11627" totalsRowDxfId="4779" dataCellStyle="Normal"/>
    <tableColumn id="11630" xr3:uid="{B9EB2574-3AD6-CF47-9E73-95E33FE22CAD}" name="Column11628" totalsRowDxfId="4778" dataCellStyle="Normal"/>
    <tableColumn id="11631" xr3:uid="{A8C8825A-0A2F-0545-88CD-8C6465DD1BA5}" name="Column11629" totalsRowDxfId="4777" dataCellStyle="Normal"/>
    <tableColumn id="11632" xr3:uid="{0229E435-2C7F-2D4E-ABE2-E80756F795F5}" name="Column11630" totalsRowDxfId="4776" dataCellStyle="Normal"/>
    <tableColumn id="11633" xr3:uid="{9B38FC78-F50D-EA45-B0EB-93E60B0F281F}" name="Column11631" totalsRowDxfId="4775" dataCellStyle="Normal"/>
    <tableColumn id="11634" xr3:uid="{0ED8C254-A61B-6A45-92E8-B713462F7B44}" name="Column11632" totalsRowDxfId="4774" dataCellStyle="Normal"/>
    <tableColumn id="11635" xr3:uid="{FFB4C5C8-AA67-1949-B600-B4386999F216}" name="Column11633" totalsRowDxfId="4773" dataCellStyle="Normal"/>
    <tableColumn id="11636" xr3:uid="{7DDFD9F8-A483-E440-BBB1-2C39B296C346}" name="Column11634" totalsRowDxfId="4772" dataCellStyle="Normal"/>
    <tableColumn id="11637" xr3:uid="{89EE5B30-FF20-8241-8E7F-3372DB7ACA7A}" name="Column11635" totalsRowDxfId="4771" dataCellStyle="Normal"/>
    <tableColumn id="11638" xr3:uid="{1FA02F40-D15C-D24B-A0C4-9297F0144939}" name="Column11636" totalsRowDxfId="4770" dataCellStyle="Normal"/>
    <tableColumn id="11639" xr3:uid="{234940D4-3169-D34B-9FFA-DC56916022EC}" name="Column11637" totalsRowDxfId="4769" dataCellStyle="Normal"/>
    <tableColumn id="11640" xr3:uid="{012F95AA-682E-3F42-84F9-AB6ED9C14B3A}" name="Column11638" totalsRowDxfId="4768" dataCellStyle="Normal"/>
    <tableColumn id="11641" xr3:uid="{E7171393-90EC-BC4B-93A9-ABF16D78E960}" name="Column11639" totalsRowDxfId="4767" dataCellStyle="Normal"/>
    <tableColumn id="11642" xr3:uid="{2A8C3535-645E-5249-AF38-A922732772A4}" name="Column11640" totalsRowDxfId="4766" dataCellStyle="Normal"/>
    <tableColumn id="11643" xr3:uid="{E18AAB7C-C6A7-5649-82E1-73A4D31BAE6B}" name="Column11641" totalsRowDxfId="4765" dataCellStyle="Normal"/>
    <tableColumn id="11644" xr3:uid="{ADC02364-C038-8948-A8C5-A8027924A72E}" name="Column11642" totalsRowDxfId="4764" dataCellStyle="Normal"/>
    <tableColumn id="11645" xr3:uid="{D8E57E45-47E0-BE48-8DDD-5917BB399C3D}" name="Column11643" totalsRowDxfId="4763" dataCellStyle="Normal"/>
    <tableColumn id="11646" xr3:uid="{61DC9E0B-CB25-C445-99A0-92F2E3D8D1D0}" name="Column11644" totalsRowDxfId="4762" dataCellStyle="Normal"/>
    <tableColumn id="11647" xr3:uid="{553C601F-4D79-A149-A702-D6B8ECAFB796}" name="Column11645" totalsRowDxfId="4761" dataCellStyle="Normal"/>
    <tableColumn id="11648" xr3:uid="{42B2758B-BF6E-074A-9B8E-CBAF7FE84039}" name="Column11646" totalsRowDxfId="4760" dataCellStyle="Normal"/>
    <tableColumn id="11649" xr3:uid="{E9070518-1D55-5A49-88FF-945EDD7E49E1}" name="Column11647" totalsRowDxfId="4759" dataCellStyle="Normal"/>
    <tableColumn id="11650" xr3:uid="{D9184FD7-09C6-1345-A4AD-03C5C5F1AB96}" name="Column11648" totalsRowDxfId="4758" dataCellStyle="Normal"/>
    <tableColumn id="11651" xr3:uid="{9755086D-4ED6-9841-80E7-A2A8082348F9}" name="Column11649" totalsRowDxfId="4757" dataCellStyle="Normal"/>
    <tableColumn id="11652" xr3:uid="{3DC0715E-8AAB-6046-A9D7-06AA3BF63EC3}" name="Column11650" totalsRowDxfId="4756" dataCellStyle="Normal"/>
    <tableColumn id="11653" xr3:uid="{6CE5A324-E32C-FA4A-9FFE-30874DCA12F9}" name="Column11651" totalsRowDxfId="4755" dataCellStyle="Normal"/>
    <tableColumn id="11654" xr3:uid="{0E5F2D5E-8639-254A-80B7-9ECB2F72370D}" name="Column11652" totalsRowDxfId="4754" dataCellStyle="Normal"/>
    <tableColumn id="11655" xr3:uid="{E02B3F80-AD84-3841-840A-CBEE22B440BC}" name="Column11653" totalsRowDxfId="4753" dataCellStyle="Normal"/>
    <tableColumn id="11656" xr3:uid="{8839B8E5-82C0-6542-A337-517B0116553C}" name="Column11654" totalsRowDxfId="4752" dataCellStyle="Normal"/>
    <tableColumn id="11657" xr3:uid="{14BA2275-C62B-A949-8B66-C31ECE4E09DC}" name="Column11655" totalsRowDxfId="4751" dataCellStyle="Normal"/>
    <tableColumn id="11658" xr3:uid="{F88290FC-E28B-A346-A594-8B604641ECBE}" name="Column11656" totalsRowDxfId="4750" dataCellStyle="Normal"/>
    <tableColumn id="11659" xr3:uid="{89E43353-C12F-FC4A-B8C3-EC9AAEE99A21}" name="Column11657" totalsRowDxfId="4749" dataCellStyle="Normal"/>
    <tableColumn id="11660" xr3:uid="{7E451CE2-F56A-1745-8C03-27F1D8DC5CAD}" name="Column11658" totalsRowDxfId="4748" dataCellStyle="Normal"/>
    <tableColumn id="11661" xr3:uid="{47E3D7FD-66FE-6743-9A7B-3E16A38F4044}" name="Column11659" totalsRowDxfId="4747" dataCellStyle="Normal"/>
    <tableColumn id="11662" xr3:uid="{448A06C5-CFCA-2E4B-B7A1-5FA43B90ADC2}" name="Column11660" totalsRowDxfId="4746" dataCellStyle="Normal"/>
    <tableColumn id="11663" xr3:uid="{65D6FD99-3816-AE47-9972-FB0337EC546D}" name="Column11661" totalsRowDxfId="4745" dataCellStyle="Normal"/>
    <tableColumn id="11664" xr3:uid="{3AADEB87-E363-BD42-A838-290F15676153}" name="Column11662" totalsRowDxfId="4744" dataCellStyle="Normal"/>
    <tableColumn id="11665" xr3:uid="{02F2DCCB-6D76-1C42-8E73-7E97BB20033C}" name="Column11663" totalsRowDxfId="4743" dataCellStyle="Normal"/>
    <tableColumn id="11666" xr3:uid="{3F4998E6-7FA4-9D45-A6CA-8262C9BA7140}" name="Column11664" totalsRowDxfId="4742" dataCellStyle="Normal"/>
    <tableColumn id="11667" xr3:uid="{2264D44F-8FDB-374E-A8FB-E0B44AC884F1}" name="Column11665" totalsRowDxfId="4741" dataCellStyle="Normal"/>
    <tableColumn id="11668" xr3:uid="{C8B02288-D5FA-6144-B95D-DA50F4ABA1FB}" name="Column11666" totalsRowDxfId="4740" dataCellStyle="Normal"/>
    <tableColumn id="11669" xr3:uid="{3F929648-9663-6148-92F3-6F559D6E4BB0}" name="Column11667" totalsRowDxfId="4739" dataCellStyle="Normal"/>
    <tableColumn id="11670" xr3:uid="{261C8BE2-E47C-D644-A447-2CA223752EA8}" name="Column11668" totalsRowDxfId="4738" dataCellStyle="Normal"/>
    <tableColumn id="11671" xr3:uid="{C10B7125-CAC9-AA43-B765-CB175673CBC8}" name="Column11669" totalsRowDxfId="4737" dataCellStyle="Normal"/>
    <tableColumn id="11672" xr3:uid="{88F30CEF-D2F9-774B-8267-7700CB82CAA8}" name="Column11670" totalsRowDxfId="4736" dataCellStyle="Normal"/>
    <tableColumn id="11673" xr3:uid="{9E917EE8-E8B7-8F49-A0CB-9A0B42F54F61}" name="Column11671" totalsRowDxfId="4735" dataCellStyle="Normal"/>
    <tableColumn id="11674" xr3:uid="{95892692-DCF8-0545-A993-987B79D4A73C}" name="Column11672" totalsRowDxfId="4734" dataCellStyle="Normal"/>
    <tableColumn id="11675" xr3:uid="{2ADC0809-E97E-8B40-B53D-26FB9901F818}" name="Column11673" totalsRowDxfId="4733" dataCellStyle="Normal"/>
    <tableColumn id="11676" xr3:uid="{6BBB7BE2-DEC8-354E-ADB7-A29F0C4D5C1B}" name="Column11674" totalsRowDxfId="4732" dataCellStyle="Normal"/>
    <tableColumn id="11677" xr3:uid="{D838DD8B-86A4-2B44-9D80-56E1F78D02C0}" name="Column11675" totalsRowDxfId="4731" dataCellStyle="Normal"/>
    <tableColumn id="11678" xr3:uid="{4B1CC6C4-CE26-9F4B-8CF9-3F7D71027025}" name="Column11676" totalsRowDxfId="4730" dataCellStyle="Normal"/>
    <tableColumn id="11679" xr3:uid="{11C9667E-0A89-534E-B4C9-958870942AC0}" name="Column11677" totalsRowDxfId="4729" dataCellStyle="Normal"/>
    <tableColumn id="11680" xr3:uid="{FB5092EA-D54F-5F45-89B6-FE297A5ACAF2}" name="Column11678" totalsRowDxfId="4728" dataCellStyle="Normal"/>
    <tableColumn id="11681" xr3:uid="{BDC7640F-F89B-444F-A120-843722D86D4A}" name="Column11679" totalsRowDxfId="4727" dataCellStyle="Normal"/>
    <tableColumn id="11682" xr3:uid="{BB08761B-407C-104D-8552-1690109E91BE}" name="Column11680" totalsRowDxfId="4726" dataCellStyle="Normal"/>
    <tableColumn id="11683" xr3:uid="{7987DAAB-EFAD-454C-93F6-48A3E9DE78B8}" name="Column11681" totalsRowDxfId="4725" dataCellStyle="Normal"/>
    <tableColumn id="11684" xr3:uid="{44DD88C3-E792-4E41-A816-26FBB63D6249}" name="Column11682" totalsRowDxfId="4724" dataCellStyle="Normal"/>
    <tableColumn id="11685" xr3:uid="{EF7AFAE9-E426-E143-836C-6AD311619174}" name="Column11683" totalsRowDxfId="4723" dataCellStyle="Normal"/>
    <tableColumn id="11686" xr3:uid="{94F84219-E2D0-394A-90E0-03E37F7A4A66}" name="Column11684" totalsRowDxfId="4722" dataCellStyle="Normal"/>
    <tableColumn id="11687" xr3:uid="{4C0BB378-3499-F44A-A014-C30867D38FD4}" name="Column11685" totalsRowDxfId="4721" dataCellStyle="Normal"/>
    <tableColumn id="11688" xr3:uid="{63D4A53E-869E-1E49-80E6-152A967FDF96}" name="Column11686" totalsRowDxfId="4720" dataCellStyle="Normal"/>
    <tableColumn id="11689" xr3:uid="{4AD2B140-7E69-D04E-9867-3C725886CECA}" name="Column11687" totalsRowDxfId="4719" dataCellStyle="Normal"/>
    <tableColumn id="11690" xr3:uid="{F27CA324-FB75-3B48-889B-4FFCE961F931}" name="Column11688" totalsRowDxfId="4718" dataCellStyle="Normal"/>
    <tableColumn id="11691" xr3:uid="{ABDEFCEE-D0D0-764D-B837-CE8CDBB82436}" name="Column11689" totalsRowDxfId="4717" dataCellStyle="Normal"/>
    <tableColumn id="11692" xr3:uid="{8FB03D38-AEA8-2646-9B10-22A70A0DC406}" name="Column11690" totalsRowDxfId="4716" dataCellStyle="Normal"/>
    <tableColumn id="11693" xr3:uid="{36882E66-FD51-E442-BA38-E67671421419}" name="Column11691" totalsRowDxfId="4715" dataCellStyle="Normal"/>
    <tableColumn id="11694" xr3:uid="{5F1596ED-417A-FF48-BDBE-BF9351462F9C}" name="Column11692" totalsRowDxfId="4714" dataCellStyle="Normal"/>
    <tableColumn id="11695" xr3:uid="{8B2784AC-85F2-C14F-A40E-4C6612C64623}" name="Column11693" totalsRowDxfId="4713" dataCellStyle="Normal"/>
    <tableColumn id="11696" xr3:uid="{04E95AD9-8472-F944-82E4-D190DE2EFAF6}" name="Column11694" totalsRowDxfId="4712" dataCellStyle="Normal"/>
    <tableColumn id="11697" xr3:uid="{81879373-32FC-F945-8340-85C220113910}" name="Column11695" totalsRowDxfId="4711" dataCellStyle="Normal"/>
    <tableColumn id="11698" xr3:uid="{BE9FE484-999F-1744-A701-8DE6FA0C6CF6}" name="Column11696" totalsRowDxfId="4710" dataCellStyle="Normal"/>
    <tableColumn id="11699" xr3:uid="{3E8F2BD8-3425-D94B-8330-DA41EDC7F027}" name="Column11697" totalsRowDxfId="4709" dataCellStyle="Normal"/>
    <tableColumn id="11700" xr3:uid="{E264A58E-E010-9D41-B4E8-6A42F186D35B}" name="Column11698" totalsRowDxfId="4708" dataCellStyle="Normal"/>
    <tableColumn id="11701" xr3:uid="{0949FFD5-1442-1040-9FEB-D4C25342B1E1}" name="Column11699" totalsRowDxfId="4707" dataCellStyle="Normal"/>
    <tableColumn id="11702" xr3:uid="{8479780E-819E-474F-9A47-AD31ED8728A5}" name="Column11700" totalsRowDxfId="4706" dataCellStyle="Normal"/>
    <tableColumn id="11703" xr3:uid="{55E21C06-3BB7-194A-80F7-3A38768335F8}" name="Column11701" totalsRowDxfId="4705" dataCellStyle="Normal"/>
    <tableColumn id="11704" xr3:uid="{B9D02871-5735-7841-B018-AB083AF618EA}" name="Column11702" totalsRowDxfId="4704" dataCellStyle="Normal"/>
    <tableColumn id="11705" xr3:uid="{F0B5DABD-8B8A-A14F-8CD9-0C793C698C22}" name="Column11703" totalsRowDxfId="4703" dataCellStyle="Normal"/>
    <tableColumn id="11706" xr3:uid="{97BDBE20-A91C-8148-9A02-EB7D86832052}" name="Column11704" totalsRowDxfId="4702" dataCellStyle="Normal"/>
    <tableColumn id="11707" xr3:uid="{80C55B2E-0BFB-1749-A82E-BD5DA3C39925}" name="Column11705" totalsRowDxfId="4701" dataCellStyle="Normal"/>
    <tableColumn id="11708" xr3:uid="{A70424CE-2639-C048-85FF-4E45833DEC14}" name="Column11706" totalsRowDxfId="4700" dataCellStyle="Normal"/>
    <tableColumn id="11709" xr3:uid="{EF766CA9-01FB-F84A-9F62-D23A0A59D70D}" name="Column11707" totalsRowDxfId="4699" dataCellStyle="Normal"/>
    <tableColumn id="11710" xr3:uid="{585A3A8F-DCB5-A242-9D4F-36C41EFCDCA5}" name="Column11708" totalsRowDxfId="4698" dataCellStyle="Normal"/>
    <tableColumn id="11711" xr3:uid="{12F69D76-23FF-3448-8D78-DC5FAF72B08C}" name="Column11709" totalsRowDxfId="4697" dataCellStyle="Normal"/>
    <tableColumn id="11712" xr3:uid="{76A821F2-D93D-524C-B504-8E94EAE02C51}" name="Column11710" totalsRowDxfId="4696" dataCellStyle="Normal"/>
    <tableColumn id="11713" xr3:uid="{DE74640C-234E-E045-A044-FBE9A61E446A}" name="Column11711" totalsRowDxfId="4695" dataCellStyle="Normal"/>
    <tableColumn id="11714" xr3:uid="{557297B2-C6DA-B74C-9858-B4B8868B78A1}" name="Column11712" totalsRowDxfId="4694" dataCellStyle="Normal"/>
    <tableColumn id="11715" xr3:uid="{DE6A2AC4-4177-4F4C-B1DE-FF3E5978A72C}" name="Column11713" totalsRowDxfId="4693" dataCellStyle="Normal"/>
    <tableColumn id="11716" xr3:uid="{A46F3985-80C3-2F48-B511-2791B700D7D1}" name="Column11714" totalsRowDxfId="4692" dataCellStyle="Normal"/>
    <tableColumn id="11717" xr3:uid="{41C62BBB-0A27-1E4E-95D7-EF6951F63FF3}" name="Column11715" totalsRowDxfId="4691" dataCellStyle="Normal"/>
    <tableColumn id="11718" xr3:uid="{C0F7820B-B487-7B44-92AD-E901A717351B}" name="Column11716" totalsRowDxfId="4690" dataCellStyle="Normal"/>
    <tableColumn id="11719" xr3:uid="{B7795EB6-5CCD-AB49-A51A-32A350AAE715}" name="Column11717" totalsRowDxfId="4689" dataCellStyle="Normal"/>
    <tableColumn id="11720" xr3:uid="{50033CD6-D0BA-9D4B-AD5F-DBC4636C27D3}" name="Column11718" totalsRowDxfId="4688" dataCellStyle="Normal"/>
    <tableColumn id="11721" xr3:uid="{3BF4C0CE-B755-4242-92A3-7E0124CA4C03}" name="Column11719" totalsRowDxfId="4687" dataCellStyle="Normal"/>
    <tableColumn id="11722" xr3:uid="{F7ED27F0-68EF-6544-9E01-EDA04C967F35}" name="Column11720" totalsRowDxfId="4686" dataCellStyle="Normal"/>
    <tableColumn id="11723" xr3:uid="{C9942F7C-D8DD-3446-8FE5-2A7CFB3413CB}" name="Column11721" totalsRowDxfId="4685" dataCellStyle="Normal"/>
    <tableColumn id="11724" xr3:uid="{B6A05C7A-BBD6-B043-B91C-F9A5EFEFABF1}" name="Column11722" totalsRowDxfId="4684" dataCellStyle="Normal"/>
    <tableColumn id="11725" xr3:uid="{1B13DD86-093D-964F-BEB7-8D7D5FA8EF73}" name="Column11723" totalsRowDxfId="4683" dataCellStyle="Normal"/>
    <tableColumn id="11726" xr3:uid="{30E00C2E-950A-6B49-B33D-A9F9F4EDAFFA}" name="Column11724" totalsRowDxfId="4682" dataCellStyle="Normal"/>
    <tableColumn id="11727" xr3:uid="{57ADEC28-2632-D64A-A0D6-732A1D234AC9}" name="Column11725" totalsRowDxfId="4681" dataCellStyle="Normal"/>
    <tableColumn id="11728" xr3:uid="{4F615A00-5C2E-9A4D-91EC-273695D2B12C}" name="Column11726" totalsRowDxfId="4680" dataCellStyle="Normal"/>
    <tableColumn id="11729" xr3:uid="{90700661-7DB3-9A4F-8F40-861F3A423736}" name="Column11727" totalsRowDxfId="4679" dataCellStyle="Normal"/>
    <tableColumn id="11730" xr3:uid="{82E6F247-45BF-8E46-B578-A80379A4D1F8}" name="Column11728" totalsRowDxfId="4678" dataCellStyle="Normal"/>
    <tableColumn id="11731" xr3:uid="{A4F23117-7E2A-4744-896E-EA5BA7A8A143}" name="Column11729" totalsRowDxfId="4677" dataCellStyle="Normal"/>
    <tableColumn id="11732" xr3:uid="{2F2552DD-95ED-0749-B2FC-52F429D362AA}" name="Column11730" totalsRowDxfId="4676" dataCellStyle="Normal"/>
    <tableColumn id="11733" xr3:uid="{60259B7F-93AD-2D45-8B2A-A534DA6F3CD9}" name="Column11731" totalsRowDxfId="4675" dataCellStyle="Normal"/>
    <tableColumn id="11734" xr3:uid="{6051A8EF-870C-D543-9A7B-146FC9DBFD6A}" name="Column11732" totalsRowDxfId="4674" dataCellStyle="Normal"/>
    <tableColumn id="11735" xr3:uid="{2D3D5824-5EE2-A443-A99B-EEC129485B2F}" name="Column11733" totalsRowDxfId="4673" dataCellStyle="Normal"/>
    <tableColumn id="11736" xr3:uid="{AD51899C-2042-0342-AD52-03BA71026FBC}" name="Column11734" totalsRowDxfId="4672" dataCellStyle="Normal"/>
    <tableColumn id="11737" xr3:uid="{4C30CF5B-88B3-C443-83E3-FE42536B1D88}" name="Column11735" totalsRowDxfId="4671" dataCellStyle="Normal"/>
    <tableColumn id="11738" xr3:uid="{AC01FA03-FD0F-B744-978A-92C5DA81382D}" name="Column11736" totalsRowDxfId="4670" dataCellStyle="Normal"/>
    <tableColumn id="11739" xr3:uid="{A9EC7169-CF7F-F44E-8ADA-E6FEF80F9257}" name="Column11737" totalsRowDxfId="4669" dataCellStyle="Normal"/>
    <tableColumn id="11740" xr3:uid="{64D0CBAE-455B-6E40-8240-6A505B96BE15}" name="Column11738" totalsRowDxfId="4668" dataCellStyle="Normal"/>
    <tableColumn id="11741" xr3:uid="{37FA7E0A-CDEC-8C48-9734-52CF4DFBA07D}" name="Column11739" totalsRowDxfId="4667" dataCellStyle="Normal"/>
    <tableColumn id="11742" xr3:uid="{574FD5C5-79E7-8845-92E3-9429E64F687C}" name="Column11740" totalsRowDxfId="4666" dataCellStyle="Normal"/>
    <tableColumn id="11743" xr3:uid="{95F94ECD-327B-D246-84A6-5A172D020C4B}" name="Column11741" totalsRowDxfId="4665" dataCellStyle="Normal"/>
    <tableColumn id="11744" xr3:uid="{656362A1-7464-1745-9CB9-9F5475809895}" name="Column11742" totalsRowDxfId="4664" dataCellStyle="Normal"/>
    <tableColumn id="11745" xr3:uid="{B0DBABB6-9747-9940-B184-AFE0BB35C533}" name="Column11743" totalsRowDxfId="4663" dataCellStyle="Normal"/>
    <tableColumn id="11746" xr3:uid="{8677436B-52FF-8B46-AC59-A3F526B564FB}" name="Column11744" totalsRowDxfId="4662" dataCellStyle="Normal"/>
    <tableColumn id="11747" xr3:uid="{470F644B-1BCB-F445-B7E8-268E7B78936F}" name="Column11745" totalsRowDxfId="4661" dataCellStyle="Normal"/>
    <tableColumn id="11748" xr3:uid="{16A811B0-06C9-F846-9993-7F700D261304}" name="Column11746" totalsRowDxfId="4660" dataCellStyle="Normal"/>
    <tableColumn id="11749" xr3:uid="{2363CB16-C5B3-4647-B7C5-305A508B4367}" name="Column11747" totalsRowDxfId="4659" dataCellStyle="Normal"/>
    <tableColumn id="11750" xr3:uid="{35D4BC1A-D59D-5649-BC2F-C6342E7163E8}" name="Column11748" totalsRowDxfId="4658" dataCellStyle="Normal"/>
    <tableColumn id="11751" xr3:uid="{65DED6A8-EAB1-DB46-9985-E697939E7C5A}" name="Column11749" totalsRowDxfId="4657" dataCellStyle="Normal"/>
    <tableColumn id="11752" xr3:uid="{702A5E1D-F946-7342-8152-E6FC1BD8DEEF}" name="Column11750" totalsRowDxfId="4656" dataCellStyle="Normal"/>
    <tableColumn id="11753" xr3:uid="{4FB4BA6C-BFBD-6548-94C5-3618DCDB92D2}" name="Column11751" totalsRowDxfId="4655" dataCellStyle="Normal"/>
    <tableColumn id="11754" xr3:uid="{F353DC5A-3391-7B4D-BE28-1F79A5006657}" name="Column11752" totalsRowDxfId="4654" dataCellStyle="Normal"/>
    <tableColumn id="11755" xr3:uid="{1E589458-1BB9-2F4F-A115-87FD1495A06C}" name="Column11753" totalsRowDxfId="4653" dataCellStyle="Normal"/>
    <tableColumn id="11756" xr3:uid="{2E901236-E988-AB4F-8FA1-FB1267B71F37}" name="Column11754" totalsRowDxfId="4652" dataCellStyle="Normal"/>
    <tableColumn id="11757" xr3:uid="{18BD14B1-A284-1044-B24D-DAA17A5F0840}" name="Column11755" totalsRowDxfId="4651" dataCellStyle="Normal"/>
    <tableColumn id="11758" xr3:uid="{3E6B0D2D-7A9A-054B-8469-09420F0C86E0}" name="Column11756" totalsRowDxfId="4650" dataCellStyle="Normal"/>
    <tableColumn id="11759" xr3:uid="{3C6F0C56-D238-BE42-BB00-960D7364CC0D}" name="Column11757" totalsRowDxfId="4649" dataCellStyle="Normal"/>
    <tableColumn id="11760" xr3:uid="{508C993C-8C88-4248-BB06-29FE6026343D}" name="Column11758" totalsRowDxfId="4648" dataCellStyle="Normal"/>
    <tableColumn id="11761" xr3:uid="{7C8D4FAA-D0B4-1740-9FB1-88AFBD81994F}" name="Column11759" totalsRowDxfId="4647" dataCellStyle="Normal"/>
    <tableColumn id="11762" xr3:uid="{34CB93E2-5F9F-1B46-A45C-D3A1C2F8B4EA}" name="Column11760" totalsRowDxfId="4646" dataCellStyle="Normal"/>
    <tableColumn id="11763" xr3:uid="{D071CA53-D73D-2F48-8ABB-6BB402E907FB}" name="Column11761" totalsRowDxfId="4645" dataCellStyle="Normal"/>
    <tableColumn id="11764" xr3:uid="{9AE38D21-2329-FE4F-873F-84A75B583C1B}" name="Column11762" totalsRowDxfId="4644" dataCellStyle="Normal"/>
    <tableColumn id="11765" xr3:uid="{2A5B5185-34D6-D84D-A77F-44C21FB6BEA1}" name="Column11763" totalsRowDxfId="4643" dataCellStyle="Normal"/>
    <tableColumn id="11766" xr3:uid="{66D6E77F-8AA2-5045-9A75-11137661691D}" name="Column11764" totalsRowDxfId="4642" dataCellStyle="Normal"/>
    <tableColumn id="11767" xr3:uid="{2AF26B9F-D3DD-D74F-BA1B-18E3A67F2755}" name="Column11765" totalsRowDxfId="4641" dataCellStyle="Normal"/>
    <tableColumn id="11768" xr3:uid="{B65D4A38-C6F8-2D48-AEEC-F4C84332E3BE}" name="Column11766" totalsRowDxfId="4640" dataCellStyle="Normal"/>
    <tableColumn id="11769" xr3:uid="{AD568BEB-8633-764B-B9E1-08ABC00DDCA7}" name="Column11767" totalsRowDxfId="4639" dataCellStyle="Normal"/>
    <tableColumn id="11770" xr3:uid="{BDDCB368-DC6C-F246-8D8C-42C43EC386AE}" name="Column11768" totalsRowDxfId="4638" dataCellStyle="Normal"/>
    <tableColumn id="11771" xr3:uid="{0A1CE32B-0B5F-074C-BDA4-226DEEC78416}" name="Column11769" totalsRowDxfId="4637" dataCellStyle="Normal"/>
    <tableColumn id="11772" xr3:uid="{B0470170-D697-6B45-A5F7-86B67182A4A9}" name="Column11770" totalsRowDxfId="4636" dataCellStyle="Normal"/>
    <tableColumn id="11773" xr3:uid="{59F6235A-5F11-E648-979C-0913002F46FC}" name="Column11771" totalsRowDxfId="4635" dataCellStyle="Normal"/>
    <tableColumn id="11774" xr3:uid="{6B86B89E-B6B8-194E-8D66-5401F182184A}" name="Column11772" totalsRowDxfId="4634" dataCellStyle="Normal"/>
    <tableColumn id="11775" xr3:uid="{62C3F4FC-8743-F248-AC27-555DBA120213}" name="Column11773" totalsRowDxfId="4633" dataCellStyle="Normal"/>
    <tableColumn id="11776" xr3:uid="{78E74B44-FC41-1742-BBAA-84A472DA4B9D}" name="Column11774" totalsRowDxfId="4632" dataCellStyle="Normal"/>
    <tableColumn id="11777" xr3:uid="{A3920E25-DC38-B948-B74F-A87DDBF7E422}" name="Column11775" totalsRowDxfId="4631" dataCellStyle="Normal"/>
    <tableColumn id="11778" xr3:uid="{0DB328DB-0561-7249-86F5-08DA4E515110}" name="Column11776" totalsRowDxfId="4630" dataCellStyle="Normal"/>
    <tableColumn id="11779" xr3:uid="{6F98843A-0079-8540-AAB5-F331EAE0B5CE}" name="Column11777" totalsRowDxfId="4629" dataCellStyle="Normal"/>
    <tableColumn id="11780" xr3:uid="{1C52385A-8F65-314F-B48F-6B1830399BB0}" name="Column11778" totalsRowDxfId="4628" dataCellStyle="Normal"/>
    <tableColumn id="11781" xr3:uid="{1D658BFE-77C9-3144-BA86-1B9C0D829941}" name="Column11779" totalsRowDxfId="4627" dataCellStyle="Normal"/>
    <tableColumn id="11782" xr3:uid="{62A901B0-7E79-C54D-BAC1-D0C64F9244B3}" name="Column11780" totalsRowDxfId="4626" dataCellStyle="Normal"/>
    <tableColumn id="11783" xr3:uid="{B86F2C3F-8A05-BF43-A414-05E80A7B813C}" name="Column11781" totalsRowDxfId="4625" dataCellStyle="Normal"/>
    <tableColumn id="11784" xr3:uid="{AEB2D441-BD08-A142-B6A7-DDA38A87E384}" name="Column11782" totalsRowDxfId="4624" dataCellStyle="Normal"/>
    <tableColumn id="11785" xr3:uid="{BB626476-4DC8-394E-AFC0-9E121A43B2B5}" name="Column11783" totalsRowDxfId="4623" dataCellStyle="Normal"/>
    <tableColumn id="11786" xr3:uid="{AFFA08AD-3B41-2245-AFAC-F16906AAC48E}" name="Column11784" totalsRowDxfId="4622" dataCellStyle="Normal"/>
    <tableColumn id="11787" xr3:uid="{1367B866-2A14-1A4A-B571-728B3F4ED5EF}" name="Column11785" totalsRowDxfId="4621" dataCellStyle="Normal"/>
    <tableColumn id="11788" xr3:uid="{1101F600-699C-0641-9015-796A5A2844FE}" name="Column11786" totalsRowDxfId="4620" dataCellStyle="Normal"/>
    <tableColumn id="11789" xr3:uid="{D8CE381E-BE1B-DB49-8849-724BCB53C753}" name="Column11787" totalsRowDxfId="4619" dataCellStyle="Normal"/>
    <tableColumn id="11790" xr3:uid="{E7C86085-3D51-D04C-A935-4594CD680FD3}" name="Column11788" totalsRowDxfId="4618" dataCellStyle="Normal"/>
    <tableColumn id="11791" xr3:uid="{E4F51DFA-584A-9B47-AA3A-83592AB3EFE4}" name="Column11789" totalsRowDxfId="4617" dataCellStyle="Normal"/>
    <tableColumn id="11792" xr3:uid="{737B82D8-B999-744A-B662-4A530599BE8E}" name="Column11790" totalsRowDxfId="4616" dataCellStyle="Normal"/>
    <tableColumn id="11793" xr3:uid="{2AC7C45B-6A5D-3F47-9910-08C323AF22A5}" name="Column11791" totalsRowDxfId="4615" dataCellStyle="Normal"/>
    <tableColumn id="11794" xr3:uid="{560432B6-5BF7-EA4E-AA5A-BF672987CF9B}" name="Column11792" totalsRowDxfId="4614" dataCellStyle="Normal"/>
    <tableColumn id="11795" xr3:uid="{BDED5A90-7EFB-A14F-BF5F-DA7A0E3E1A63}" name="Column11793" totalsRowDxfId="4613" dataCellStyle="Normal"/>
    <tableColumn id="11796" xr3:uid="{CF38AE49-BD51-1048-B4D5-DDB3F153531F}" name="Column11794" totalsRowDxfId="4612" dataCellStyle="Normal"/>
    <tableColumn id="11797" xr3:uid="{6F373795-6DC3-1248-9ACA-EA5130F08AAA}" name="Column11795" totalsRowDxfId="4611" dataCellStyle="Normal"/>
    <tableColumn id="11798" xr3:uid="{05FCC094-4A80-CD4C-BB1D-4EC59217F605}" name="Column11796" totalsRowDxfId="4610" dataCellStyle="Normal"/>
    <tableColumn id="11799" xr3:uid="{C83664E3-1646-EA40-86A2-D3ABF225C21C}" name="Column11797" totalsRowDxfId="4609" dataCellStyle="Normal"/>
    <tableColumn id="11800" xr3:uid="{C2C2F727-F26E-9B4D-869F-A1853CCADCD2}" name="Column11798" totalsRowDxfId="4608" dataCellStyle="Normal"/>
    <tableColumn id="11801" xr3:uid="{9FCD99E4-0DF7-334A-AE3A-BAF7C263CE54}" name="Column11799" totalsRowDxfId="4607" dataCellStyle="Normal"/>
    <tableColumn id="11802" xr3:uid="{BB69ADBC-ECAD-674A-A598-0B3D12AC519C}" name="Column11800" totalsRowDxfId="4606" dataCellStyle="Normal"/>
    <tableColumn id="11803" xr3:uid="{8D6F400E-978F-0A4A-AE76-ABEC5FF53719}" name="Column11801" totalsRowDxfId="4605" dataCellStyle="Normal"/>
    <tableColumn id="11804" xr3:uid="{BE6CB377-0B89-B040-A881-219BCB1A6FC2}" name="Column11802" totalsRowDxfId="4604" dataCellStyle="Normal"/>
    <tableColumn id="11805" xr3:uid="{824F9DBC-F369-3041-8C38-F08675DDD2A7}" name="Column11803" totalsRowDxfId="4603" dataCellStyle="Normal"/>
    <tableColumn id="11806" xr3:uid="{E81EDF3D-D80C-C641-8839-523C446DC0CA}" name="Column11804" totalsRowDxfId="4602" dataCellStyle="Normal"/>
    <tableColumn id="11807" xr3:uid="{71F7E5CB-38BB-C449-9B1B-FF737E9B0D3E}" name="Column11805" totalsRowDxfId="4601" dataCellStyle="Normal"/>
    <tableColumn id="11808" xr3:uid="{FE74856B-B8E1-8241-9B17-00A55CDF4901}" name="Column11806" totalsRowDxfId="4600" dataCellStyle="Normal"/>
    <tableColumn id="11809" xr3:uid="{FC5B922E-580F-044C-9642-932C265412DB}" name="Column11807" totalsRowDxfId="4599" dataCellStyle="Normal"/>
    <tableColumn id="11810" xr3:uid="{3B8E6D3C-455D-4148-89C7-22838F5DF6B1}" name="Column11808" totalsRowDxfId="4598" dataCellStyle="Normal"/>
    <tableColumn id="11811" xr3:uid="{F979B57A-367C-3A4C-BA3B-1F6BA55BC409}" name="Column11809" totalsRowDxfId="4597" dataCellStyle="Normal"/>
    <tableColumn id="11812" xr3:uid="{E96FF3FE-C522-DD4B-9FE2-A9722BC87C0C}" name="Column11810" totalsRowDxfId="4596" dataCellStyle="Normal"/>
    <tableColumn id="11813" xr3:uid="{673FB070-0639-F444-BCB1-D69EF67EC609}" name="Column11811" totalsRowDxfId="4595" dataCellStyle="Normal"/>
    <tableColumn id="11814" xr3:uid="{48596A6C-F16D-EF47-A45E-9330E7D72C8B}" name="Column11812" totalsRowDxfId="4594" dataCellStyle="Normal"/>
    <tableColumn id="11815" xr3:uid="{3099A25B-DFF3-4741-B900-970002FBC6A1}" name="Column11813" totalsRowDxfId="4593" dataCellStyle="Normal"/>
    <tableColumn id="11816" xr3:uid="{9A94DDD8-49AD-6643-8473-FDE9FC80A293}" name="Column11814" totalsRowDxfId="4592" dataCellStyle="Normal"/>
    <tableColumn id="11817" xr3:uid="{E5720E45-58E3-A546-851A-03EF14B1BF06}" name="Column11815" totalsRowDxfId="4591" dataCellStyle="Normal"/>
    <tableColumn id="11818" xr3:uid="{5B359220-E751-344B-94FB-1E64340D1F9B}" name="Column11816" totalsRowDxfId="4590" dataCellStyle="Normal"/>
    <tableColumn id="11819" xr3:uid="{4F5CD729-F062-C547-8CD1-88BF27B4DF2B}" name="Column11817" totalsRowDxfId="4589" dataCellStyle="Normal"/>
    <tableColumn id="11820" xr3:uid="{B22CBFDE-2C60-934D-ABA9-15B5B830D4EF}" name="Column11818" totalsRowDxfId="4588" dataCellStyle="Normal"/>
    <tableColumn id="11821" xr3:uid="{63C43E64-8B68-3F4E-88F7-341CB66BBFD5}" name="Column11819" totalsRowDxfId="4587" dataCellStyle="Normal"/>
    <tableColumn id="11822" xr3:uid="{F9B83B6E-B9FC-084B-BD8E-BDB909D5C617}" name="Column11820" totalsRowDxfId="4586" dataCellStyle="Normal"/>
    <tableColumn id="11823" xr3:uid="{DF769EA9-D20A-DB43-85A8-300AD2352298}" name="Column11821" totalsRowDxfId="4585" dataCellStyle="Normal"/>
    <tableColumn id="11824" xr3:uid="{0D22AE77-D23F-D641-9EEA-2E7A0C068D67}" name="Column11822" totalsRowDxfId="4584" dataCellStyle="Normal"/>
    <tableColumn id="11825" xr3:uid="{579CC182-773E-0E40-8AFC-5DB74CC397E9}" name="Column11823" totalsRowDxfId="4583" dataCellStyle="Normal"/>
    <tableColumn id="11826" xr3:uid="{959C3322-6897-5048-A0E9-7682C3D57FAF}" name="Column11824" totalsRowDxfId="4582" dataCellStyle="Normal"/>
    <tableColumn id="11827" xr3:uid="{C2168202-8748-C945-8506-C988025E067D}" name="Column11825" totalsRowDxfId="4581" dataCellStyle="Normal"/>
    <tableColumn id="11828" xr3:uid="{7F61EA3B-3768-0442-A357-FB1357704047}" name="Column11826" totalsRowDxfId="4580" dataCellStyle="Normal"/>
    <tableColumn id="11829" xr3:uid="{3CA1D685-C731-4F47-AEDB-2A98E1C70280}" name="Column11827" totalsRowDxfId="4579" dataCellStyle="Normal"/>
    <tableColumn id="11830" xr3:uid="{8653830B-FA8D-A94A-B371-FB983698E3AD}" name="Column11828" totalsRowDxfId="4578" dataCellStyle="Normal"/>
    <tableColumn id="11831" xr3:uid="{58A5EF16-217C-B246-9F5D-B82C7FFF124A}" name="Column11829" totalsRowDxfId="4577" dataCellStyle="Normal"/>
    <tableColumn id="11832" xr3:uid="{C5B52C1F-4277-4F44-81A8-8A358C571309}" name="Column11830" totalsRowDxfId="4576" dataCellStyle="Normal"/>
    <tableColumn id="11833" xr3:uid="{8EBB5B13-7E28-164C-B317-A91389447C94}" name="Column11831" totalsRowDxfId="4575" dataCellStyle="Normal"/>
    <tableColumn id="11834" xr3:uid="{C97C97A9-A3E3-2E49-ACB9-941718DA3A7D}" name="Column11832" totalsRowDxfId="4574" dataCellStyle="Normal"/>
    <tableColumn id="11835" xr3:uid="{39548D95-5443-4141-8983-0DD8858DD4CB}" name="Column11833" totalsRowDxfId="4573" dataCellStyle="Normal"/>
    <tableColumn id="11836" xr3:uid="{6C4F011E-E5BB-204C-BB55-0A3E3BFB7C55}" name="Column11834" totalsRowDxfId="4572" dataCellStyle="Normal"/>
    <tableColumn id="11837" xr3:uid="{22E78B71-CC68-1B4A-AD7B-77CA9C694804}" name="Column11835" totalsRowDxfId="4571" dataCellStyle="Normal"/>
    <tableColumn id="11838" xr3:uid="{2ADECC30-DE5C-3E45-A801-9CC73CAE9D3E}" name="Column11836" totalsRowDxfId="4570" dataCellStyle="Normal"/>
    <tableColumn id="11839" xr3:uid="{17529EBE-101C-524E-8687-A4F3058D2D2F}" name="Column11837" totalsRowDxfId="4569" dataCellStyle="Normal"/>
    <tableColumn id="11840" xr3:uid="{036BA5A4-4C0C-0149-A824-8A6FD1D6F848}" name="Column11838" totalsRowDxfId="4568" dataCellStyle="Normal"/>
    <tableColumn id="11841" xr3:uid="{69006896-5723-AC40-989D-66FFF56697AA}" name="Column11839" totalsRowDxfId="4567" dataCellStyle="Normal"/>
    <tableColumn id="11842" xr3:uid="{E8D928E2-CDD3-584A-A0C4-3A6CFE6C821A}" name="Column11840" totalsRowDxfId="4566" dataCellStyle="Normal"/>
    <tableColumn id="11843" xr3:uid="{C2E044CA-9FC5-EF46-9F14-097C84CB3D27}" name="Column11841" totalsRowDxfId="4565" dataCellStyle="Normal"/>
    <tableColumn id="11844" xr3:uid="{142D7E1A-3651-0048-A88B-F7034DB99517}" name="Column11842" totalsRowDxfId="4564" dataCellStyle="Normal"/>
    <tableColumn id="11845" xr3:uid="{D25EA4E4-ADA2-1440-9E9C-C489AC45F0AC}" name="Column11843" totalsRowDxfId="4563" dataCellStyle="Normal"/>
    <tableColumn id="11846" xr3:uid="{20A1716A-DC12-3842-A8B9-B7005CEFD1D4}" name="Column11844" totalsRowDxfId="4562" dataCellStyle="Normal"/>
    <tableColumn id="11847" xr3:uid="{AD8DEBCE-F814-F040-90C3-441525515280}" name="Column11845" totalsRowDxfId="4561" dataCellStyle="Normal"/>
    <tableColumn id="11848" xr3:uid="{5EC5EA22-F2C9-7F44-8975-003E2357279B}" name="Column11846" totalsRowDxfId="4560" dataCellStyle="Normal"/>
    <tableColumn id="11849" xr3:uid="{AEFDDFC9-5613-F24A-B38E-F5D70A744F69}" name="Column11847" totalsRowDxfId="4559" dataCellStyle="Normal"/>
    <tableColumn id="11850" xr3:uid="{F6DC3266-0986-454F-9487-3A570B920049}" name="Column11848" totalsRowDxfId="4558" dataCellStyle="Normal"/>
    <tableColumn id="11851" xr3:uid="{FDB01972-CED0-7545-8FAA-E8E0AF35E174}" name="Column11849" totalsRowDxfId="4557" dataCellStyle="Normal"/>
    <tableColumn id="11852" xr3:uid="{5D177052-74AF-9E41-8681-E2153697DF86}" name="Column11850" totalsRowDxfId="4556" dataCellStyle="Normal"/>
    <tableColumn id="11853" xr3:uid="{D9C177E1-37B0-084F-9524-321C25C1F8C5}" name="Column11851" totalsRowDxfId="4555" dataCellStyle="Normal"/>
    <tableColumn id="11854" xr3:uid="{30BCBA81-F8CA-C64D-97D5-3135C8DB7A29}" name="Column11852" totalsRowDxfId="4554" dataCellStyle="Normal"/>
    <tableColumn id="11855" xr3:uid="{D6E9A889-6EA3-B445-93C8-59611E450D14}" name="Column11853" totalsRowDxfId="4553" dataCellStyle="Normal"/>
    <tableColumn id="11856" xr3:uid="{D0BE546D-5B49-E040-8C19-2487F701F0E7}" name="Column11854" totalsRowDxfId="4552" dataCellStyle="Normal"/>
    <tableColumn id="11857" xr3:uid="{4C1B80C6-AE29-2040-85CA-A58DF2873E87}" name="Column11855" totalsRowDxfId="4551" dataCellStyle="Normal"/>
    <tableColumn id="11858" xr3:uid="{53B53F81-052C-B143-A3B1-2BAD44207E7C}" name="Column11856" totalsRowDxfId="4550" dataCellStyle="Normal"/>
    <tableColumn id="11859" xr3:uid="{99EEC749-004F-0C48-BF7F-78C7F3648F08}" name="Column11857" totalsRowDxfId="4549" dataCellStyle="Normal"/>
    <tableColumn id="11860" xr3:uid="{5DBCF139-D413-E548-ABD4-8FB9792C6DDF}" name="Column11858" totalsRowDxfId="4548" dataCellStyle="Normal"/>
    <tableColumn id="11861" xr3:uid="{E390F13B-2647-A647-A76C-D2E9CDD127C2}" name="Column11859" totalsRowDxfId="4547" dataCellStyle="Normal"/>
    <tableColumn id="11862" xr3:uid="{4AB6505E-705E-514D-8037-E6E630B68711}" name="Column11860" totalsRowDxfId="4546" dataCellStyle="Normal"/>
    <tableColumn id="11863" xr3:uid="{5546F8FD-BED7-764A-BCE4-A9BE4AB00732}" name="Column11861" totalsRowDxfId="4545" dataCellStyle="Normal"/>
    <tableColumn id="11864" xr3:uid="{C99A560C-9723-8049-A1A1-BCCAACDF6E16}" name="Column11862" totalsRowDxfId="4544" dataCellStyle="Normal"/>
    <tableColumn id="11865" xr3:uid="{12FD2CB7-D6CA-7045-8A1F-362E8FD6658C}" name="Column11863" totalsRowDxfId="4543" dataCellStyle="Normal"/>
    <tableColumn id="11866" xr3:uid="{C0A9ACA5-615F-8647-A0C0-C871E812D62A}" name="Column11864" totalsRowDxfId="4542" dataCellStyle="Normal"/>
    <tableColumn id="11867" xr3:uid="{59F8AB39-69C8-8A44-8F4C-6FAE041E5045}" name="Column11865" totalsRowDxfId="4541" dataCellStyle="Normal"/>
    <tableColumn id="11868" xr3:uid="{5C996744-E4CE-9749-B93B-536F309ED455}" name="Column11866" totalsRowDxfId="4540" dataCellStyle="Normal"/>
    <tableColumn id="11869" xr3:uid="{7CA96F8E-1C64-EB41-A3A5-1ADC4DAE00B3}" name="Column11867" totalsRowDxfId="4539" dataCellStyle="Normal"/>
    <tableColumn id="11870" xr3:uid="{466B2386-6023-7141-9AB9-D8C8BC61E4B1}" name="Column11868" totalsRowDxfId="4538" dataCellStyle="Normal"/>
    <tableColumn id="11871" xr3:uid="{3A151C1C-5BEB-1B40-8EA6-F2D4C9462E38}" name="Column11869" totalsRowDxfId="4537" dataCellStyle="Normal"/>
    <tableColumn id="11872" xr3:uid="{A3B64095-53C4-4B4D-A2A7-25EE71DDA237}" name="Column11870" totalsRowDxfId="4536" dataCellStyle="Normal"/>
    <tableColumn id="11873" xr3:uid="{AE48C08A-8750-8048-BF17-51BFCA29B88A}" name="Column11871" totalsRowDxfId="4535" dataCellStyle="Normal"/>
    <tableColumn id="11874" xr3:uid="{32239514-E704-7740-A995-771ED7F19784}" name="Column11872" totalsRowDxfId="4534" dataCellStyle="Normal"/>
    <tableColumn id="11875" xr3:uid="{EAD0CA51-F4E4-C44F-9BF5-D452E9A06DEB}" name="Column11873" totalsRowDxfId="4533" dataCellStyle="Normal"/>
    <tableColumn id="11876" xr3:uid="{7B63B673-318C-AC47-B813-F395016769FC}" name="Column11874" totalsRowDxfId="4532" dataCellStyle="Normal"/>
    <tableColumn id="11877" xr3:uid="{9D7F5FA5-4991-E840-932B-C507017EC53D}" name="Column11875" totalsRowDxfId="4531" dataCellStyle="Normal"/>
    <tableColumn id="11878" xr3:uid="{95E580A3-000C-6443-84EF-493459573490}" name="Column11876" totalsRowDxfId="4530" dataCellStyle="Normal"/>
    <tableColumn id="11879" xr3:uid="{28CB2DAB-D989-7E43-82D7-AA6805F866A5}" name="Column11877" totalsRowDxfId="4529" dataCellStyle="Normal"/>
    <tableColumn id="11880" xr3:uid="{665F9DF3-5B3B-2E4F-964C-E5DD9AA06747}" name="Column11878" totalsRowDxfId="4528" dataCellStyle="Normal"/>
    <tableColumn id="11881" xr3:uid="{5B354B57-EE7C-CE43-9159-56207B21A630}" name="Column11879" totalsRowDxfId="4527" dataCellStyle="Normal"/>
    <tableColumn id="11882" xr3:uid="{6E44E2F8-C4AC-0041-A61A-973EA6714F0E}" name="Column11880" totalsRowDxfId="4526" dataCellStyle="Normal"/>
    <tableColumn id="11883" xr3:uid="{098AFC75-7E54-7345-B142-40D248E1B475}" name="Column11881" totalsRowDxfId="4525" dataCellStyle="Normal"/>
    <tableColumn id="11884" xr3:uid="{39CC17B6-1879-E044-8ACB-DE516DD905B0}" name="Column11882" totalsRowDxfId="4524" dataCellStyle="Normal"/>
    <tableColumn id="11885" xr3:uid="{2CE9744A-ACB6-2043-B104-649F74CBAA35}" name="Column11883" totalsRowDxfId="4523" dataCellStyle="Normal"/>
    <tableColumn id="11886" xr3:uid="{6CA34D78-BB6D-334A-88C9-E46C388FC24C}" name="Column11884" totalsRowDxfId="4522" dataCellStyle="Normal"/>
    <tableColumn id="11887" xr3:uid="{CE35FBA8-028A-614C-B32F-AD98305D672E}" name="Column11885" totalsRowDxfId="4521" dataCellStyle="Normal"/>
    <tableColumn id="11888" xr3:uid="{107C5975-0C2B-3E41-9ED3-82A1E3B21D56}" name="Column11886" totalsRowDxfId="4520" dataCellStyle="Normal"/>
    <tableColumn id="11889" xr3:uid="{201C58D7-3F20-A544-9A3E-BDD730BB5032}" name="Column11887" totalsRowDxfId="4519" dataCellStyle="Normal"/>
    <tableColumn id="11890" xr3:uid="{657DD2B1-FFAA-304F-A754-3A4D39665F82}" name="Column11888" totalsRowDxfId="4518" dataCellStyle="Normal"/>
    <tableColumn id="11891" xr3:uid="{5BF5D43B-0FDB-A64D-B1AC-42DBFE5E0006}" name="Column11889" totalsRowDxfId="4517" dataCellStyle="Normal"/>
    <tableColumn id="11892" xr3:uid="{084D2489-EC1B-8B49-89B0-6954AD362C40}" name="Column11890" totalsRowDxfId="4516" dataCellStyle="Normal"/>
    <tableColumn id="11893" xr3:uid="{3327C8F9-135D-BD46-9091-ED050528A825}" name="Column11891" totalsRowDxfId="4515" dataCellStyle="Normal"/>
    <tableColumn id="11894" xr3:uid="{477A3366-B87E-EC4D-BB0A-86D135186EE4}" name="Column11892" totalsRowDxfId="4514" dataCellStyle="Normal"/>
    <tableColumn id="11895" xr3:uid="{2AF834DB-7BE2-1E4C-8C8F-78865813E34C}" name="Column11893" totalsRowDxfId="4513" dataCellStyle="Normal"/>
    <tableColumn id="11896" xr3:uid="{44D5AC19-BDEF-6E45-B9B9-B15086966560}" name="Column11894" totalsRowDxfId="4512" dataCellStyle="Normal"/>
    <tableColumn id="11897" xr3:uid="{62ED44D7-89D4-5445-820F-0F60AE67983A}" name="Column11895" totalsRowDxfId="4511" dataCellStyle="Normal"/>
    <tableColumn id="11898" xr3:uid="{FEA237DB-7451-A54B-9225-297A991445D4}" name="Column11896" totalsRowDxfId="4510" dataCellStyle="Normal"/>
    <tableColumn id="11899" xr3:uid="{D9C5496E-78AB-7E45-9ED7-CF718330E34B}" name="Column11897" totalsRowDxfId="4509" dataCellStyle="Normal"/>
    <tableColumn id="11900" xr3:uid="{56230ADE-5480-7146-83C3-9C3500FFD3A1}" name="Column11898" totalsRowDxfId="4508" dataCellStyle="Normal"/>
    <tableColumn id="11901" xr3:uid="{5B43680F-AFFD-0E4F-B3AA-E3A13939A203}" name="Column11899" totalsRowDxfId="4507" dataCellStyle="Normal"/>
    <tableColumn id="11902" xr3:uid="{D95EC4F9-AA5B-4B42-944F-4C6C57AEE937}" name="Column11900" totalsRowDxfId="4506" dataCellStyle="Normal"/>
    <tableColumn id="11903" xr3:uid="{47427F10-B2BD-1F4C-A17A-AAF5BD4E1065}" name="Column11901" totalsRowDxfId="4505" dataCellStyle="Normal"/>
    <tableColumn id="11904" xr3:uid="{6BBE6F19-3810-E240-9F46-F316F40E2CB2}" name="Column11902" totalsRowDxfId="4504" dataCellStyle="Normal"/>
    <tableColumn id="11905" xr3:uid="{E054E4A5-5BD1-8042-8412-BD7B9D3BB33F}" name="Column11903" totalsRowDxfId="4503" dataCellStyle="Normal"/>
    <tableColumn id="11906" xr3:uid="{6262F3D7-57D0-1346-89D8-BCCDF4CA9028}" name="Column11904" totalsRowDxfId="4502" dataCellStyle="Normal"/>
    <tableColumn id="11907" xr3:uid="{219734F8-E7FD-DF47-B248-270834DA6004}" name="Column11905" totalsRowDxfId="4501" dataCellStyle="Normal"/>
    <tableColumn id="11908" xr3:uid="{484E2DA8-D1A0-F346-884E-B8184492FF7B}" name="Column11906" totalsRowDxfId="4500" dataCellStyle="Normal"/>
    <tableColumn id="11909" xr3:uid="{C1CFDCBE-48C9-F545-91B2-C991A6047D52}" name="Column11907" totalsRowDxfId="4499" dataCellStyle="Normal"/>
    <tableColumn id="11910" xr3:uid="{CF05855B-7847-B040-9D0A-BD9FCA3CD428}" name="Column11908" totalsRowDxfId="4498" dataCellStyle="Normal"/>
    <tableColumn id="11911" xr3:uid="{1DBA270E-F6AB-8A49-80A4-D28566AB8089}" name="Column11909" totalsRowDxfId="4497" dataCellStyle="Normal"/>
    <tableColumn id="11912" xr3:uid="{65745D8B-08F3-214D-87A4-4E72E75124C2}" name="Column11910" totalsRowDxfId="4496" dataCellStyle="Normal"/>
    <tableColumn id="11913" xr3:uid="{EECA79A3-F6D2-DA4E-8F7C-6B1756EC1EBC}" name="Column11911" totalsRowDxfId="4495" dataCellStyle="Normal"/>
    <tableColumn id="11914" xr3:uid="{B75DEFB0-636F-C14D-AE1E-65B286E9873D}" name="Column11912" totalsRowDxfId="4494" dataCellStyle="Normal"/>
    <tableColumn id="11915" xr3:uid="{4CEF42A1-BE7D-7C4A-A7E5-C9DF3E70CD1F}" name="Column11913" totalsRowDxfId="4493" dataCellStyle="Normal"/>
    <tableColumn id="11916" xr3:uid="{7FAC0D35-7163-0F49-A935-BE51EF9578E4}" name="Column11914" totalsRowDxfId="4492" dataCellStyle="Normal"/>
    <tableColumn id="11917" xr3:uid="{72A49EA9-065F-E948-BE20-DDD11EEA55BC}" name="Column11915" totalsRowDxfId="4491" dataCellStyle="Normal"/>
    <tableColumn id="11918" xr3:uid="{7F75D7A8-A0FA-6249-A723-575EB1784BF1}" name="Column11916" totalsRowDxfId="4490" dataCellStyle="Normal"/>
    <tableColumn id="11919" xr3:uid="{8E798A75-0804-484D-B999-C31D147A1149}" name="Column11917" totalsRowDxfId="4489" dataCellStyle="Normal"/>
    <tableColumn id="11920" xr3:uid="{CF9585E7-6811-8044-8FDD-560658E50041}" name="Column11918" totalsRowDxfId="4488" dataCellStyle="Normal"/>
    <tableColumn id="11921" xr3:uid="{8B7C7B67-EBB1-F640-8BF7-BBD08D766028}" name="Column11919" totalsRowDxfId="4487" dataCellStyle="Normal"/>
    <tableColumn id="11922" xr3:uid="{ECC5D7E1-16F7-954D-92C4-54BEDF1AA552}" name="Column11920" totalsRowDxfId="4486" dataCellStyle="Normal"/>
    <tableColumn id="11923" xr3:uid="{E8A17003-BA36-6A4B-B40B-A2FF5B8A44C1}" name="Column11921" totalsRowDxfId="4485" dataCellStyle="Normal"/>
    <tableColumn id="11924" xr3:uid="{C7C4B8BC-4465-5D42-81A2-57E0D6F22FE6}" name="Column11922" totalsRowDxfId="4484" dataCellStyle="Normal"/>
    <tableColumn id="11925" xr3:uid="{1A1A23D3-C48F-784B-A247-B31735818402}" name="Column11923" totalsRowDxfId="4483" dataCellStyle="Normal"/>
    <tableColumn id="11926" xr3:uid="{6D13C4D4-E621-6349-9E8E-6619DB15F306}" name="Column11924" totalsRowDxfId="4482" dataCellStyle="Normal"/>
    <tableColumn id="11927" xr3:uid="{C9FBA331-08E7-824F-9EFD-E3361763829E}" name="Column11925" totalsRowDxfId="4481" dataCellStyle="Normal"/>
    <tableColumn id="11928" xr3:uid="{6A5369F5-92F6-6B4D-ACF3-F6521C410623}" name="Column11926" totalsRowDxfId="4480" dataCellStyle="Normal"/>
    <tableColumn id="11929" xr3:uid="{2AC12863-95EB-E64F-A996-347767FFD0DD}" name="Column11927" totalsRowDxfId="4479" dataCellStyle="Normal"/>
    <tableColumn id="11930" xr3:uid="{41F5267D-E536-1644-A5AB-9AB504C5DEDC}" name="Column11928" totalsRowDxfId="4478" dataCellStyle="Normal"/>
    <tableColumn id="11931" xr3:uid="{D708CB50-A7D2-1143-83FF-3170CB90FEF0}" name="Column11929" totalsRowDxfId="4477" dataCellStyle="Normal"/>
    <tableColumn id="11932" xr3:uid="{9DD93049-EBD6-E241-BC57-19A8AC2E618B}" name="Column11930" totalsRowDxfId="4476" dataCellStyle="Normal"/>
    <tableColumn id="11933" xr3:uid="{83A1CD2E-C6CC-AD48-998A-0CAA94338308}" name="Column11931" totalsRowDxfId="4475" dataCellStyle="Normal"/>
    <tableColumn id="11934" xr3:uid="{0860A968-C976-C143-9BA0-456C64187D27}" name="Column11932" totalsRowDxfId="4474" dataCellStyle="Normal"/>
    <tableColumn id="11935" xr3:uid="{661310D0-2E3C-064D-B54B-27F8DF17908E}" name="Column11933" totalsRowDxfId="4473" dataCellStyle="Normal"/>
    <tableColumn id="11936" xr3:uid="{081FE944-4E8B-EB42-A636-19CEE5098B31}" name="Column11934" totalsRowDxfId="4472" dataCellStyle="Normal"/>
    <tableColumn id="11937" xr3:uid="{51D755CA-AE88-B540-A7BF-A2041030AFD1}" name="Column11935" totalsRowDxfId="4471" dataCellStyle="Normal"/>
    <tableColumn id="11938" xr3:uid="{80F9658A-2C1D-194B-9B72-DD6B653338F3}" name="Column11936" totalsRowDxfId="4470" dataCellStyle="Normal"/>
    <tableColumn id="11939" xr3:uid="{E9A61B3F-0B2B-0B4C-A93B-36FC14D700CB}" name="Column11937" totalsRowDxfId="4469" dataCellStyle="Normal"/>
    <tableColumn id="11940" xr3:uid="{D361B774-656A-EF49-BD20-5BA053A9497C}" name="Column11938" totalsRowDxfId="4468" dataCellStyle="Normal"/>
    <tableColumn id="11941" xr3:uid="{B89369FE-D109-9C4D-98E1-8FA3809F643D}" name="Column11939" totalsRowDxfId="4467" dataCellStyle="Normal"/>
    <tableColumn id="11942" xr3:uid="{F9C2CB51-4678-B242-81AF-9CFB746DBB5B}" name="Column11940" totalsRowDxfId="4466" dataCellStyle="Normal"/>
    <tableColumn id="11943" xr3:uid="{8E881896-EB4B-5244-B57F-4C814FDA1F0F}" name="Column11941" totalsRowDxfId="4465" dataCellStyle="Normal"/>
    <tableColumn id="11944" xr3:uid="{C584326A-1A9B-0442-99FC-67C4595A4A08}" name="Column11942" totalsRowDxfId="4464" dataCellStyle="Normal"/>
    <tableColumn id="11945" xr3:uid="{425B86F7-6DA4-E04D-BEC2-16D91CA237F3}" name="Column11943" totalsRowDxfId="4463" dataCellStyle="Normal"/>
    <tableColumn id="11946" xr3:uid="{DBA08C05-A82D-2941-86A4-CB351B880663}" name="Column11944" totalsRowDxfId="4462" dataCellStyle="Normal"/>
    <tableColumn id="11947" xr3:uid="{E6B50ABF-5202-1149-AEAC-6C4284147EC1}" name="Column11945" totalsRowDxfId="4461" dataCellStyle="Normal"/>
    <tableColumn id="11948" xr3:uid="{6772A075-173B-9E42-98EE-043DA637D27F}" name="Column11946" totalsRowDxfId="4460" dataCellStyle="Normal"/>
    <tableColumn id="11949" xr3:uid="{35487D52-EFDB-FD41-8238-3BAA9C8ECEB8}" name="Column11947" totalsRowDxfId="4459" dataCellStyle="Normal"/>
    <tableColumn id="11950" xr3:uid="{57AB29BB-5F59-2442-A1CA-809BD4EF9A98}" name="Column11948" totalsRowDxfId="4458" dataCellStyle="Normal"/>
    <tableColumn id="11951" xr3:uid="{7BF88D7E-2E0F-854E-BC21-2216B8981ED7}" name="Column11949" totalsRowDxfId="4457" dataCellStyle="Normal"/>
    <tableColumn id="11952" xr3:uid="{DED75549-6492-AC45-8551-06E915C3A43F}" name="Column11950" totalsRowDxfId="4456" dataCellStyle="Normal"/>
    <tableColumn id="11953" xr3:uid="{7BA69125-5198-E247-AD12-DFFA6E687847}" name="Column11951" totalsRowDxfId="4455" dataCellStyle="Normal"/>
    <tableColumn id="11954" xr3:uid="{8E9A4545-B275-CA48-9A56-108183AFE609}" name="Column11952" totalsRowDxfId="4454" dataCellStyle="Normal"/>
    <tableColumn id="11955" xr3:uid="{8343593D-CE4D-2E47-BB4A-49BBD0CFC148}" name="Column11953" totalsRowDxfId="4453" dataCellStyle="Normal"/>
    <tableColumn id="11956" xr3:uid="{9D4332B8-5B54-3E42-B790-B100E97894D7}" name="Column11954" totalsRowDxfId="4452" dataCellStyle="Normal"/>
    <tableColumn id="11957" xr3:uid="{5C505FBD-2A4B-A547-A532-27A8BD676769}" name="Column11955" totalsRowDxfId="4451" dataCellStyle="Normal"/>
    <tableColumn id="11958" xr3:uid="{949EEC20-7D04-A949-8364-2A0110FC4229}" name="Column11956" totalsRowDxfId="4450" dataCellStyle="Normal"/>
    <tableColumn id="11959" xr3:uid="{24B88ED9-C0A9-8243-BC02-D3E0E691D2B5}" name="Column11957" totalsRowDxfId="4449" dataCellStyle="Normal"/>
    <tableColumn id="11960" xr3:uid="{3FB120A7-FDC6-A94C-85D1-4CBBA4C6782A}" name="Column11958" totalsRowDxfId="4448" dataCellStyle="Normal"/>
    <tableColumn id="11961" xr3:uid="{9AF795EB-D584-7C44-9957-A344CE3AA2CE}" name="Column11959" totalsRowDxfId="4447" dataCellStyle="Normal"/>
    <tableColumn id="11962" xr3:uid="{62DE5C69-4713-1848-9590-677E5B1CD104}" name="Column11960" totalsRowDxfId="4446" dataCellStyle="Normal"/>
    <tableColumn id="11963" xr3:uid="{ABFEDC46-D96A-4148-A1B7-07DF07060069}" name="Column11961" totalsRowDxfId="4445" dataCellStyle="Normal"/>
    <tableColumn id="11964" xr3:uid="{63A605A8-6461-514B-ABD2-C194D82F07FB}" name="Column11962" totalsRowDxfId="4444" dataCellStyle="Normal"/>
    <tableColumn id="11965" xr3:uid="{F79AAE81-7570-5C4A-AEA4-5F29193934A8}" name="Column11963" totalsRowDxfId="4443" dataCellStyle="Normal"/>
    <tableColumn id="11966" xr3:uid="{2D859F64-3B26-B44D-AB78-379806AC22F8}" name="Column11964" totalsRowDxfId="4442" dataCellStyle="Normal"/>
    <tableColumn id="11967" xr3:uid="{8371BDAD-7232-B245-9B8C-A9115C89BBDA}" name="Column11965" totalsRowDxfId="4441" dataCellStyle="Normal"/>
    <tableColumn id="11968" xr3:uid="{13E93A42-6D3D-E545-88D4-14A16ED67FC9}" name="Column11966" totalsRowDxfId="4440" dataCellStyle="Normal"/>
    <tableColumn id="11969" xr3:uid="{F87B592D-DCB9-024E-AADC-3FEE8F34773E}" name="Column11967" totalsRowDxfId="4439" dataCellStyle="Normal"/>
    <tableColumn id="11970" xr3:uid="{544883C4-077C-9B48-9AFE-D81F2EEA5E06}" name="Column11968" totalsRowDxfId="4438" dataCellStyle="Normal"/>
    <tableColumn id="11971" xr3:uid="{8FE18EE7-222E-C24B-9764-17496B7C7364}" name="Column11969" totalsRowDxfId="4437" dataCellStyle="Normal"/>
    <tableColumn id="11972" xr3:uid="{FC544673-D11C-6A4B-8B4C-51171AB79429}" name="Column11970" totalsRowDxfId="4436" dataCellStyle="Normal"/>
    <tableColumn id="11973" xr3:uid="{AC5A5A36-DB2C-834B-8044-3AF4395BBBFE}" name="Column11971" totalsRowDxfId="4435" dataCellStyle="Normal"/>
    <tableColumn id="11974" xr3:uid="{BD04E745-5223-2F49-AA08-8543282D3496}" name="Column11972" totalsRowDxfId="4434" dataCellStyle="Normal"/>
    <tableColumn id="11975" xr3:uid="{7FF854B8-94B3-0A48-A5E7-9DB3A2A37833}" name="Column11973" totalsRowDxfId="4433" dataCellStyle="Normal"/>
    <tableColumn id="11976" xr3:uid="{C46B93D3-F186-A342-9B5A-67BEBBCB56BF}" name="Column11974" totalsRowDxfId="4432" dataCellStyle="Normal"/>
    <tableColumn id="11977" xr3:uid="{972CB80A-05A0-A94C-94DE-9ACCCF3A8EBB}" name="Column11975" totalsRowDxfId="4431" dataCellStyle="Normal"/>
    <tableColumn id="11978" xr3:uid="{27F29E97-4F7E-7348-B4BD-A1ED5A074C05}" name="Column11976" totalsRowDxfId="4430" dataCellStyle="Normal"/>
    <tableColumn id="11979" xr3:uid="{5B4B11E9-B7D6-8843-ACCB-339E15D4457C}" name="Column11977" totalsRowDxfId="4429" dataCellStyle="Normal"/>
    <tableColumn id="11980" xr3:uid="{AEBF77BE-6F58-644C-815A-946313C9377C}" name="Column11978" totalsRowDxfId="4428" dataCellStyle="Normal"/>
    <tableColumn id="11981" xr3:uid="{5AA1F1D6-BADD-B34E-BB41-98DDE789FC2F}" name="Column11979" totalsRowDxfId="4427" dataCellStyle="Normal"/>
    <tableColumn id="11982" xr3:uid="{AFD9E2D5-B94D-A440-8CF1-716F21D135EE}" name="Column11980" totalsRowDxfId="4426" dataCellStyle="Normal"/>
    <tableColumn id="11983" xr3:uid="{5D323041-44A9-FE42-B00E-B51578B3E191}" name="Column11981" totalsRowDxfId="4425" dataCellStyle="Normal"/>
    <tableColumn id="11984" xr3:uid="{03A800B8-B420-734C-B2BD-B9F88E58C46E}" name="Column11982" totalsRowDxfId="4424" dataCellStyle="Normal"/>
    <tableColumn id="11985" xr3:uid="{08BEA3F9-4C46-3D44-BB7D-CE4F9793333D}" name="Column11983" totalsRowDxfId="4423" dataCellStyle="Normal"/>
    <tableColumn id="11986" xr3:uid="{EBDC9E48-D9B7-594B-826A-D8D98B72BEAF}" name="Column11984" totalsRowDxfId="4422" dataCellStyle="Normal"/>
    <tableColumn id="11987" xr3:uid="{64929111-F455-904E-8356-BB32458C8DF6}" name="Column11985" totalsRowDxfId="4421" dataCellStyle="Normal"/>
    <tableColumn id="11988" xr3:uid="{0082AF53-283D-6342-9A84-F112F95BFB48}" name="Column11986" totalsRowDxfId="4420" dataCellStyle="Normal"/>
    <tableColumn id="11989" xr3:uid="{ED00CE1B-4C50-C547-87FD-0623BAD52E3D}" name="Column11987" totalsRowDxfId="4419" dataCellStyle="Normal"/>
    <tableColumn id="11990" xr3:uid="{A96270F5-6FCC-3E4C-A552-D8583BC41C95}" name="Column11988" totalsRowDxfId="4418" dataCellStyle="Normal"/>
    <tableColumn id="11991" xr3:uid="{728AB03D-EA3D-DD4D-A778-D0703BE80979}" name="Column11989" totalsRowDxfId="4417" dataCellStyle="Normal"/>
    <tableColumn id="11992" xr3:uid="{8781E46C-DB2D-0648-957C-AD00EBF8B0B8}" name="Column11990" totalsRowDxfId="4416" dataCellStyle="Normal"/>
    <tableColumn id="11993" xr3:uid="{10491741-42DB-164C-9F56-9FCA4CF8E1A7}" name="Column11991" totalsRowDxfId="4415" dataCellStyle="Normal"/>
    <tableColumn id="11994" xr3:uid="{19537017-1201-BD41-B7CC-9689BDC29A77}" name="Column11992" totalsRowDxfId="4414" dataCellStyle="Normal"/>
    <tableColumn id="11995" xr3:uid="{FB53D5FC-F568-9C4A-8960-E873171B8582}" name="Column11993" totalsRowDxfId="4413" dataCellStyle="Normal"/>
    <tableColumn id="11996" xr3:uid="{EA4F7C97-2E7E-424E-B8C3-7F048B75F9B7}" name="Column11994" totalsRowDxfId="4412" dataCellStyle="Normal"/>
    <tableColumn id="11997" xr3:uid="{CD0E5FF3-0A61-3746-AA5B-5C85B354B781}" name="Column11995" totalsRowDxfId="4411" dataCellStyle="Normal"/>
    <tableColumn id="11998" xr3:uid="{4B748A9D-CD3E-0045-9D33-4D7F825A607E}" name="Column11996" totalsRowDxfId="4410" dataCellStyle="Normal"/>
    <tableColumn id="11999" xr3:uid="{AF034465-BC8A-2842-92F2-63AE578B6112}" name="Column11997" totalsRowDxfId="4409" dataCellStyle="Normal"/>
    <tableColumn id="12000" xr3:uid="{8E603F1C-85C9-2147-A1C5-DD1300D19B39}" name="Column11998" totalsRowDxfId="4408" dataCellStyle="Normal"/>
    <tableColumn id="12001" xr3:uid="{739DFED6-66C9-4849-9DF1-F6FF08309A30}" name="Column11999" totalsRowDxfId="4407" dataCellStyle="Normal"/>
    <tableColumn id="12002" xr3:uid="{66232D39-DEFC-E845-B0AF-1CB916A2594F}" name="Column12000" totalsRowDxfId="4406" dataCellStyle="Normal"/>
    <tableColumn id="12003" xr3:uid="{D58CA0C3-2C4A-9A40-8A84-72D012048957}" name="Column12001" totalsRowDxfId="4405" dataCellStyle="Normal"/>
    <tableColumn id="12004" xr3:uid="{0AEF50FC-901C-A044-8812-5B65F0FA04E0}" name="Column12002" totalsRowDxfId="4404" dataCellStyle="Normal"/>
    <tableColumn id="12005" xr3:uid="{61AB59FC-364F-AE45-9295-3E3390F2F4B2}" name="Column12003" totalsRowDxfId="4403" dataCellStyle="Normal"/>
    <tableColumn id="12006" xr3:uid="{45FF797E-3CED-C341-9844-70BFF562B9E0}" name="Column12004" totalsRowDxfId="4402" dataCellStyle="Normal"/>
    <tableColumn id="12007" xr3:uid="{E0377730-C6E2-094C-B2DD-7A2CC3A2EB17}" name="Column12005" totalsRowDxfId="4401" dataCellStyle="Normal"/>
    <tableColumn id="12008" xr3:uid="{722764A0-B0E7-784E-BB95-7821E4ECE578}" name="Column12006" totalsRowDxfId="4400" dataCellStyle="Normal"/>
    <tableColumn id="12009" xr3:uid="{5C06F74D-DAA3-A54F-943F-22BC220BB5C2}" name="Column12007" totalsRowDxfId="4399" dataCellStyle="Normal"/>
    <tableColumn id="12010" xr3:uid="{48C9559D-04D6-AD48-9A09-B2F2877CDD45}" name="Column12008" totalsRowDxfId="4398" dataCellStyle="Normal"/>
    <tableColumn id="12011" xr3:uid="{1A9C3107-53DF-A84B-A218-DDE891EC1120}" name="Column12009" totalsRowDxfId="4397" dataCellStyle="Normal"/>
    <tableColumn id="12012" xr3:uid="{C43B5B21-002A-DB4F-8B37-0A5984CB3392}" name="Column12010" totalsRowDxfId="4396" dataCellStyle="Normal"/>
    <tableColumn id="12013" xr3:uid="{65956CF6-AA47-9648-B592-43443FF187CF}" name="Column12011" totalsRowDxfId="4395" dataCellStyle="Normal"/>
    <tableColumn id="12014" xr3:uid="{A0CA738C-0D67-CA41-AB38-B224EB34C818}" name="Column12012" totalsRowDxfId="4394" dataCellStyle="Normal"/>
    <tableColumn id="12015" xr3:uid="{3A61266D-FC79-C44C-917E-ABEAD544B3E5}" name="Column12013" totalsRowDxfId="4393" dataCellStyle="Normal"/>
    <tableColumn id="12016" xr3:uid="{C81BB27D-D84D-BE47-B943-DD3BFF91B2ED}" name="Column12014" totalsRowDxfId="4392" dataCellStyle="Normal"/>
    <tableColumn id="12017" xr3:uid="{E7F2C5AD-8CF9-4445-B68C-9833B3CBC37E}" name="Column12015" totalsRowDxfId="4391" dataCellStyle="Normal"/>
    <tableColumn id="12018" xr3:uid="{FCCBBF62-1CE7-5E45-9B26-9A7AAD5175F6}" name="Column12016" totalsRowDxfId="4390" dataCellStyle="Normal"/>
    <tableColumn id="12019" xr3:uid="{480A434F-5FF6-8246-A23B-B3B20AA18AD3}" name="Column12017" totalsRowDxfId="4389" dataCellStyle="Normal"/>
    <tableColumn id="12020" xr3:uid="{A3147ECA-9EA4-9B43-9058-93F26FF88BB8}" name="Column12018" totalsRowDxfId="4388" dataCellStyle="Normal"/>
    <tableColumn id="12021" xr3:uid="{EB84E611-1217-F549-8619-339937921816}" name="Column12019" totalsRowDxfId="4387" dataCellStyle="Normal"/>
    <tableColumn id="12022" xr3:uid="{369FB72E-0F64-BC4C-989C-B0BD669F7FE5}" name="Column12020" totalsRowDxfId="4386" dataCellStyle="Normal"/>
    <tableColumn id="12023" xr3:uid="{7C0EE845-925C-D841-A533-8C7FA6A75D02}" name="Column12021" totalsRowDxfId="4385" dataCellStyle="Normal"/>
    <tableColumn id="12024" xr3:uid="{1E178781-23E0-3046-9670-442C25C2DD36}" name="Column12022" totalsRowDxfId="4384" dataCellStyle="Normal"/>
    <tableColumn id="12025" xr3:uid="{D4DCF1F2-0B2F-024E-8396-9B9510440CBB}" name="Column12023" totalsRowDxfId="4383" dataCellStyle="Normal"/>
    <tableColumn id="12026" xr3:uid="{456BA36C-C74D-6D45-9F7F-623D5A529101}" name="Column12024" totalsRowDxfId="4382" dataCellStyle="Normal"/>
    <tableColumn id="12027" xr3:uid="{E340D48F-2233-8443-81DF-6B81DEC71532}" name="Column12025" totalsRowDxfId="4381" dataCellStyle="Normal"/>
    <tableColumn id="12028" xr3:uid="{FAA1A112-80B1-F247-A275-DB9FDB32D919}" name="Column12026" totalsRowDxfId="4380" dataCellStyle="Normal"/>
    <tableColumn id="12029" xr3:uid="{FF3BDAE4-B80A-9749-AD9E-67D3B646FCD6}" name="Column12027" totalsRowDxfId="4379" dataCellStyle="Normal"/>
    <tableColumn id="12030" xr3:uid="{213A15F7-16ED-964B-B173-452F5B51B942}" name="Column12028" totalsRowDxfId="4378" dataCellStyle="Normal"/>
    <tableColumn id="12031" xr3:uid="{7E287226-B8F7-E043-B736-D3495ABDB1A3}" name="Column12029" totalsRowDxfId="4377" dataCellStyle="Normal"/>
    <tableColumn id="12032" xr3:uid="{E2E61029-D9BD-5B42-B1F5-007E2BE18877}" name="Column12030" totalsRowDxfId="4376" dataCellStyle="Normal"/>
    <tableColumn id="12033" xr3:uid="{A993615E-0E40-964D-A92F-C796EA94848F}" name="Column12031" totalsRowDxfId="4375" dataCellStyle="Normal"/>
    <tableColumn id="12034" xr3:uid="{803BB2E7-A19E-5245-B286-9DC4DCE78849}" name="Column12032" totalsRowDxfId="4374" dataCellStyle="Normal"/>
    <tableColumn id="12035" xr3:uid="{5032C49B-33A9-7B43-9971-B5E78D71D631}" name="Column12033" totalsRowDxfId="4373" dataCellStyle="Normal"/>
    <tableColumn id="12036" xr3:uid="{6C9525C2-D037-EC49-9C4C-F4C74E3C6574}" name="Column12034" totalsRowDxfId="4372" dataCellStyle="Normal"/>
    <tableColumn id="12037" xr3:uid="{ECE47725-1BC7-4E48-ACBC-8889C98F97CF}" name="Column12035" totalsRowDxfId="4371" dataCellStyle="Normal"/>
    <tableColumn id="12038" xr3:uid="{E8DE6BB3-E1E4-884A-90F2-1BDC3B5C076B}" name="Column12036" totalsRowDxfId="4370" dataCellStyle="Normal"/>
    <tableColumn id="12039" xr3:uid="{9DEB6327-C1F3-B146-B48F-FDF15EE0C337}" name="Column12037" totalsRowDxfId="4369" dataCellStyle="Normal"/>
    <tableColumn id="12040" xr3:uid="{7DDFF948-C62C-6146-8F2C-0134E6B9657A}" name="Column12038" totalsRowDxfId="4368" dataCellStyle="Normal"/>
    <tableColumn id="12041" xr3:uid="{F9D4E82D-B6A2-2C48-B28B-BD5F7EA5CCB8}" name="Column12039" totalsRowDxfId="4367" dataCellStyle="Normal"/>
    <tableColumn id="12042" xr3:uid="{CFDF24A5-D362-9240-BE81-512AF6E24DA5}" name="Column12040" totalsRowDxfId="4366" dataCellStyle="Normal"/>
    <tableColumn id="12043" xr3:uid="{94B96730-9B83-4843-8D80-3AB59C7AFE59}" name="Column12041" totalsRowDxfId="4365" dataCellStyle="Normal"/>
    <tableColumn id="12044" xr3:uid="{9F189861-919C-B84C-B447-F7ED889B6D7D}" name="Column12042" totalsRowDxfId="4364" dataCellStyle="Normal"/>
    <tableColumn id="12045" xr3:uid="{2F64D563-16D6-1C47-BF73-A150CEE71D66}" name="Column12043" totalsRowDxfId="4363" dataCellStyle="Normal"/>
    <tableColumn id="12046" xr3:uid="{05EBC74F-3058-5D40-8109-E2E93B0F1FA8}" name="Column12044" totalsRowDxfId="4362" dataCellStyle="Normal"/>
    <tableColumn id="12047" xr3:uid="{34311D89-5A65-3949-A02C-58A215E18137}" name="Column12045" totalsRowDxfId="4361" dataCellStyle="Normal"/>
    <tableColumn id="12048" xr3:uid="{E40B19DC-9929-A848-A907-443E404D3FE4}" name="Column12046" totalsRowDxfId="4360" dataCellStyle="Normal"/>
    <tableColumn id="12049" xr3:uid="{59E4D9F5-44DD-6947-ADD2-8E4AAEDE07D4}" name="Column12047" totalsRowDxfId="4359" dataCellStyle="Normal"/>
    <tableColumn id="12050" xr3:uid="{BC72097C-89AA-6648-AE26-141D6581FE7A}" name="Column12048" totalsRowDxfId="4358" dataCellStyle="Normal"/>
    <tableColumn id="12051" xr3:uid="{2AF52AA8-1367-0347-A02F-28CC4126A136}" name="Column12049" totalsRowDxfId="4357" dataCellStyle="Normal"/>
    <tableColumn id="12052" xr3:uid="{4F3A8AC4-1CEC-F240-AB6D-1DDA737450D1}" name="Column12050" totalsRowDxfId="4356" dataCellStyle="Normal"/>
    <tableColumn id="12053" xr3:uid="{267A5D3B-B8EE-D54F-A0FE-5E97824CDCD1}" name="Column12051" totalsRowDxfId="4355" dataCellStyle="Normal"/>
    <tableColumn id="12054" xr3:uid="{F7FB3BB2-82BA-4D41-B5DD-9CB8CCDFDABA}" name="Column12052" totalsRowDxfId="4354" dataCellStyle="Normal"/>
    <tableColumn id="12055" xr3:uid="{2903D743-0449-FD47-9B82-34B92CBE4390}" name="Column12053" totalsRowDxfId="4353" dataCellStyle="Normal"/>
    <tableColumn id="12056" xr3:uid="{318ADF57-25F8-C24B-872C-83E1FB1B7D11}" name="Column12054" totalsRowDxfId="4352" dataCellStyle="Normal"/>
    <tableColumn id="12057" xr3:uid="{D8D9FB2E-3387-1942-B088-6D82C3F57452}" name="Column12055" totalsRowDxfId="4351" dataCellStyle="Normal"/>
    <tableColumn id="12058" xr3:uid="{A23F6CB9-624B-2E49-8376-0E5E333DF198}" name="Column12056" totalsRowDxfId="4350" dataCellStyle="Normal"/>
    <tableColumn id="12059" xr3:uid="{E78EBA19-FD63-7A46-8BDE-E9E785DFB4B8}" name="Column12057" totalsRowDxfId="4349" dataCellStyle="Normal"/>
    <tableColumn id="12060" xr3:uid="{F5B1F69B-D33C-284F-8072-7A84474FBC29}" name="Column12058" totalsRowDxfId="4348" dataCellStyle="Normal"/>
    <tableColumn id="12061" xr3:uid="{87A468C0-9A10-6C4D-A655-B70F23A4623C}" name="Column12059" totalsRowDxfId="4347" dataCellStyle="Normal"/>
    <tableColumn id="12062" xr3:uid="{E0CAB600-B089-E94C-B078-1748ED2ED646}" name="Column12060" totalsRowDxfId="4346" dataCellStyle="Normal"/>
    <tableColumn id="12063" xr3:uid="{2C842B00-0BC3-4044-941A-511761BD3D07}" name="Column12061" totalsRowDxfId="4345" dataCellStyle="Normal"/>
    <tableColumn id="12064" xr3:uid="{0FE9FB4E-225C-8040-A50A-C4FB2DD07500}" name="Column12062" totalsRowDxfId="4344" dataCellStyle="Normal"/>
    <tableColumn id="12065" xr3:uid="{97E87FEA-9C8C-1345-98C7-001ACA5BB6C2}" name="Column12063" totalsRowDxfId="4343" dataCellStyle="Normal"/>
    <tableColumn id="12066" xr3:uid="{6CF98B45-97F0-3D43-93AE-5FD8C36B29E9}" name="Column12064" totalsRowDxfId="4342" dataCellStyle="Normal"/>
    <tableColumn id="12067" xr3:uid="{285A6791-4258-794B-96F9-055E2F8AF321}" name="Column12065" totalsRowDxfId="4341" dataCellStyle="Normal"/>
    <tableColumn id="12068" xr3:uid="{C8F184DD-DB91-9F44-BB00-1816E5B6FEFF}" name="Column12066" totalsRowDxfId="4340" dataCellStyle="Normal"/>
    <tableColumn id="12069" xr3:uid="{14F12D39-1DFD-B94E-98A0-4669EC0AFAE0}" name="Column12067" totalsRowDxfId="4339" dataCellStyle="Normal"/>
    <tableColumn id="12070" xr3:uid="{14715CE9-9FEF-3644-9C39-A8B770A75F48}" name="Column12068" totalsRowDxfId="4338" dataCellStyle="Normal"/>
    <tableColumn id="12071" xr3:uid="{74096F7B-623F-A34A-81A1-0B6DB72A619C}" name="Column12069" totalsRowDxfId="4337" dataCellStyle="Normal"/>
    <tableColumn id="12072" xr3:uid="{04A9FF36-25D5-B54E-886C-873C173FBFC6}" name="Column12070" totalsRowDxfId="4336" dataCellStyle="Normal"/>
    <tableColumn id="12073" xr3:uid="{94F78EE7-1331-C547-A126-6A51D0DC59EF}" name="Column12071" totalsRowDxfId="4335" dataCellStyle="Normal"/>
    <tableColumn id="12074" xr3:uid="{70BCABD8-CD2A-584E-9923-631E9FA9BD82}" name="Column12072" totalsRowDxfId="4334" dataCellStyle="Normal"/>
    <tableColumn id="12075" xr3:uid="{BA368447-ADAC-3E42-8C9B-D5D5A1100AE9}" name="Column12073" totalsRowDxfId="4333" dataCellStyle="Normal"/>
    <tableColumn id="12076" xr3:uid="{C1AE07BE-F2BF-3F41-8A24-E0AD539F9C96}" name="Column12074" totalsRowDxfId="4332" dataCellStyle="Normal"/>
    <tableColumn id="12077" xr3:uid="{0310465E-3F1B-B44E-88F6-489EDDE1FC35}" name="Column12075" totalsRowDxfId="4331" dataCellStyle="Normal"/>
    <tableColumn id="12078" xr3:uid="{4DB733E9-30AB-7445-A5BB-F5CEC52D0B7F}" name="Column12076" totalsRowDxfId="4330" dataCellStyle="Normal"/>
    <tableColumn id="12079" xr3:uid="{FA0E4B22-8E9B-7943-937D-DA11ECBB1992}" name="Column12077" totalsRowDxfId="4329" dataCellStyle="Normal"/>
    <tableColumn id="12080" xr3:uid="{4A9346C2-ECC6-0848-BC1A-CE346F8E68DE}" name="Column12078" totalsRowDxfId="4328" dataCellStyle="Normal"/>
    <tableColumn id="12081" xr3:uid="{407D4E9A-9491-044F-825F-F3A8EB0D76F6}" name="Column12079" totalsRowDxfId="4327" dataCellStyle="Normal"/>
    <tableColumn id="12082" xr3:uid="{79A0BD48-48B6-6443-A783-720C0D87D8B4}" name="Column12080" totalsRowDxfId="4326" dataCellStyle="Normal"/>
    <tableColumn id="12083" xr3:uid="{A57F5B5D-82DA-404D-BC45-D7207704E658}" name="Column12081" totalsRowDxfId="4325" dataCellStyle="Normal"/>
    <tableColumn id="12084" xr3:uid="{5E2B6F4D-18F9-F240-8363-6C5EB4A35867}" name="Column12082" totalsRowDxfId="4324" dataCellStyle="Normal"/>
    <tableColumn id="12085" xr3:uid="{69544828-FD7B-0E4F-BB67-A2DDAEE06766}" name="Column12083" totalsRowDxfId="4323" dataCellStyle="Normal"/>
    <tableColumn id="12086" xr3:uid="{9E30CC62-245D-E849-B011-51F00635F124}" name="Column12084" totalsRowDxfId="4322" dataCellStyle="Normal"/>
    <tableColumn id="12087" xr3:uid="{36541B27-1666-5E4B-AAB6-7A7245437B72}" name="Column12085" totalsRowDxfId="4321" dataCellStyle="Normal"/>
    <tableColumn id="12088" xr3:uid="{88945054-68EA-DF45-ACC3-122E1DAB4187}" name="Column12086" totalsRowDxfId="4320" dataCellStyle="Normal"/>
    <tableColumn id="12089" xr3:uid="{F07CB73E-2D1A-414B-8475-60460C3C3BD4}" name="Column12087" totalsRowDxfId="4319" dataCellStyle="Normal"/>
    <tableColumn id="12090" xr3:uid="{A15507C3-4EFB-5049-ACA4-DD7B41E64044}" name="Column12088" totalsRowDxfId="4318" dataCellStyle="Normal"/>
    <tableColumn id="12091" xr3:uid="{C6854546-D176-F841-8FB2-E9023133D5CB}" name="Column12089" totalsRowDxfId="4317" dataCellStyle="Normal"/>
    <tableColumn id="12092" xr3:uid="{6E211672-31CF-1C41-A073-E29BC7C7F792}" name="Column12090" totalsRowDxfId="4316" dataCellStyle="Normal"/>
    <tableColumn id="12093" xr3:uid="{CF58A2E5-A3BC-EB48-9706-92C8D46F8CFF}" name="Column12091" totalsRowDxfId="4315" dataCellStyle="Normal"/>
    <tableColumn id="12094" xr3:uid="{C4387A8C-2933-E340-94E0-4C76590C3182}" name="Column12092" totalsRowDxfId="4314" dataCellStyle="Normal"/>
    <tableColumn id="12095" xr3:uid="{A54C1053-6852-904C-B9B2-BAABF7F59E6C}" name="Column12093" totalsRowDxfId="4313" dataCellStyle="Normal"/>
    <tableColumn id="12096" xr3:uid="{3478A076-671E-294B-A63A-0286C3718547}" name="Column12094" totalsRowDxfId="4312" dataCellStyle="Normal"/>
    <tableColumn id="12097" xr3:uid="{C8395828-D41A-0C43-996E-55943BF420EF}" name="Column12095" totalsRowDxfId="4311" dataCellStyle="Normal"/>
    <tableColumn id="12098" xr3:uid="{BB93BC41-1868-4E44-AB47-9753B809C36B}" name="Column12096" totalsRowDxfId="4310" dataCellStyle="Normal"/>
    <tableColumn id="12099" xr3:uid="{63D38A4C-81E5-3341-8225-8580DA05E89D}" name="Column12097" totalsRowDxfId="4309" dataCellStyle="Normal"/>
    <tableColumn id="12100" xr3:uid="{DCC40FD1-B5A9-3B4E-B614-6B06D5E21773}" name="Column12098" totalsRowDxfId="4308" dataCellStyle="Normal"/>
    <tableColumn id="12101" xr3:uid="{89759F1A-129E-5544-8E8D-F4DADBF8FFE5}" name="Column12099" totalsRowDxfId="4307" dataCellStyle="Normal"/>
    <tableColumn id="12102" xr3:uid="{BE6C482D-0E80-F04D-8B13-A7644194ABD5}" name="Column12100" totalsRowDxfId="4306" dataCellStyle="Normal"/>
    <tableColumn id="12103" xr3:uid="{CE0E3612-8A4B-B442-8D14-A0655D75B89E}" name="Column12101" totalsRowDxfId="4305" dataCellStyle="Normal"/>
    <tableColumn id="12104" xr3:uid="{5B8A18EE-EC6B-E74F-A208-A7FC2FBEBE6C}" name="Column12102" totalsRowDxfId="4304" dataCellStyle="Normal"/>
    <tableColumn id="12105" xr3:uid="{B83BF0F9-AFFA-924E-A7FE-BC37A5A4172F}" name="Column12103" totalsRowDxfId="4303" dataCellStyle="Normal"/>
    <tableColumn id="12106" xr3:uid="{DB6B6A45-2B34-8C43-870E-8E5AFDFFEA1C}" name="Column12104" totalsRowDxfId="4302" dataCellStyle="Normal"/>
    <tableColumn id="12107" xr3:uid="{94E4109E-2F4A-7E4B-97D1-218F37D8A58D}" name="Column12105" totalsRowDxfId="4301" dataCellStyle="Normal"/>
    <tableColumn id="12108" xr3:uid="{0CBC331D-551D-664E-8D19-DB4648B12CE1}" name="Column12106" totalsRowDxfId="4300" dataCellStyle="Normal"/>
    <tableColumn id="12109" xr3:uid="{2F5AFD60-3151-EB40-9F9F-108435B79406}" name="Column12107" totalsRowDxfId="4299" dataCellStyle="Normal"/>
    <tableColumn id="12110" xr3:uid="{9F2B3C4C-7D5F-674F-9595-B667ACAD0BD8}" name="Column12108" totalsRowDxfId="4298" dataCellStyle="Normal"/>
    <tableColumn id="12111" xr3:uid="{6821971F-31DE-0941-91A3-C09360B291C6}" name="Column12109" totalsRowDxfId="4297" dataCellStyle="Normal"/>
    <tableColumn id="12112" xr3:uid="{A94FC276-1B72-7E46-8A29-63C4D784B9CA}" name="Column12110" totalsRowDxfId="4296" dataCellStyle="Normal"/>
    <tableColumn id="12113" xr3:uid="{46311215-0F7C-D54C-9BC6-62A7347F4659}" name="Column12111" totalsRowDxfId="4295" dataCellStyle="Normal"/>
    <tableColumn id="12114" xr3:uid="{103E7B2A-AAC9-3D4B-B566-4B890296363D}" name="Column12112" totalsRowDxfId="4294" dataCellStyle="Normal"/>
    <tableColumn id="12115" xr3:uid="{06528166-B138-B94C-B368-A28315C5DB0B}" name="Column12113" totalsRowDxfId="4293" dataCellStyle="Normal"/>
    <tableColumn id="12116" xr3:uid="{B012F30C-8FBA-3847-8E62-C13B8D15F97E}" name="Column12114" totalsRowDxfId="4292" dataCellStyle="Normal"/>
    <tableColumn id="12117" xr3:uid="{CF084DBE-84D0-A547-A097-958D168FE264}" name="Column12115" totalsRowDxfId="4291" dataCellStyle="Normal"/>
    <tableColumn id="12118" xr3:uid="{A6E766E1-5026-8643-AAE9-BAE5D497039B}" name="Column12116" totalsRowDxfId="4290" dataCellStyle="Normal"/>
    <tableColumn id="12119" xr3:uid="{FA8935E4-634F-9843-8B4C-D26B529B5FEA}" name="Column12117" totalsRowDxfId="4289" dataCellStyle="Normal"/>
    <tableColumn id="12120" xr3:uid="{EDD78BBA-04FA-7F40-8846-94FD1599BBDB}" name="Column12118" totalsRowDxfId="4288" dataCellStyle="Normal"/>
    <tableColumn id="12121" xr3:uid="{ED3EE87E-75A9-6948-B41A-665453678217}" name="Column12119" totalsRowDxfId="4287" dataCellStyle="Normal"/>
    <tableColumn id="12122" xr3:uid="{2C22A9A0-C5DB-FE48-AB75-F42639C6F5A1}" name="Column12120" totalsRowDxfId="4286" dataCellStyle="Normal"/>
    <tableColumn id="12123" xr3:uid="{13B604AC-7625-E943-85C1-0D3B7A2A4305}" name="Column12121" totalsRowDxfId="4285" dataCellStyle="Normal"/>
    <tableColumn id="12124" xr3:uid="{4A907060-56BB-DB40-B0EA-18CA33393BA7}" name="Column12122" totalsRowDxfId="4284" dataCellStyle="Normal"/>
    <tableColumn id="12125" xr3:uid="{56064D40-018C-8E4A-BEE0-ADDA08C4802B}" name="Column12123" totalsRowDxfId="4283" dataCellStyle="Normal"/>
    <tableColumn id="12126" xr3:uid="{EEAEC5D1-1F2C-1C40-B667-99D387870E02}" name="Column12124" totalsRowDxfId="4282" dataCellStyle="Normal"/>
    <tableColumn id="12127" xr3:uid="{8738229D-08B5-6740-8072-BCFABABA66BE}" name="Column12125" totalsRowDxfId="4281" dataCellStyle="Normal"/>
    <tableColumn id="12128" xr3:uid="{25F0F63E-D019-0C43-A314-8201651E48E0}" name="Column12126" totalsRowDxfId="4280" dataCellStyle="Normal"/>
    <tableColumn id="12129" xr3:uid="{FF42C7B5-6BC5-9F46-8601-8BDA04FFDD77}" name="Column12127" totalsRowDxfId="4279" dataCellStyle="Normal"/>
    <tableColumn id="12130" xr3:uid="{52EF4F3D-C557-874A-BB7C-65B60627CEBB}" name="Column12128" totalsRowDxfId="4278" dataCellStyle="Normal"/>
    <tableColumn id="12131" xr3:uid="{78B548BE-3F45-1D4E-AD95-59ED7B32481E}" name="Column12129" totalsRowDxfId="4277" dataCellStyle="Normal"/>
    <tableColumn id="12132" xr3:uid="{9F5D26B2-326A-B342-A490-A6BCC1320394}" name="Column12130" totalsRowDxfId="4276" dataCellStyle="Normal"/>
    <tableColumn id="12133" xr3:uid="{6845FA9D-1D00-7E4F-A163-73F987CDBBA0}" name="Column12131" totalsRowDxfId="4275" dataCellStyle="Normal"/>
    <tableColumn id="12134" xr3:uid="{A28B2610-10BA-EF41-8395-1B464745F821}" name="Column12132" totalsRowDxfId="4274" dataCellStyle="Normal"/>
    <tableColumn id="12135" xr3:uid="{EE838F9C-0358-4C4B-BEC6-A654C0916BB5}" name="Column12133" totalsRowDxfId="4273" dataCellStyle="Normal"/>
    <tableColumn id="12136" xr3:uid="{DE0980C4-3971-BE4F-87A9-12D474750698}" name="Column12134" totalsRowDxfId="4272" dataCellStyle="Normal"/>
    <tableColumn id="12137" xr3:uid="{84E23B61-53B6-D54C-B3E1-C485DE7734C5}" name="Column12135" totalsRowDxfId="4271" dataCellStyle="Normal"/>
    <tableColumn id="12138" xr3:uid="{D19DB45D-1E9B-CD47-91A9-F306BD901AE7}" name="Column12136" totalsRowDxfId="4270" dataCellStyle="Normal"/>
    <tableColumn id="12139" xr3:uid="{96387ABB-5FF9-5641-A215-896986ACD133}" name="Column12137" totalsRowDxfId="4269" dataCellStyle="Normal"/>
    <tableColumn id="12140" xr3:uid="{A0C47325-4D83-A04C-A7DD-89F8BF3E9CB6}" name="Column12138" totalsRowDxfId="4268" dataCellStyle="Normal"/>
    <tableColumn id="12141" xr3:uid="{B1CB0189-95DE-B34C-B34C-769C3189231C}" name="Column12139" totalsRowDxfId="4267" dataCellStyle="Normal"/>
    <tableColumn id="12142" xr3:uid="{5D8735AD-439C-394F-9533-67A28AAE5534}" name="Column12140" totalsRowDxfId="4266" dataCellStyle="Normal"/>
    <tableColumn id="12143" xr3:uid="{25AEB483-6AA8-2C48-8358-09560DAFF461}" name="Column12141" totalsRowDxfId="4265" dataCellStyle="Normal"/>
    <tableColumn id="12144" xr3:uid="{7CBBEA2D-59B1-1D45-8357-35CF3793A468}" name="Column12142" totalsRowDxfId="4264" dataCellStyle="Normal"/>
    <tableColumn id="12145" xr3:uid="{9E7A538E-C084-3043-ABC3-62AC0AE22642}" name="Column12143" totalsRowDxfId="4263" dataCellStyle="Normal"/>
    <tableColumn id="12146" xr3:uid="{7FF0485E-5B7D-DB40-B43A-97FDFCC5E083}" name="Column12144" totalsRowDxfId="4262" dataCellStyle="Normal"/>
    <tableColumn id="12147" xr3:uid="{C9013A52-A384-E04C-A23D-D0275A9604C3}" name="Column12145" totalsRowDxfId="4261" dataCellStyle="Normal"/>
    <tableColumn id="12148" xr3:uid="{AC2B6CDB-B21D-5E42-A699-B36459ED8E4A}" name="Column12146" totalsRowDxfId="4260" dataCellStyle="Normal"/>
    <tableColumn id="12149" xr3:uid="{9DF1C582-ED4F-3442-82D6-65BB2803F41D}" name="Column12147" totalsRowDxfId="4259" dataCellStyle="Normal"/>
    <tableColumn id="12150" xr3:uid="{ACA53642-2BE0-5A4C-83E1-C2C9801FB7F4}" name="Column12148" totalsRowDxfId="4258" dataCellStyle="Normal"/>
    <tableColumn id="12151" xr3:uid="{27943E3C-A461-8F40-843D-40364F6D4BD5}" name="Column12149" totalsRowDxfId="4257" dataCellStyle="Normal"/>
    <tableColumn id="12152" xr3:uid="{1DAAD308-9EAC-9C4C-9928-6111CD530C4C}" name="Column12150" totalsRowDxfId="4256" dataCellStyle="Normal"/>
    <tableColumn id="12153" xr3:uid="{006E5F81-899C-0746-B90F-A212C371E603}" name="Column12151" totalsRowDxfId="4255" dataCellStyle="Normal"/>
    <tableColumn id="12154" xr3:uid="{0DFF24B3-848D-A342-A724-4B715034C251}" name="Column12152" totalsRowDxfId="4254" dataCellStyle="Normal"/>
    <tableColumn id="12155" xr3:uid="{83B02CA8-0AD3-3742-B2DF-CF0D440C24B8}" name="Column12153" totalsRowDxfId="4253" dataCellStyle="Normal"/>
    <tableColumn id="12156" xr3:uid="{CBFC5709-438D-6341-9CD1-32ACE306A23C}" name="Column12154" totalsRowDxfId="4252" dataCellStyle="Normal"/>
    <tableColumn id="12157" xr3:uid="{7BEB5CC4-C973-C341-9F79-2630B11860D8}" name="Column12155" totalsRowDxfId="4251" dataCellStyle="Normal"/>
    <tableColumn id="12158" xr3:uid="{BA568008-D463-DC49-B5AC-9BECDF48A3D9}" name="Column12156" totalsRowDxfId="4250" dataCellStyle="Normal"/>
    <tableColumn id="12159" xr3:uid="{AB7E0178-5E08-FF4A-B1B2-9612DFAD251B}" name="Column12157" totalsRowDxfId="4249" dataCellStyle="Normal"/>
    <tableColumn id="12160" xr3:uid="{88256AFA-E4DD-0648-AEFE-1059A8B297D9}" name="Column12158" totalsRowDxfId="4248" dataCellStyle="Normal"/>
    <tableColumn id="12161" xr3:uid="{ABA99A61-076B-0A42-A5DE-1DDED3651703}" name="Column12159" totalsRowDxfId="4247" dataCellStyle="Normal"/>
    <tableColumn id="12162" xr3:uid="{300A4F34-F353-574C-9A88-A04851DDD057}" name="Column12160" totalsRowDxfId="4246" dataCellStyle="Normal"/>
    <tableColumn id="12163" xr3:uid="{6446D50D-4865-CB4E-B9BC-EB861F469BEE}" name="Column12161" totalsRowDxfId="4245" dataCellStyle="Normal"/>
    <tableColumn id="12164" xr3:uid="{74FA6092-8852-6940-9921-8EB06A3BFEFD}" name="Column12162" totalsRowDxfId="4244" dataCellStyle="Normal"/>
    <tableColumn id="12165" xr3:uid="{C7DC997C-DA6C-0349-B798-7CE9D15B9A6E}" name="Column12163" totalsRowDxfId="4243" dataCellStyle="Normal"/>
    <tableColumn id="12166" xr3:uid="{9CC01E2B-3BCA-A248-9D64-86C76B78309E}" name="Column12164" totalsRowDxfId="4242" dataCellStyle="Normal"/>
    <tableColumn id="12167" xr3:uid="{F4110A16-8C74-0741-8FE9-52F9C996E654}" name="Column12165" totalsRowDxfId="4241" dataCellStyle="Normal"/>
    <tableColumn id="12168" xr3:uid="{4B05577E-0CB0-4642-AE4D-389283AC1EEC}" name="Column12166" totalsRowDxfId="4240" dataCellStyle="Normal"/>
    <tableColumn id="12169" xr3:uid="{8EA2ED1A-163B-C74F-AC14-D7A499076EE3}" name="Column12167" totalsRowDxfId="4239" dataCellStyle="Normal"/>
    <tableColumn id="12170" xr3:uid="{D3B88DEA-A0F5-5448-8092-38E0CF3986EF}" name="Column12168" totalsRowDxfId="4238" dataCellStyle="Normal"/>
    <tableColumn id="12171" xr3:uid="{AFD327E6-375F-2C4F-97C7-14DFD5E793E7}" name="Column12169" totalsRowDxfId="4237" dataCellStyle="Normal"/>
    <tableColumn id="12172" xr3:uid="{051807AB-F412-E048-A33E-F222559E0F14}" name="Column12170" totalsRowDxfId="4236" dataCellStyle="Normal"/>
    <tableColumn id="12173" xr3:uid="{03E6150B-76B1-FB43-8430-C1289E2D877C}" name="Column12171" totalsRowDxfId="4235" dataCellStyle="Normal"/>
    <tableColumn id="12174" xr3:uid="{C71551C6-21B7-2845-8CD9-793D1B8751FC}" name="Column12172" totalsRowDxfId="4234" dataCellStyle="Normal"/>
    <tableColumn id="12175" xr3:uid="{32BF7122-78C9-9848-A035-12056546E37E}" name="Column12173" totalsRowDxfId="4233" dataCellStyle="Normal"/>
    <tableColumn id="12176" xr3:uid="{CE605B55-E53E-4B47-92C2-6E80EA6F8894}" name="Column12174" totalsRowDxfId="4232" dataCellStyle="Normal"/>
    <tableColumn id="12177" xr3:uid="{7379AA57-2A97-394B-AC2C-5A2D92D9F2A4}" name="Column12175" totalsRowDxfId="4231" dataCellStyle="Normal"/>
    <tableColumn id="12178" xr3:uid="{8CEBD010-1ABD-F741-8F6D-F5C98D37461E}" name="Column12176" totalsRowDxfId="4230" dataCellStyle="Normal"/>
    <tableColumn id="12179" xr3:uid="{7407F482-75B2-EB4D-99D3-EA0C070642EF}" name="Column12177" totalsRowDxfId="4229" dataCellStyle="Normal"/>
    <tableColumn id="12180" xr3:uid="{1AB846BD-3C50-2C4F-9AD9-E172A04DDDF2}" name="Column12178" totalsRowDxfId="4228" dataCellStyle="Normal"/>
    <tableColumn id="12181" xr3:uid="{1DDD6341-F482-6F4B-8001-AAF7F946EC71}" name="Column12179" totalsRowDxfId="4227" dataCellStyle="Normal"/>
    <tableColumn id="12182" xr3:uid="{C6037525-B21C-E24C-9DC3-DF372567213F}" name="Column12180" totalsRowDxfId="4226" dataCellStyle="Normal"/>
    <tableColumn id="12183" xr3:uid="{1F6E188C-8C0A-B24D-833F-F71A172DFF64}" name="Column12181" totalsRowDxfId="4225" dataCellStyle="Normal"/>
    <tableColumn id="12184" xr3:uid="{100E76D6-8B59-7842-A684-0A410D8BC3AF}" name="Column12182" totalsRowDxfId="4224" dataCellStyle="Normal"/>
    <tableColumn id="12185" xr3:uid="{DECBE067-B3CD-324E-A34B-5BC23038C42C}" name="Column12183" totalsRowDxfId="4223" dataCellStyle="Normal"/>
    <tableColumn id="12186" xr3:uid="{32A2888E-0E69-6748-B6AD-E0725B618384}" name="Column12184" totalsRowDxfId="4222" dataCellStyle="Normal"/>
    <tableColumn id="12187" xr3:uid="{AF514FDB-CAE2-0D43-8B51-D8B418D081B9}" name="Column12185" totalsRowDxfId="4221" dataCellStyle="Normal"/>
    <tableColumn id="12188" xr3:uid="{F96F0232-DB43-8943-8438-1753C8978CD1}" name="Column12186" totalsRowDxfId="4220" dataCellStyle="Normal"/>
    <tableColumn id="12189" xr3:uid="{8B13AC51-F323-FD4A-BA82-C46F4AC4016C}" name="Column12187" totalsRowDxfId="4219" dataCellStyle="Normal"/>
    <tableColumn id="12190" xr3:uid="{C2CFC6FD-7A41-3E45-A4E7-75A19C1A606C}" name="Column12188" totalsRowDxfId="4218" dataCellStyle="Normal"/>
    <tableColumn id="12191" xr3:uid="{806B99B7-5D9A-CE45-8AA9-9451322896A0}" name="Column12189" totalsRowDxfId="4217" dataCellStyle="Normal"/>
    <tableColumn id="12192" xr3:uid="{4F6A9846-29DC-7B44-BFBD-82B8E20A00C9}" name="Column12190" totalsRowDxfId="4216" dataCellStyle="Normal"/>
    <tableColumn id="12193" xr3:uid="{5269FB6E-1837-A74A-995F-C43DF97EB060}" name="Column12191" totalsRowDxfId="4215" dataCellStyle="Normal"/>
    <tableColumn id="12194" xr3:uid="{C19AA7AF-E337-F342-AAE6-DC9614223383}" name="Column12192" totalsRowDxfId="4214" dataCellStyle="Normal"/>
    <tableColumn id="12195" xr3:uid="{41F1B785-BC00-6442-9B29-3BF097C81B9C}" name="Column12193" totalsRowDxfId="4213" dataCellStyle="Normal"/>
    <tableColumn id="12196" xr3:uid="{4CF309D0-88CA-0242-A15D-EE894698D361}" name="Column12194" totalsRowDxfId="4212" dataCellStyle="Normal"/>
    <tableColumn id="12197" xr3:uid="{73D2CC3C-C7AC-2546-BA9A-3800DECEEC32}" name="Column12195" totalsRowDxfId="4211" dataCellStyle="Normal"/>
    <tableColumn id="12198" xr3:uid="{C4CF39FD-3B37-B24E-95C1-F5725368CFCC}" name="Column12196" totalsRowDxfId="4210" dataCellStyle="Normal"/>
    <tableColumn id="12199" xr3:uid="{D0D1FECF-5A2D-2D45-B0CE-DCD45BFB1170}" name="Column12197" totalsRowDxfId="4209" dataCellStyle="Normal"/>
    <tableColumn id="12200" xr3:uid="{B6637759-43B3-7A47-B084-4E37A2E5EE1F}" name="Column12198" totalsRowDxfId="4208" dataCellStyle="Normal"/>
    <tableColumn id="12201" xr3:uid="{0B87757F-6F25-AE45-933D-15F79B5C0E1D}" name="Column12199" totalsRowDxfId="4207" dataCellStyle="Normal"/>
    <tableColumn id="12202" xr3:uid="{C17AE748-02CD-EC4E-A529-D2FA30351A5D}" name="Column12200" totalsRowDxfId="4206" dataCellStyle="Normal"/>
    <tableColumn id="12203" xr3:uid="{A98DAE1A-A27E-0349-9B38-9F51841779A9}" name="Column12201" totalsRowDxfId="4205" dataCellStyle="Normal"/>
    <tableColumn id="12204" xr3:uid="{F66BFB00-1AF3-A64C-A357-0E95C82D2D38}" name="Column12202" totalsRowDxfId="4204" dataCellStyle="Normal"/>
    <tableColumn id="12205" xr3:uid="{606D5413-0CEE-9E48-BC21-0EFB37CDE743}" name="Column12203" totalsRowDxfId="4203" dataCellStyle="Normal"/>
    <tableColumn id="12206" xr3:uid="{8A651130-9531-7A49-97B6-F2E71095DAD2}" name="Column12204" totalsRowDxfId="4202" dataCellStyle="Normal"/>
    <tableColumn id="12207" xr3:uid="{828C8987-302D-DF41-BF65-546A86DBFD2B}" name="Column12205" totalsRowDxfId="4201" dataCellStyle="Normal"/>
    <tableColumn id="12208" xr3:uid="{BA7AD10C-5329-DD46-85DF-AA5AD4F641E5}" name="Column12206" totalsRowDxfId="4200" dataCellStyle="Normal"/>
    <tableColumn id="12209" xr3:uid="{400EAC8F-7E5D-B043-80DF-BED1B2FF5405}" name="Column12207" totalsRowDxfId="4199" dataCellStyle="Normal"/>
    <tableColumn id="12210" xr3:uid="{20DA2E81-7753-7E41-B65B-B70FD047A948}" name="Column12208" totalsRowDxfId="4198" dataCellStyle="Normal"/>
    <tableColumn id="12211" xr3:uid="{0EE0B002-3E3A-2540-A697-AF8384E2A93E}" name="Column12209" totalsRowDxfId="4197" dataCellStyle="Normal"/>
    <tableColumn id="12212" xr3:uid="{EF9132A3-799E-E14D-BC30-BB50BD8B6230}" name="Column12210" totalsRowDxfId="4196" dataCellStyle="Normal"/>
    <tableColumn id="12213" xr3:uid="{2845184A-1F33-7F4E-9990-3B275762455F}" name="Column12211" totalsRowDxfId="4195" dataCellStyle="Normal"/>
    <tableColumn id="12214" xr3:uid="{8E4B1A46-D17E-894B-B689-EFDA90E96DD6}" name="Column12212" totalsRowDxfId="4194" dataCellStyle="Normal"/>
    <tableColumn id="12215" xr3:uid="{1683A2EC-BCDE-C141-945E-59F6AE0D1773}" name="Column12213" totalsRowDxfId="4193" dataCellStyle="Normal"/>
    <tableColumn id="12216" xr3:uid="{AC8F6118-1242-2F44-BB37-751C86DD027D}" name="Column12214" totalsRowDxfId="4192" dataCellStyle="Normal"/>
    <tableColumn id="12217" xr3:uid="{0994EF72-E111-7B45-A936-C3F3163C97B4}" name="Column12215" totalsRowDxfId="4191" dataCellStyle="Normal"/>
    <tableColumn id="12218" xr3:uid="{4EBF208B-B30E-F146-82EC-A64864998916}" name="Column12216" totalsRowDxfId="4190" dataCellStyle="Normal"/>
    <tableColumn id="12219" xr3:uid="{31B1DE4A-1640-4544-81FB-7EC453B1D51F}" name="Column12217" totalsRowDxfId="4189" dataCellStyle="Normal"/>
    <tableColumn id="12220" xr3:uid="{BDBF2AC3-BF79-BB4D-8198-1404D79417F6}" name="Column12218" totalsRowDxfId="4188" dataCellStyle="Normal"/>
    <tableColumn id="12221" xr3:uid="{10FB00AF-71D5-C74C-A4B1-8D95E070AA20}" name="Column12219" totalsRowDxfId="4187" dataCellStyle="Normal"/>
    <tableColumn id="12222" xr3:uid="{D885C3F8-B171-BC47-8F14-C86B9D03FA27}" name="Column12220" totalsRowDxfId="4186" dataCellStyle="Normal"/>
    <tableColumn id="12223" xr3:uid="{07B164E6-C955-4240-ABA2-355DD0647094}" name="Column12221" totalsRowDxfId="4185" dataCellStyle="Normal"/>
    <tableColumn id="12224" xr3:uid="{5066294B-118C-084E-956B-E0F1A1476C76}" name="Column12222" totalsRowDxfId="4184" dataCellStyle="Normal"/>
    <tableColumn id="12225" xr3:uid="{B20E977B-7EFA-614B-971A-C2952A487020}" name="Column12223" totalsRowDxfId="4183" dataCellStyle="Normal"/>
    <tableColumn id="12226" xr3:uid="{C8D4E234-D16C-2949-BB56-A615225F749B}" name="Column12224" totalsRowDxfId="4182" dataCellStyle="Normal"/>
    <tableColumn id="12227" xr3:uid="{698B64CC-2BB0-7143-BE27-7E820A70A520}" name="Column12225" totalsRowDxfId="4181" dataCellStyle="Normal"/>
    <tableColumn id="12228" xr3:uid="{15CCC0D1-9999-4F4C-A4BE-CF2B082396D2}" name="Column12226" totalsRowDxfId="4180" dataCellStyle="Normal"/>
    <tableColumn id="12229" xr3:uid="{B40746D2-0FC8-D743-9300-45DE7D4C6E50}" name="Column12227" totalsRowDxfId="4179" dataCellStyle="Normal"/>
    <tableColumn id="12230" xr3:uid="{5A94D181-2D73-C54C-B57D-A4CC3A6EEF32}" name="Column12228" totalsRowDxfId="4178" dataCellStyle="Normal"/>
    <tableColumn id="12231" xr3:uid="{973CAD78-B339-4B44-B746-CCEC96995ED5}" name="Column12229" totalsRowDxfId="4177" dataCellStyle="Normal"/>
    <tableColumn id="12232" xr3:uid="{FEBDADED-9A7A-6F46-867F-07CD97EF57EA}" name="Column12230" totalsRowDxfId="4176" dataCellStyle="Normal"/>
    <tableColumn id="12233" xr3:uid="{928BBC7A-9168-024D-A12A-9190585EFC4B}" name="Column12231" totalsRowDxfId="4175" dataCellStyle="Normal"/>
    <tableColumn id="12234" xr3:uid="{C17E2F65-AD35-2B4A-B1E2-5141E669C2E2}" name="Column12232" totalsRowDxfId="4174" dataCellStyle="Normal"/>
    <tableColumn id="12235" xr3:uid="{60A2DF42-4B48-BF41-B9CB-29012B3A6C66}" name="Column12233" totalsRowDxfId="4173" dataCellStyle="Normal"/>
    <tableColumn id="12236" xr3:uid="{9A644423-713C-ED45-A151-30C7418CA209}" name="Column12234" totalsRowDxfId="4172" dataCellStyle="Normal"/>
    <tableColumn id="12237" xr3:uid="{4020ABFD-6BEF-274D-BA43-2CAE7AFEA260}" name="Column12235" totalsRowDxfId="4171" dataCellStyle="Normal"/>
    <tableColumn id="12238" xr3:uid="{C622B34B-1F5A-C94A-A21C-4CC465E8DBF8}" name="Column12236" totalsRowDxfId="4170" dataCellStyle="Normal"/>
    <tableColumn id="12239" xr3:uid="{CA3EAA9D-FBE6-2245-9AF3-4CF2B2412EE4}" name="Column12237" totalsRowDxfId="4169" dataCellStyle="Normal"/>
    <tableColumn id="12240" xr3:uid="{D1E66B28-396D-F243-BE39-45F7051E7667}" name="Column12238" totalsRowDxfId="4168" dataCellStyle="Normal"/>
    <tableColumn id="12241" xr3:uid="{410F2371-1807-BE40-876E-74F2C3E44141}" name="Column12239" totalsRowDxfId="4167" dataCellStyle="Normal"/>
    <tableColumn id="12242" xr3:uid="{AA81D5F6-C6F7-5046-9517-4DEC94A9A16E}" name="Column12240" totalsRowDxfId="4166" dataCellStyle="Normal"/>
    <tableColumn id="12243" xr3:uid="{4C6AE7A1-6781-1840-BB7F-C8F6697901A3}" name="Column12241" totalsRowDxfId="4165" dataCellStyle="Normal"/>
    <tableColumn id="12244" xr3:uid="{0AFCA883-7AA7-984A-AACE-C31FBB308B3C}" name="Column12242" totalsRowDxfId="4164" dataCellStyle="Normal"/>
    <tableColumn id="12245" xr3:uid="{ED74E275-8A5F-BB4C-BF2B-AA3409CA7A2A}" name="Column12243" totalsRowDxfId="4163" dataCellStyle="Normal"/>
    <tableColumn id="12246" xr3:uid="{2EE5F34B-A73A-E240-AAE2-1ABBBAEA8999}" name="Column12244" totalsRowDxfId="4162" dataCellStyle="Normal"/>
    <tableColumn id="12247" xr3:uid="{42C98959-1B32-4541-BD4F-900F3A15C3A0}" name="Column12245" totalsRowDxfId="4161" dataCellStyle="Normal"/>
    <tableColumn id="12248" xr3:uid="{4A9F9B2D-41C4-5C4E-A864-3DAFD33311C7}" name="Column12246" totalsRowDxfId="4160" dataCellStyle="Normal"/>
    <tableColumn id="12249" xr3:uid="{44B2E2D2-2A59-2D44-9FEE-857A497C10BC}" name="Column12247" totalsRowDxfId="4159" dataCellStyle="Normal"/>
    <tableColumn id="12250" xr3:uid="{8A8842DF-D578-4A45-BB86-7B7FB7BCB489}" name="Column12248" totalsRowDxfId="4158" dataCellStyle="Normal"/>
    <tableColumn id="12251" xr3:uid="{27D2ECF1-E979-1146-B324-E05771B90C88}" name="Column12249" totalsRowDxfId="4157" dataCellStyle="Normal"/>
    <tableColumn id="12252" xr3:uid="{922DA086-8ECF-4A4F-9AA9-C38041F9D4DE}" name="Column12250" totalsRowDxfId="4156" dataCellStyle="Normal"/>
    <tableColumn id="12253" xr3:uid="{ED12B2A9-D0C3-4A47-80A8-7E9D9ECC16CC}" name="Column12251" totalsRowDxfId="4155" dataCellStyle="Normal"/>
    <tableColumn id="12254" xr3:uid="{9ABF5776-FCB9-4F4F-A863-767E495CDA67}" name="Column12252" totalsRowDxfId="4154" dataCellStyle="Normal"/>
    <tableColumn id="12255" xr3:uid="{01470B73-7C91-3040-8A1A-42982D219A02}" name="Column12253" totalsRowDxfId="4153" dataCellStyle="Normal"/>
    <tableColumn id="12256" xr3:uid="{D4C2E48F-5B72-6E46-BBE2-EE3E459807D4}" name="Column12254" totalsRowDxfId="4152" dataCellStyle="Normal"/>
    <tableColumn id="12257" xr3:uid="{DA4BAB38-EB68-9643-9813-2B00EC235DFC}" name="Column12255" totalsRowDxfId="4151" dataCellStyle="Normal"/>
    <tableColumn id="12258" xr3:uid="{AB4F4756-8436-4D4C-82D3-2B64B082A515}" name="Column12256" totalsRowDxfId="4150" dataCellStyle="Normal"/>
    <tableColumn id="12259" xr3:uid="{B472F2C5-B8B1-F04B-8D7C-73E1E523C7D0}" name="Column12257" totalsRowDxfId="4149" dataCellStyle="Normal"/>
    <tableColumn id="12260" xr3:uid="{D0FB96FE-5212-3044-A160-245C09F233E2}" name="Column12258" totalsRowDxfId="4148" dataCellStyle="Normal"/>
    <tableColumn id="12261" xr3:uid="{1EEE4461-F751-D746-AFC9-262E886D73F5}" name="Column12259" totalsRowDxfId="4147" dataCellStyle="Normal"/>
    <tableColumn id="12262" xr3:uid="{B89AFAF6-FFE0-F745-85DB-BD70E202BDDF}" name="Column12260" totalsRowDxfId="4146" dataCellStyle="Normal"/>
    <tableColumn id="12263" xr3:uid="{E8745B13-D904-FF4F-B21F-6D5BAAE79001}" name="Column12261" totalsRowDxfId="4145" dataCellStyle="Normal"/>
    <tableColumn id="12264" xr3:uid="{2C30E40F-9548-0D43-AE8D-17688212F075}" name="Column12262" totalsRowDxfId="4144" dataCellStyle="Normal"/>
    <tableColumn id="12265" xr3:uid="{EDB91D4F-5C61-9D41-9AC5-7F4DAE12DBF5}" name="Column12263" totalsRowDxfId="4143" dataCellStyle="Normal"/>
    <tableColumn id="12266" xr3:uid="{B22D5315-3CAA-534A-8775-824FBDC1C41F}" name="Column12264" totalsRowDxfId="4142" dataCellStyle="Normal"/>
    <tableColumn id="12267" xr3:uid="{BE48871D-FE1C-6044-B7AD-60FBC1E8F192}" name="Column12265" totalsRowDxfId="4141" dataCellStyle="Normal"/>
    <tableColumn id="12268" xr3:uid="{44C07E40-8737-DC46-9864-6D42DBC4B6E3}" name="Column12266" totalsRowDxfId="4140" dataCellStyle="Normal"/>
    <tableColumn id="12269" xr3:uid="{F03258EA-B99D-274A-A23E-476EB5FA9D5D}" name="Column12267" totalsRowDxfId="4139" dataCellStyle="Normal"/>
    <tableColumn id="12270" xr3:uid="{97EFBDA8-3079-1B48-8729-EC6AC2A4F455}" name="Column12268" totalsRowDxfId="4138" dataCellStyle="Normal"/>
    <tableColumn id="12271" xr3:uid="{404AD8BE-7795-3842-A66B-FE0383ECF663}" name="Column12269" totalsRowDxfId="4137" dataCellStyle="Normal"/>
    <tableColumn id="12272" xr3:uid="{E3AC4948-6356-3C45-8049-4CC10AEA1BF7}" name="Column12270" totalsRowDxfId="4136" dataCellStyle="Normal"/>
    <tableColumn id="12273" xr3:uid="{9B8CEAC6-2E94-BB46-8D8C-649373FC8540}" name="Column12271" totalsRowDxfId="4135" dataCellStyle="Normal"/>
    <tableColumn id="12274" xr3:uid="{35ACCF35-C388-014A-BC57-421A86D9A800}" name="Column12272" totalsRowDxfId="4134" dataCellStyle="Normal"/>
    <tableColumn id="12275" xr3:uid="{B581112B-4F93-A74C-900B-5FA1C310B651}" name="Column12273" totalsRowDxfId="4133" dataCellStyle="Normal"/>
    <tableColumn id="12276" xr3:uid="{93A09BF4-11A1-AC4F-AFCB-F918AEF07247}" name="Column12274" totalsRowDxfId="4132" dataCellStyle="Normal"/>
    <tableColumn id="12277" xr3:uid="{B6C451F8-D98B-584B-B317-73288226B26D}" name="Column12275" totalsRowDxfId="4131" dataCellStyle="Normal"/>
    <tableColumn id="12278" xr3:uid="{391AC282-C183-A94F-A87A-C4880E81F83B}" name="Column12276" totalsRowDxfId="4130" dataCellStyle="Normal"/>
    <tableColumn id="12279" xr3:uid="{976BB204-B4A7-1A41-8DA9-552A08EE2CE0}" name="Column12277" totalsRowDxfId="4129" dataCellStyle="Normal"/>
    <tableColumn id="12280" xr3:uid="{1046A8E7-AD67-D948-89F7-FFFEDDD133E4}" name="Column12278" totalsRowDxfId="4128" dataCellStyle="Normal"/>
    <tableColumn id="12281" xr3:uid="{9C9F680E-E502-5F44-A4C5-2AAEBF1D8B41}" name="Column12279" totalsRowDxfId="4127" dataCellStyle="Normal"/>
    <tableColumn id="12282" xr3:uid="{A0ECF2E5-91BF-D249-93CF-D0A7B0414B5F}" name="Column12280" totalsRowDxfId="4126" dataCellStyle="Normal"/>
    <tableColumn id="12283" xr3:uid="{822DD36D-3D89-7F4B-A253-82C373E49908}" name="Column12281" totalsRowDxfId="4125" dataCellStyle="Normal"/>
    <tableColumn id="12284" xr3:uid="{B786AA36-BE73-6E48-AAC6-F55F79D98195}" name="Column12282" totalsRowDxfId="4124" dataCellStyle="Normal"/>
    <tableColumn id="12285" xr3:uid="{31CF53CD-E38F-EA4A-A1EE-F88FDEA815DF}" name="Column12283" totalsRowDxfId="4123" dataCellStyle="Normal"/>
    <tableColumn id="12286" xr3:uid="{D8DF2747-F541-1549-BCA7-2C56C84561C9}" name="Column12284" totalsRowDxfId="4122" dataCellStyle="Normal"/>
    <tableColumn id="12287" xr3:uid="{CA450B38-08C9-2C4E-9514-0C624ED25499}" name="Column12285" totalsRowDxfId="4121" dataCellStyle="Normal"/>
    <tableColumn id="12288" xr3:uid="{64DFAECD-6493-E947-91CD-EAFE7591E6A8}" name="Column12286" totalsRowDxfId="4120" dataCellStyle="Normal"/>
    <tableColumn id="12289" xr3:uid="{137B5DC8-BACD-4347-8BC6-795945566A6F}" name="Column12287" totalsRowDxfId="4119" dataCellStyle="Normal"/>
    <tableColumn id="12290" xr3:uid="{C147A250-0A42-254C-AB56-9F114985C477}" name="Column12288" totalsRowDxfId="4118" dataCellStyle="Normal"/>
    <tableColumn id="12291" xr3:uid="{63EC06E9-0972-F749-8CB2-93555406942F}" name="Column12289" totalsRowDxfId="4117" dataCellStyle="Normal"/>
    <tableColumn id="12292" xr3:uid="{617AC235-8E2D-5D43-935D-A7FB722B97AD}" name="Column12290" totalsRowDxfId="4116" dataCellStyle="Normal"/>
    <tableColumn id="12293" xr3:uid="{C79417C3-1176-E54B-B647-A7519362D782}" name="Column12291" totalsRowDxfId="4115" dataCellStyle="Normal"/>
    <tableColumn id="12294" xr3:uid="{01CDF2B8-E1F4-6B4E-9266-85B11C81397B}" name="Column12292" totalsRowDxfId="4114" dataCellStyle="Normal"/>
    <tableColumn id="12295" xr3:uid="{66B6648C-4617-1248-968D-3C8B99C0DA01}" name="Column12293" totalsRowDxfId="4113" dataCellStyle="Normal"/>
    <tableColumn id="12296" xr3:uid="{E4E5EFF3-EFB8-0F4E-B093-101B79CF14E3}" name="Column12294" totalsRowDxfId="4112" dataCellStyle="Normal"/>
    <tableColumn id="12297" xr3:uid="{46D3FBED-5FEC-224B-B776-9F9D6F6031C3}" name="Column12295" totalsRowDxfId="4111" dataCellStyle="Normal"/>
    <tableColumn id="12298" xr3:uid="{8FD83DEE-CB7A-FF4D-8930-D44815409DFF}" name="Column12296" totalsRowDxfId="4110" dataCellStyle="Normal"/>
    <tableColumn id="12299" xr3:uid="{7A30CC3B-EB9D-8848-9528-A5E71E87B01B}" name="Column12297" totalsRowDxfId="4109" dataCellStyle="Normal"/>
    <tableColumn id="12300" xr3:uid="{8D08F8DD-869F-024C-83A0-5EF9930A69FC}" name="Column12298" totalsRowDxfId="4108" dataCellStyle="Normal"/>
    <tableColumn id="12301" xr3:uid="{3A51F933-0D29-F34D-BB84-E583B8E1A493}" name="Column12299" totalsRowDxfId="4107" dataCellStyle="Normal"/>
    <tableColumn id="12302" xr3:uid="{2478CED9-D376-3F44-A43A-60926E0706E8}" name="Column12300" totalsRowDxfId="4106" dataCellStyle="Normal"/>
    <tableColumn id="12303" xr3:uid="{256C33CF-125C-EE4D-8DC1-2796FF762F51}" name="Column12301" totalsRowDxfId="4105" dataCellStyle="Normal"/>
    <tableColumn id="12304" xr3:uid="{09F454B7-2239-2B4C-9598-1137EE9C58BB}" name="Column12302" totalsRowDxfId="4104" dataCellStyle="Normal"/>
    <tableColumn id="12305" xr3:uid="{E33F9EA2-48DA-6A4B-B2F0-43569D0B2A2A}" name="Column12303" totalsRowDxfId="4103" dataCellStyle="Normal"/>
    <tableColumn id="12306" xr3:uid="{BC0EC397-0347-104F-BFC4-48C22407A077}" name="Column12304" totalsRowDxfId="4102" dataCellStyle="Normal"/>
    <tableColumn id="12307" xr3:uid="{FA44A03C-AB78-4144-B572-7C308A02456C}" name="Column12305" totalsRowDxfId="4101" dataCellStyle="Normal"/>
    <tableColumn id="12308" xr3:uid="{6813531F-1451-1C44-BD68-C9D5057BA732}" name="Column12306" totalsRowDxfId="4100" dataCellStyle="Normal"/>
    <tableColumn id="12309" xr3:uid="{EA9401FF-5180-7649-9087-2C04709002DC}" name="Column12307" totalsRowDxfId="4099" dataCellStyle="Normal"/>
    <tableColumn id="12310" xr3:uid="{7BCDF0CB-4425-8540-BF59-F37D77AFE122}" name="Column12308" totalsRowDxfId="4098" dataCellStyle="Normal"/>
    <tableColumn id="12311" xr3:uid="{BE98EFAB-7955-3042-83F2-665D2A3BB18A}" name="Column12309" totalsRowDxfId="4097" dataCellStyle="Normal"/>
    <tableColumn id="12312" xr3:uid="{484CB730-7D72-4746-99B4-6D13E7A75587}" name="Column12310" totalsRowDxfId="4096" dataCellStyle="Normal"/>
    <tableColumn id="12313" xr3:uid="{37E194D1-27F4-C34B-B612-7022ADBF1F19}" name="Column12311" totalsRowDxfId="4095" dataCellStyle="Normal"/>
    <tableColumn id="12314" xr3:uid="{3A138566-4A2D-9C46-B406-F13529E62A23}" name="Column12312" totalsRowDxfId="4094" dataCellStyle="Normal"/>
    <tableColumn id="12315" xr3:uid="{46F0ED24-DC43-9C4B-8CE0-B1B30EC56C87}" name="Column12313" totalsRowDxfId="4093" dataCellStyle="Normal"/>
    <tableColumn id="12316" xr3:uid="{65E24633-47A2-6A4F-BFA1-590A2E1C0760}" name="Column12314" totalsRowDxfId="4092" dataCellStyle="Normal"/>
    <tableColumn id="12317" xr3:uid="{68548600-BCB1-0A42-B4F4-DC8323F7C8E4}" name="Column12315" totalsRowDxfId="4091" dataCellStyle="Normal"/>
    <tableColumn id="12318" xr3:uid="{68328C14-D3C6-3D47-BFEB-765EF6F6C7FD}" name="Column12316" totalsRowDxfId="4090" dataCellStyle="Normal"/>
    <tableColumn id="12319" xr3:uid="{74DFF415-4D90-CF43-B766-8966168A9593}" name="Column12317" totalsRowDxfId="4089" dataCellStyle="Normal"/>
    <tableColumn id="12320" xr3:uid="{F0932F86-9A91-EA4B-A178-6F7D917BA377}" name="Column12318" totalsRowDxfId="4088" dataCellStyle="Normal"/>
    <tableColumn id="12321" xr3:uid="{1EF08004-427A-A34C-B7AD-58D8F5F98C2D}" name="Column12319" totalsRowDxfId="4087" dataCellStyle="Normal"/>
    <tableColumn id="12322" xr3:uid="{130699BB-72D4-FB48-BDD4-FF0948E3DA7D}" name="Column12320" totalsRowDxfId="4086" dataCellStyle="Normal"/>
    <tableColumn id="12323" xr3:uid="{8AFCCD35-B6D7-AC45-98FC-F5DF51D8DF28}" name="Column12321" totalsRowDxfId="4085" dataCellStyle="Normal"/>
    <tableColumn id="12324" xr3:uid="{C1C137AF-D298-CF4F-B68F-C5B519E6B424}" name="Column12322" totalsRowDxfId="4084" dataCellStyle="Normal"/>
    <tableColumn id="12325" xr3:uid="{BB3DCB48-7617-1941-8463-AA7BA85A72A8}" name="Column12323" totalsRowDxfId="4083" dataCellStyle="Normal"/>
    <tableColumn id="12326" xr3:uid="{3550B1F9-320F-1347-B0CB-3227ABF65D18}" name="Column12324" totalsRowDxfId="4082" dataCellStyle="Normal"/>
    <tableColumn id="12327" xr3:uid="{A3DABFC8-3945-BD4E-A042-A6F74477CB9B}" name="Column12325" totalsRowDxfId="4081" dataCellStyle="Normal"/>
    <tableColumn id="12328" xr3:uid="{C4E30B05-05C0-574D-925D-9917CA87457E}" name="Column12326" totalsRowDxfId="4080" dataCellStyle="Normal"/>
    <tableColumn id="12329" xr3:uid="{5C476EF8-1C4A-C749-A390-934862962143}" name="Column12327" totalsRowDxfId="4079" dataCellStyle="Normal"/>
    <tableColumn id="12330" xr3:uid="{0F9CB148-F955-CC41-B8E6-5B472ABB2462}" name="Column12328" totalsRowDxfId="4078" dataCellStyle="Normal"/>
    <tableColumn id="12331" xr3:uid="{F1B6A767-C609-F74B-9F43-0642BBCB1D4A}" name="Column12329" totalsRowDxfId="4077" dataCellStyle="Normal"/>
    <tableColumn id="12332" xr3:uid="{0206F7CB-340F-9247-BDB7-104242531FD5}" name="Column12330" totalsRowDxfId="4076" dataCellStyle="Normal"/>
    <tableColumn id="12333" xr3:uid="{1AB7EE52-903A-DA47-A29B-4E94D08489F3}" name="Column12331" totalsRowDxfId="4075" dataCellStyle="Normal"/>
    <tableColumn id="12334" xr3:uid="{E25EB9F4-AB96-6243-BD0F-D9F506B1E28C}" name="Column12332" totalsRowDxfId="4074" dataCellStyle="Normal"/>
    <tableColumn id="12335" xr3:uid="{6C601CAD-7102-9746-AB53-E34A84DF4B84}" name="Column12333" totalsRowDxfId="4073" dataCellStyle="Normal"/>
    <tableColumn id="12336" xr3:uid="{3761D832-A54F-244D-B2C2-A94A0D2ECB20}" name="Column12334" totalsRowDxfId="4072" dataCellStyle="Normal"/>
    <tableColumn id="12337" xr3:uid="{9CD96ED0-E16A-9E43-A513-62C194393CA6}" name="Column12335" totalsRowDxfId="4071" dataCellStyle="Normal"/>
    <tableColumn id="12338" xr3:uid="{94D1A492-99C3-734B-9D51-52CAE5A474CB}" name="Column12336" totalsRowDxfId="4070" dataCellStyle="Normal"/>
    <tableColumn id="12339" xr3:uid="{599775AE-76C6-104D-B87E-283BF8ABB164}" name="Column12337" totalsRowDxfId="4069" dataCellStyle="Normal"/>
    <tableColumn id="12340" xr3:uid="{8968D248-FE47-9E4D-8A46-2B6104930AD8}" name="Column12338" totalsRowDxfId="4068" dataCellStyle="Normal"/>
    <tableColumn id="12341" xr3:uid="{D0572EC0-B6D7-2441-9924-6C3414A10E29}" name="Column12339" totalsRowDxfId="4067" dataCellStyle="Normal"/>
    <tableColumn id="12342" xr3:uid="{6ECA84BE-6B8B-8D44-855B-B9EB0EA1E8E5}" name="Column12340" totalsRowDxfId="4066" dataCellStyle="Normal"/>
    <tableColumn id="12343" xr3:uid="{9D68A277-1F03-004F-92C2-47BA4BA9EE12}" name="Column12341" totalsRowDxfId="4065" dataCellStyle="Normal"/>
    <tableColumn id="12344" xr3:uid="{14F97F9E-4B94-084E-BC98-E7D62077B72B}" name="Column12342" totalsRowDxfId="4064" dataCellStyle="Normal"/>
    <tableColumn id="12345" xr3:uid="{A65765EE-9FF7-BA45-BA26-E0549CFA4607}" name="Column12343" totalsRowDxfId="4063" dataCellStyle="Normal"/>
    <tableColumn id="12346" xr3:uid="{182714E7-FD2D-614C-9E0D-1411506C7E40}" name="Column12344" totalsRowDxfId="4062" dataCellStyle="Normal"/>
    <tableColumn id="12347" xr3:uid="{20B80E62-706E-D04F-96CE-138FA0DCABE4}" name="Column12345" totalsRowDxfId="4061" dataCellStyle="Normal"/>
    <tableColumn id="12348" xr3:uid="{56099C3D-56F7-3143-85C8-8F23D0A15EAE}" name="Column12346" totalsRowDxfId="4060" dataCellStyle="Normal"/>
    <tableColumn id="12349" xr3:uid="{1BF99E24-581C-0642-8A4C-7827B4BF7A19}" name="Column12347" totalsRowDxfId="4059" dataCellStyle="Normal"/>
    <tableColumn id="12350" xr3:uid="{3885F21C-D0AD-B84B-B3F7-7D63CFCF3912}" name="Column12348" totalsRowDxfId="4058" dataCellStyle="Normal"/>
    <tableColumn id="12351" xr3:uid="{8C00C4FC-771F-E44B-B82A-08122FC22BFD}" name="Column12349" totalsRowDxfId="4057" dataCellStyle="Normal"/>
    <tableColumn id="12352" xr3:uid="{848D5461-F865-4843-8715-C13EE18BB7F5}" name="Column12350" totalsRowDxfId="4056" dataCellStyle="Normal"/>
    <tableColumn id="12353" xr3:uid="{DEC5FB60-331C-5949-A23A-D419560B6F66}" name="Column12351" totalsRowDxfId="4055" dataCellStyle="Normal"/>
    <tableColumn id="12354" xr3:uid="{6DCBEA83-7E73-FD45-92BB-D8A842FE992B}" name="Column12352" totalsRowDxfId="4054" dataCellStyle="Normal"/>
    <tableColumn id="12355" xr3:uid="{FD17381F-A321-3646-BB0E-C85C624AA970}" name="Column12353" totalsRowDxfId="4053" dataCellStyle="Normal"/>
    <tableColumn id="12356" xr3:uid="{9860A7D0-07C6-5B49-A085-C64C1DB421BE}" name="Column12354" totalsRowDxfId="4052" dataCellStyle="Normal"/>
    <tableColumn id="12357" xr3:uid="{71120B46-BC4B-AE4D-983C-65E41277CD6A}" name="Column12355" totalsRowDxfId="4051" dataCellStyle="Normal"/>
    <tableColumn id="12358" xr3:uid="{10AF4545-B31B-D844-9282-D4DE930CB564}" name="Column12356" totalsRowDxfId="4050" dataCellStyle="Normal"/>
    <tableColumn id="12359" xr3:uid="{B316A3B5-3EC2-384A-BDCA-406AA56E1E68}" name="Column12357" totalsRowDxfId="4049" dataCellStyle="Normal"/>
    <tableColumn id="12360" xr3:uid="{1896854A-B243-904E-87DB-85A95A7F70ED}" name="Column12358" totalsRowDxfId="4048" dataCellStyle="Normal"/>
    <tableColumn id="12361" xr3:uid="{CE2FDDF0-6AE7-144A-82B1-8F0C7FCCB63D}" name="Column12359" totalsRowDxfId="4047" dataCellStyle="Normal"/>
    <tableColumn id="12362" xr3:uid="{EDC2DB8C-4559-B444-8CDE-5D2D1EB0889E}" name="Column12360" totalsRowDxfId="4046" dataCellStyle="Normal"/>
    <tableColumn id="12363" xr3:uid="{79C5FC83-68F1-CD4A-BC79-F2A8A72285DF}" name="Column12361" totalsRowDxfId="4045" dataCellStyle="Normal"/>
    <tableColumn id="12364" xr3:uid="{52C321AF-D7CE-DF4D-B874-512136DD2251}" name="Column12362" totalsRowDxfId="4044" dataCellStyle="Normal"/>
    <tableColumn id="12365" xr3:uid="{63B012B3-29FA-A44B-A036-926BC5A16247}" name="Column12363" totalsRowDxfId="4043" dataCellStyle="Normal"/>
    <tableColumn id="12366" xr3:uid="{164679C4-3E6B-1D46-9A71-D03A6CE17B6B}" name="Column12364" totalsRowDxfId="4042" dataCellStyle="Normal"/>
    <tableColumn id="12367" xr3:uid="{7A3A99B0-F06E-F042-8F4A-0CB9C8545F1C}" name="Column12365" totalsRowDxfId="4041" dataCellStyle="Normal"/>
    <tableColumn id="12368" xr3:uid="{02C9E8F5-5B51-2E4C-B046-AF6101D755CE}" name="Column12366" totalsRowDxfId="4040" dataCellStyle="Normal"/>
    <tableColumn id="12369" xr3:uid="{FD80A686-FBCF-5D46-BC48-E8B336D715A0}" name="Column12367" totalsRowDxfId="4039" dataCellStyle="Normal"/>
    <tableColumn id="12370" xr3:uid="{D1B44FBD-904C-1F46-B819-77D6C59EA79D}" name="Column12368" totalsRowDxfId="4038" dataCellStyle="Normal"/>
    <tableColumn id="12371" xr3:uid="{1D6E6AA0-6147-1343-A428-39E30DB97559}" name="Column12369" totalsRowDxfId="4037" dataCellStyle="Normal"/>
    <tableColumn id="12372" xr3:uid="{93B95B73-8B28-EB41-908F-FBDCE4869569}" name="Column12370" totalsRowDxfId="4036" dataCellStyle="Normal"/>
    <tableColumn id="12373" xr3:uid="{F0D69F90-A642-2A41-A00E-7737F72344A1}" name="Column12371" totalsRowDxfId="4035" dataCellStyle="Normal"/>
    <tableColumn id="12374" xr3:uid="{11269D12-40D5-354F-A142-F60D92C198A6}" name="Column12372" totalsRowDxfId="4034" dataCellStyle="Normal"/>
    <tableColumn id="12375" xr3:uid="{2E04D564-9CE1-F048-8ECA-6F9641A1ED68}" name="Column12373" totalsRowDxfId="4033" dataCellStyle="Normal"/>
    <tableColumn id="12376" xr3:uid="{052F5FB1-0BB0-3441-BB52-B6FEAF2E7515}" name="Column12374" totalsRowDxfId="4032" dataCellStyle="Normal"/>
    <tableColumn id="12377" xr3:uid="{6A20A40C-FBC5-E44E-B778-3325E4E0DC73}" name="Column12375" totalsRowDxfId="4031" dataCellStyle="Normal"/>
    <tableColumn id="12378" xr3:uid="{AD4CDE8D-A01E-BB4E-9552-407FD8087ABB}" name="Column12376" totalsRowDxfId="4030" dataCellStyle="Normal"/>
    <tableColumn id="12379" xr3:uid="{A218B5F5-DD0B-644C-9294-04F7E9255F9E}" name="Column12377" totalsRowDxfId="4029" dataCellStyle="Normal"/>
    <tableColumn id="12380" xr3:uid="{15EC7A87-C1C9-524D-A748-054042E8E2ED}" name="Column12378" totalsRowDxfId="4028" dataCellStyle="Normal"/>
    <tableColumn id="12381" xr3:uid="{E192A04F-379C-AA48-B0A9-A39DF989CFF3}" name="Column12379" totalsRowDxfId="4027" dataCellStyle="Normal"/>
    <tableColumn id="12382" xr3:uid="{983A2409-3D36-F541-B2CB-45E186CDC8DC}" name="Column12380" totalsRowDxfId="4026" dataCellStyle="Normal"/>
    <tableColumn id="12383" xr3:uid="{008B20F4-3854-E040-95CD-D96BEE933A00}" name="Column12381" totalsRowDxfId="4025" dataCellStyle="Normal"/>
    <tableColumn id="12384" xr3:uid="{F1976FAA-F484-0C42-AE83-8D051A73DAF3}" name="Column12382" totalsRowDxfId="4024" dataCellStyle="Normal"/>
    <tableColumn id="12385" xr3:uid="{43591F99-2D45-DF4F-8FA2-DFC741BADF45}" name="Column12383" totalsRowDxfId="4023" dataCellStyle="Normal"/>
    <tableColumn id="12386" xr3:uid="{C214D705-E6DF-D24B-B782-4538124474A1}" name="Column12384" totalsRowDxfId="4022" dataCellStyle="Normal"/>
    <tableColumn id="12387" xr3:uid="{C2AF4983-0578-B043-9A72-4A3E671588E3}" name="Column12385" totalsRowDxfId="4021" dataCellStyle="Normal"/>
    <tableColumn id="12388" xr3:uid="{E1BFBC56-0309-A849-B5DA-A90BD873D905}" name="Column12386" totalsRowDxfId="4020" dataCellStyle="Normal"/>
    <tableColumn id="12389" xr3:uid="{2B47C79A-4800-584F-8DE3-CBF50BABA9BF}" name="Column12387" totalsRowDxfId="4019" dataCellStyle="Normal"/>
    <tableColumn id="12390" xr3:uid="{602B232B-183B-CA47-8BD2-3AA2D36D3856}" name="Column12388" totalsRowDxfId="4018" dataCellStyle="Normal"/>
    <tableColumn id="12391" xr3:uid="{5E0B8F1C-16BB-F948-9724-234928291663}" name="Column12389" totalsRowDxfId="4017" dataCellStyle="Normal"/>
    <tableColumn id="12392" xr3:uid="{7076C391-E584-474B-A4C4-858CEA731BA3}" name="Column12390" totalsRowDxfId="4016" dataCellStyle="Normal"/>
    <tableColumn id="12393" xr3:uid="{AB1D6DEA-3F45-6646-AEEE-C75EDBD11A95}" name="Column12391" totalsRowDxfId="4015" dataCellStyle="Normal"/>
    <tableColumn id="12394" xr3:uid="{DA4C4493-EA7E-E145-9B43-26178947250F}" name="Column12392" totalsRowDxfId="4014" dataCellStyle="Normal"/>
    <tableColumn id="12395" xr3:uid="{4B2A2AC1-086E-6146-B834-6B353E321725}" name="Column12393" totalsRowDxfId="4013" dataCellStyle="Normal"/>
    <tableColumn id="12396" xr3:uid="{D6BA65DA-D68B-7F4E-AD6A-826663668CF9}" name="Column12394" totalsRowDxfId="4012" dataCellStyle="Normal"/>
    <tableColumn id="12397" xr3:uid="{E48E0F49-0CBB-A948-9B6D-33AA6A5914C5}" name="Column12395" totalsRowDxfId="4011" dataCellStyle="Normal"/>
    <tableColumn id="12398" xr3:uid="{34238FEF-647D-094E-B68A-86F4878801F2}" name="Column12396" totalsRowDxfId="4010" dataCellStyle="Normal"/>
    <tableColumn id="12399" xr3:uid="{E3C3C083-7010-7F46-ABB1-0DECDF473EAC}" name="Column12397" totalsRowDxfId="4009" dataCellStyle="Normal"/>
    <tableColumn id="12400" xr3:uid="{A9C4294A-D73A-A14B-B1F9-BC6651A58001}" name="Column12398" totalsRowDxfId="4008" dataCellStyle="Normal"/>
    <tableColumn id="12401" xr3:uid="{1282F0E0-C74D-9247-BB47-AA9E3BD28269}" name="Column12399" totalsRowDxfId="4007" dataCellStyle="Normal"/>
    <tableColumn id="12402" xr3:uid="{14255E62-B17C-044D-802D-FD8761B5683A}" name="Column12400" totalsRowDxfId="4006" dataCellStyle="Normal"/>
    <tableColumn id="12403" xr3:uid="{FEDA80E0-95AA-DA42-86B2-5C7E63A00616}" name="Column12401" totalsRowDxfId="4005" dataCellStyle="Normal"/>
    <tableColumn id="12404" xr3:uid="{80A59B1A-A319-5B49-9A3F-1F84E87B768C}" name="Column12402" totalsRowDxfId="4004" dataCellStyle="Normal"/>
    <tableColumn id="12405" xr3:uid="{D0BD2088-AD6C-374D-A903-BAC0EF87612C}" name="Column12403" totalsRowDxfId="4003" dataCellStyle="Normal"/>
    <tableColumn id="12406" xr3:uid="{7A0599EB-39D6-374B-9A7A-B8F8963256D1}" name="Column12404" totalsRowDxfId="4002" dataCellStyle="Normal"/>
    <tableColumn id="12407" xr3:uid="{507545DA-87CB-7D4F-9E08-29AC98DE0BD9}" name="Column12405" totalsRowDxfId="4001" dataCellStyle="Normal"/>
    <tableColumn id="12408" xr3:uid="{A0417D91-C3A5-CB47-928B-E582E8A94A7B}" name="Column12406" totalsRowDxfId="4000" dataCellStyle="Normal"/>
    <tableColumn id="12409" xr3:uid="{CA434F33-54EB-E247-AC33-FB0028C5D448}" name="Column12407" totalsRowDxfId="3999" dataCellStyle="Normal"/>
    <tableColumn id="12410" xr3:uid="{6B0AE997-2719-9F48-9633-A70739A63F2C}" name="Column12408" totalsRowDxfId="3998" dataCellStyle="Normal"/>
    <tableColumn id="12411" xr3:uid="{43AF13F6-E256-024C-97DF-765DCE14C8BF}" name="Column12409" totalsRowDxfId="3997" dataCellStyle="Normal"/>
    <tableColumn id="12412" xr3:uid="{2BE8358E-E7C3-4248-9B53-B2D9E9C32B31}" name="Column12410" totalsRowDxfId="3996" dataCellStyle="Normal"/>
    <tableColumn id="12413" xr3:uid="{E2F04CBD-D8FF-6D40-BAFD-54A2528C5F32}" name="Column12411" totalsRowDxfId="3995" dataCellStyle="Normal"/>
    <tableColumn id="12414" xr3:uid="{A2B35C75-4A70-E246-AFD3-8F83FB9EBC36}" name="Column12412" totalsRowDxfId="3994" dataCellStyle="Normal"/>
    <tableColumn id="12415" xr3:uid="{0BC6EEE6-DAE4-6B45-9004-5888AFA55C9F}" name="Column12413" totalsRowDxfId="3993" dataCellStyle="Normal"/>
    <tableColumn id="12416" xr3:uid="{A6D1FBA9-8F50-DD40-B748-E1D515FD7D14}" name="Column12414" totalsRowDxfId="3992" dataCellStyle="Normal"/>
    <tableColumn id="12417" xr3:uid="{8C45EFC3-8EEF-7648-B7FA-311F9CA5C1CE}" name="Column12415" totalsRowDxfId="3991" dataCellStyle="Normal"/>
    <tableColumn id="12418" xr3:uid="{EE869170-6B6E-4B4B-92FF-E6660981E46B}" name="Column12416" totalsRowDxfId="3990" dataCellStyle="Normal"/>
    <tableColumn id="12419" xr3:uid="{37E4AEFD-9EB2-8142-BC59-886A451880EE}" name="Column12417" totalsRowDxfId="3989" dataCellStyle="Normal"/>
    <tableColumn id="12420" xr3:uid="{3D46434F-8B01-0C4F-B592-13FB373738F9}" name="Column12418" totalsRowDxfId="3988" dataCellStyle="Normal"/>
    <tableColumn id="12421" xr3:uid="{DACD172D-E72E-8649-B0D9-8C9E36F14767}" name="Column12419" totalsRowDxfId="3987" dataCellStyle="Normal"/>
    <tableColumn id="12422" xr3:uid="{D69DEE66-B535-BE4F-9087-975F37BFFEE7}" name="Column12420" totalsRowDxfId="3986" dataCellStyle="Normal"/>
    <tableColumn id="12423" xr3:uid="{70A3DB0E-B6BB-8147-AB32-2A08410D38F4}" name="Column12421" totalsRowDxfId="3985" dataCellStyle="Normal"/>
    <tableColumn id="12424" xr3:uid="{D1868196-3480-104A-9094-5F6047EB6778}" name="Column12422" totalsRowDxfId="3984" dataCellStyle="Normal"/>
    <tableColumn id="12425" xr3:uid="{BC503F38-C407-E846-AD42-0ED5252690A1}" name="Column12423" totalsRowDxfId="3983" dataCellStyle="Normal"/>
    <tableColumn id="12426" xr3:uid="{095B962D-A97D-2049-AAD2-79E55B7E9F85}" name="Column12424" totalsRowDxfId="3982" dataCellStyle="Normal"/>
    <tableColumn id="12427" xr3:uid="{D2959DF6-5157-C64A-A4AC-3CDF7AC1D02F}" name="Column12425" totalsRowDxfId="3981" dataCellStyle="Normal"/>
    <tableColumn id="12428" xr3:uid="{0926D97C-8D04-9245-B494-C0A71FED5CF6}" name="Column12426" totalsRowDxfId="3980" dataCellStyle="Normal"/>
    <tableColumn id="12429" xr3:uid="{47F93C3A-EA23-D64C-8CC0-31F478E2A79F}" name="Column12427" totalsRowDxfId="3979" dataCellStyle="Normal"/>
    <tableColumn id="12430" xr3:uid="{5DC2D553-CC5B-BC44-AA1E-139151F94111}" name="Column12428" totalsRowDxfId="3978" dataCellStyle="Normal"/>
    <tableColumn id="12431" xr3:uid="{6E962D57-C96D-5E4D-AA03-C2BF58356DD2}" name="Column12429" totalsRowDxfId="3977" dataCellStyle="Normal"/>
    <tableColumn id="12432" xr3:uid="{EC9A330D-A317-B648-8E00-68ECED809F42}" name="Column12430" totalsRowDxfId="3976" dataCellStyle="Normal"/>
    <tableColumn id="12433" xr3:uid="{044420BA-2B01-2B4E-9CA9-FA92CC8B6D2E}" name="Column12431" totalsRowDxfId="3975" dataCellStyle="Normal"/>
    <tableColumn id="12434" xr3:uid="{1208B0CD-23D2-2D4B-BB18-AC7C0198B93D}" name="Column12432" totalsRowDxfId="3974" dataCellStyle="Normal"/>
    <tableColumn id="12435" xr3:uid="{BCA1AF7B-F013-8A4C-879A-9DB451C4994C}" name="Column12433" totalsRowDxfId="3973" dataCellStyle="Normal"/>
    <tableColumn id="12436" xr3:uid="{D063A6D4-6472-B44A-A277-C9FF0EB42C52}" name="Column12434" totalsRowDxfId="3972" dataCellStyle="Normal"/>
    <tableColumn id="12437" xr3:uid="{FBC64802-6905-A947-A39C-08B982A5DAFA}" name="Column12435" totalsRowDxfId="3971" dataCellStyle="Normal"/>
    <tableColumn id="12438" xr3:uid="{F4B83C40-1F09-7B45-872E-53A048A78ACC}" name="Column12436" totalsRowDxfId="3970" dataCellStyle="Normal"/>
    <tableColumn id="12439" xr3:uid="{C721D73C-2D31-1C46-BCFF-44FF82DD821C}" name="Column12437" totalsRowDxfId="3969" dataCellStyle="Normal"/>
    <tableColumn id="12440" xr3:uid="{B7451059-AC8D-D34C-B5B5-AF5A2FD0F96D}" name="Column12438" totalsRowDxfId="3968" dataCellStyle="Normal"/>
    <tableColumn id="12441" xr3:uid="{83D43278-8C33-094F-AE26-1A6CC868D0DA}" name="Column12439" totalsRowDxfId="3967" dataCellStyle="Normal"/>
    <tableColumn id="12442" xr3:uid="{90078CB8-B0AE-6A49-A631-A17A31D0EEB5}" name="Column12440" totalsRowDxfId="3966" dataCellStyle="Normal"/>
    <tableColumn id="12443" xr3:uid="{AA784DEB-30BC-484C-8C9F-CD6310F3509C}" name="Column12441" totalsRowDxfId="3965" dataCellStyle="Normal"/>
    <tableColumn id="12444" xr3:uid="{A61A8406-4D99-3A41-AA0E-DE0E2EC67ECD}" name="Column12442" totalsRowDxfId="3964" dataCellStyle="Normal"/>
    <tableColumn id="12445" xr3:uid="{1035BA25-A46D-7C4E-B42C-EB6F3F64B5B2}" name="Column12443" totalsRowDxfId="3963" dataCellStyle="Normal"/>
    <tableColumn id="12446" xr3:uid="{3E44CC46-F40D-714A-91B1-DBAD54D0C4E6}" name="Column12444" totalsRowDxfId="3962" dataCellStyle="Normal"/>
    <tableColumn id="12447" xr3:uid="{561C48AD-F3F5-3C47-BF98-C4343DDCAB27}" name="Column12445" totalsRowDxfId="3961" dataCellStyle="Normal"/>
    <tableColumn id="12448" xr3:uid="{92677106-1696-1A49-A4E0-64CBC6CF1BB8}" name="Column12446" totalsRowDxfId="3960" dataCellStyle="Normal"/>
    <tableColumn id="12449" xr3:uid="{8EBC9ED9-4152-9D4B-85EB-B2DC7E122DC3}" name="Column12447" totalsRowDxfId="3959" dataCellStyle="Normal"/>
    <tableColumn id="12450" xr3:uid="{319A1898-A6EC-7840-A4E0-653791A32B12}" name="Column12448" totalsRowDxfId="3958" dataCellStyle="Normal"/>
    <tableColumn id="12451" xr3:uid="{3D40D69E-8019-0143-AFDF-059E187AF6E3}" name="Column12449" totalsRowDxfId="3957" dataCellStyle="Normal"/>
    <tableColumn id="12452" xr3:uid="{9AE4DB66-A3A6-2F46-8FDD-8454F32BE6EB}" name="Column12450" totalsRowDxfId="3956" dataCellStyle="Normal"/>
    <tableColumn id="12453" xr3:uid="{ED0E1097-7569-CB43-85B0-2685577381D6}" name="Column12451" totalsRowDxfId="3955" dataCellStyle="Normal"/>
    <tableColumn id="12454" xr3:uid="{623ABE5B-06BC-1F46-84AC-92E20BEEA11C}" name="Column12452" totalsRowDxfId="3954" dataCellStyle="Normal"/>
    <tableColumn id="12455" xr3:uid="{F19A2258-B578-FD45-B194-73E808479D98}" name="Column12453" totalsRowDxfId="3953" dataCellStyle="Normal"/>
    <tableColumn id="12456" xr3:uid="{8870DE50-9AB6-254F-AEFC-F0A534900EEB}" name="Column12454" totalsRowDxfId="3952" dataCellStyle="Normal"/>
    <tableColumn id="12457" xr3:uid="{FA0C01FB-453C-FF4B-AE6E-44509B3C1704}" name="Column12455" totalsRowDxfId="3951" dataCellStyle="Normal"/>
    <tableColumn id="12458" xr3:uid="{980A87B2-9EF2-8544-A349-500E6BA55CF4}" name="Column12456" totalsRowDxfId="3950" dataCellStyle="Normal"/>
    <tableColumn id="12459" xr3:uid="{BD399022-53CA-C448-81F9-2881DC8F8312}" name="Column12457" totalsRowDxfId="3949" dataCellStyle="Normal"/>
    <tableColumn id="12460" xr3:uid="{3DB66A8F-AB04-6D40-A1FD-8F842C1B96AC}" name="Column12458" totalsRowDxfId="3948" dataCellStyle="Normal"/>
    <tableColumn id="12461" xr3:uid="{ECCCF37D-909F-5F4D-85AD-DD66C34D82B9}" name="Column12459" totalsRowDxfId="3947" dataCellStyle="Normal"/>
    <tableColumn id="12462" xr3:uid="{E5161A30-F3B9-1743-9D83-A03783475A18}" name="Column12460" totalsRowDxfId="3946" dataCellStyle="Normal"/>
    <tableColumn id="12463" xr3:uid="{530B9B0E-35A2-704F-B7C0-651CCDCCEE36}" name="Column12461" totalsRowDxfId="3945" dataCellStyle="Normal"/>
    <tableColumn id="12464" xr3:uid="{561B129B-CE3B-E541-A07D-4EBAB4939FD8}" name="Column12462" totalsRowDxfId="3944" dataCellStyle="Normal"/>
    <tableColumn id="12465" xr3:uid="{AFE10684-52E0-9440-9A03-740EA1083D5E}" name="Column12463" totalsRowDxfId="3943" dataCellStyle="Normal"/>
    <tableColumn id="12466" xr3:uid="{D9ECFE68-5BAE-E94F-B7CA-777208186024}" name="Column12464" totalsRowDxfId="3942" dataCellStyle="Normal"/>
    <tableColumn id="12467" xr3:uid="{5FF57376-EAB1-C640-8586-CB423D33B6FC}" name="Column12465" totalsRowDxfId="3941" dataCellStyle="Normal"/>
    <tableColumn id="12468" xr3:uid="{D894BBE2-8ABD-DC45-B389-3B5D6184BA56}" name="Column12466" totalsRowDxfId="3940" dataCellStyle="Normal"/>
    <tableColumn id="12469" xr3:uid="{2A963455-43A9-2044-B1CF-CF9C4799F425}" name="Column12467" totalsRowDxfId="3939" dataCellStyle="Normal"/>
    <tableColumn id="12470" xr3:uid="{CD0C0E24-1236-A445-82EC-44E6EA7BBF05}" name="Column12468" totalsRowDxfId="3938" dataCellStyle="Normal"/>
    <tableColumn id="12471" xr3:uid="{EC8DC77D-B40C-1849-B928-405DB6B0B41C}" name="Column12469" totalsRowDxfId="3937" dataCellStyle="Normal"/>
    <tableColumn id="12472" xr3:uid="{430EA6F5-CB42-FD48-B4B0-A8EC963D7AE4}" name="Column12470" totalsRowDxfId="3936" dataCellStyle="Normal"/>
    <tableColumn id="12473" xr3:uid="{E4A10BDC-F568-1E42-AFFA-F99E604CF58B}" name="Column12471" totalsRowDxfId="3935" dataCellStyle="Normal"/>
    <tableColumn id="12474" xr3:uid="{82227593-B14B-244F-B2D9-8A3B29EE4F72}" name="Column12472" totalsRowDxfId="3934" dataCellStyle="Normal"/>
    <tableColumn id="12475" xr3:uid="{54E6CC78-2EB1-4647-90FD-7E0AD35C066C}" name="Column12473" totalsRowDxfId="3933" dataCellStyle="Normal"/>
    <tableColumn id="12476" xr3:uid="{598C4B5A-C6AB-D443-B41A-C0BD9CB31109}" name="Column12474" totalsRowDxfId="3932" dataCellStyle="Normal"/>
    <tableColumn id="12477" xr3:uid="{82650C71-8CF3-534E-89F2-E830508E9F4A}" name="Column12475" totalsRowDxfId="3931" dataCellStyle="Normal"/>
    <tableColumn id="12478" xr3:uid="{F9F758F7-CDA4-1E42-83B3-CD583B1B269E}" name="Column12476" totalsRowDxfId="3930" dataCellStyle="Normal"/>
    <tableColumn id="12479" xr3:uid="{C7692EC7-660A-9946-9A3E-94713F493E75}" name="Column12477" totalsRowDxfId="3929" dataCellStyle="Normal"/>
    <tableColumn id="12480" xr3:uid="{32CA38DE-4E27-274B-BF8D-F1DCE5893B72}" name="Column12478" totalsRowDxfId="3928" dataCellStyle="Normal"/>
    <tableColumn id="12481" xr3:uid="{9039B6BD-0097-534E-87FB-A1EA41856BCB}" name="Column12479" totalsRowDxfId="3927" dataCellStyle="Normal"/>
    <tableColumn id="12482" xr3:uid="{8A2D15D3-69A5-0C40-AF57-8DCA5C48653C}" name="Column12480" totalsRowDxfId="3926" dataCellStyle="Normal"/>
    <tableColumn id="12483" xr3:uid="{AEC4DD43-C476-3846-9274-B7CB6B4BABC9}" name="Column12481" totalsRowDxfId="3925" dataCellStyle="Normal"/>
    <tableColumn id="12484" xr3:uid="{B88DB806-6279-3043-9CF6-36BE66EA6969}" name="Column12482" totalsRowDxfId="3924" dataCellStyle="Normal"/>
    <tableColumn id="12485" xr3:uid="{16D8DAD8-2DC0-C84D-996E-2A3A5931B37B}" name="Column12483" totalsRowDxfId="3923" dataCellStyle="Normal"/>
    <tableColumn id="12486" xr3:uid="{8FC8C695-07E3-E64F-A491-40B3012A597D}" name="Column12484" totalsRowDxfId="3922" dataCellStyle="Normal"/>
    <tableColumn id="12487" xr3:uid="{7EEFE1F7-908D-0349-8EFA-9137A935051C}" name="Column12485" totalsRowDxfId="3921" dataCellStyle="Normal"/>
    <tableColumn id="12488" xr3:uid="{1AA6E1E2-1016-8C45-BCDA-81025E5114A9}" name="Column12486" totalsRowDxfId="3920" dataCellStyle="Normal"/>
    <tableColumn id="12489" xr3:uid="{897EC99F-EC40-3340-B8E7-83FF072043AC}" name="Column12487" totalsRowDxfId="3919" dataCellStyle="Normal"/>
    <tableColumn id="12490" xr3:uid="{7A22D464-52D0-8549-BFAD-186669BF7A70}" name="Column12488" totalsRowDxfId="3918" dataCellStyle="Normal"/>
    <tableColumn id="12491" xr3:uid="{5CAE039E-B863-5747-A8D5-0C340CF566BC}" name="Column12489" totalsRowDxfId="3917" dataCellStyle="Normal"/>
    <tableColumn id="12492" xr3:uid="{C8F6EB09-88C7-3646-9806-AC93C6AE2CFB}" name="Column12490" totalsRowDxfId="3916" dataCellStyle="Normal"/>
    <tableColumn id="12493" xr3:uid="{C0EF997B-5410-B84B-9DD7-59F8F4108535}" name="Column12491" totalsRowDxfId="3915" dataCellStyle="Normal"/>
    <tableColumn id="12494" xr3:uid="{0B8D060A-39AD-4F4E-9CCC-432AB13F7F71}" name="Column12492" totalsRowDxfId="3914" dataCellStyle="Normal"/>
    <tableColumn id="12495" xr3:uid="{10B5B1B2-6AF1-CA4D-B356-B9D1DE1046C9}" name="Column12493" totalsRowDxfId="3913" dataCellStyle="Normal"/>
    <tableColumn id="12496" xr3:uid="{74F48B03-B3B5-DF45-AB2E-3853D4DAF01A}" name="Column12494" totalsRowDxfId="3912" dataCellStyle="Normal"/>
    <tableColumn id="12497" xr3:uid="{A75E14D8-3FE9-E04B-BB32-431601E78190}" name="Column12495" totalsRowDxfId="3911" dataCellStyle="Normal"/>
    <tableColumn id="12498" xr3:uid="{E01D5186-EF8B-2640-9C75-B50FC01176B5}" name="Column12496" totalsRowDxfId="3910" dataCellStyle="Normal"/>
    <tableColumn id="12499" xr3:uid="{4155D92B-009D-0D43-BEA5-0AC9CE4A73D8}" name="Column12497" totalsRowDxfId="3909" dataCellStyle="Normal"/>
    <tableColumn id="12500" xr3:uid="{CC42418A-C26A-1A49-999A-BE779C962377}" name="Column12498" totalsRowDxfId="3908" dataCellStyle="Normal"/>
    <tableColumn id="12501" xr3:uid="{89785E12-C093-5345-8EB5-D53F48659DA6}" name="Column12499" totalsRowDxfId="3907" dataCellStyle="Normal"/>
    <tableColumn id="12502" xr3:uid="{0B78A09C-5E74-124F-8F7B-6CC9E0199219}" name="Column12500" totalsRowDxfId="3906" dataCellStyle="Normal"/>
    <tableColumn id="12503" xr3:uid="{7341EC74-1B5D-DC47-BE78-EF831C0D88BD}" name="Column12501" totalsRowDxfId="3905" dataCellStyle="Normal"/>
    <tableColumn id="12504" xr3:uid="{85E1DD47-73CE-3D48-9DFE-D6E1B483B67D}" name="Column12502" totalsRowDxfId="3904" dataCellStyle="Normal"/>
    <tableColumn id="12505" xr3:uid="{0360CB03-FE83-F644-8EA0-38E7D08518A3}" name="Column12503" totalsRowDxfId="3903" dataCellStyle="Normal"/>
    <tableColumn id="12506" xr3:uid="{EB8C940B-FA1A-6941-86DF-ADB5BB1A13CE}" name="Column12504" totalsRowDxfId="3902" dataCellStyle="Normal"/>
    <tableColumn id="12507" xr3:uid="{A390A215-A253-A64A-B122-FBF3F9BA1DD1}" name="Column12505" totalsRowDxfId="3901" dataCellStyle="Normal"/>
    <tableColumn id="12508" xr3:uid="{6D606B06-1A3C-A743-9671-A7032F4EBC47}" name="Column12506" totalsRowDxfId="3900" dataCellStyle="Normal"/>
    <tableColumn id="12509" xr3:uid="{26130D7B-05C6-544D-9D10-1D50B3699D11}" name="Column12507" totalsRowDxfId="3899" dataCellStyle="Normal"/>
    <tableColumn id="12510" xr3:uid="{88DD6FBE-4666-DA47-B604-C1C1CD473C36}" name="Column12508" totalsRowDxfId="3898" dataCellStyle="Normal"/>
    <tableColumn id="12511" xr3:uid="{9CF8B182-FECF-974E-AA0E-DC5D42A2254E}" name="Column12509" totalsRowDxfId="3897" dataCellStyle="Normal"/>
    <tableColumn id="12512" xr3:uid="{EF5384F3-5459-0B4C-A3ED-E94E073B6757}" name="Column12510" totalsRowDxfId="3896" dataCellStyle="Normal"/>
    <tableColumn id="12513" xr3:uid="{07E0E0D2-C406-AB45-9D66-DB149BF689C9}" name="Column12511" totalsRowDxfId="3895" dataCellStyle="Normal"/>
    <tableColumn id="12514" xr3:uid="{DDE5ABF2-8846-1B47-A9CF-D73013452699}" name="Column12512" totalsRowDxfId="3894" dataCellStyle="Normal"/>
    <tableColumn id="12515" xr3:uid="{D4BCCC03-3716-D34C-BFFF-87774171BF6E}" name="Column12513" totalsRowDxfId="3893" dataCellStyle="Normal"/>
    <tableColumn id="12516" xr3:uid="{892DF864-0016-8C4A-A310-334D4BBB7D48}" name="Column12514" totalsRowDxfId="3892" dataCellStyle="Normal"/>
    <tableColumn id="12517" xr3:uid="{397C0D03-7025-4344-8CAD-9FC4D78E7032}" name="Column12515" totalsRowDxfId="3891" dataCellStyle="Normal"/>
    <tableColumn id="12518" xr3:uid="{E3D42B6D-09F5-624A-BAF8-0530D8E4F8C9}" name="Column12516" totalsRowDxfId="3890" dataCellStyle="Normal"/>
    <tableColumn id="12519" xr3:uid="{9B1CFEFA-90EE-C143-9EDD-182AD5CBB86C}" name="Column12517" totalsRowDxfId="3889" dataCellStyle="Normal"/>
    <tableColumn id="12520" xr3:uid="{DD416B36-4199-FA4B-B80A-2DCBBA500F8D}" name="Column12518" totalsRowDxfId="3888" dataCellStyle="Normal"/>
    <tableColumn id="12521" xr3:uid="{16962767-3264-6148-9467-58F56239C8E9}" name="Column12519" totalsRowDxfId="3887" dataCellStyle="Normal"/>
    <tableColumn id="12522" xr3:uid="{5F6C6355-A920-594A-A44C-A2829266B01F}" name="Column12520" totalsRowDxfId="3886" dataCellStyle="Normal"/>
    <tableColumn id="12523" xr3:uid="{24CFD77F-5B1C-EE44-A22B-1FE51739BD05}" name="Column12521" totalsRowDxfId="3885" dataCellStyle="Normal"/>
    <tableColumn id="12524" xr3:uid="{41168DFA-1020-EC45-97A4-ADADC7C6A2E3}" name="Column12522" totalsRowDxfId="3884" dataCellStyle="Normal"/>
    <tableColumn id="12525" xr3:uid="{50B63EAE-6A2C-9448-9711-7DD9976E61B6}" name="Column12523" totalsRowDxfId="3883" dataCellStyle="Normal"/>
    <tableColumn id="12526" xr3:uid="{91535A95-42A8-1A4C-86C9-C4FEB698A4A8}" name="Column12524" totalsRowDxfId="3882" dataCellStyle="Normal"/>
    <tableColumn id="12527" xr3:uid="{D441F2B6-A0B2-9F46-8043-F467EA3DE019}" name="Column12525" totalsRowDxfId="3881" dataCellStyle="Normal"/>
    <tableColumn id="12528" xr3:uid="{898CEF25-3C9F-4444-8026-CBD035497EE8}" name="Column12526" totalsRowDxfId="3880" dataCellStyle="Normal"/>
    <tableColumn id="12529" xr3:uid="{06917137-2EB7-C949-A07B-4CA56A0AA81F}" name="Column12527" totalsRowDxfId="3879" dataCellStyle="Normal"/>
    <tableColumn id="12530" xr3:uid="{E25EEFC0-D97B-7E45-A740-3C4AB80681FA}" name="Column12528" totalsRowDxfId="3878" dataCellStyle="Normal"/>
    <tableColumn id="12531" xr3:uid="{67C8447E-0E8C-4E4C-A330-9DE6233DC71B}" name="Column12529" totalsRowDxfId="3877" dataCellStyle="Normal"/>
    <tableColumn id="12532" xr3:uid="{F64FCDF6-426A-9D45-8AB0-C545810B251C}" name="Column12530" totalsRowDxfId="3876" dataCellStyle="Normal"/>
    <tableColumn id="12533" xr3:uid="{833ADB46-194C-894C-B0E9-A1A41AC3B966}" name="Column12531" totalsRowDxfId="3875" dataCellStyle="Normal"/>
    <tableColumn id="12534" xr3:uid="{029D288A-F7FD-3A42-A4F1-9E6BB8BCEFB1}" name="Column12532" totalsRowDxfId="3874" dataCellStyle="Normal"/>
    <tableColumn id="12535" xr3:uid="{33FDB3F5-BFE1-3A42-A976-47A12D512E3D}" name="Column12533" totalsRowDxfId="3873" dataCellStyle="Normal"/>
    <tableColumn id="12536" xr3:uid="{C2669874-36A2-9949-A0CD-789982528454}" name="Column12534" totalsRowDxfId="3872" dataCellStyle="Normal"/>
    <tableColumn id="12537" xr3:uid="{56AAAED7-990B-114E-B11D-4CBA86E70EE5}" name="Column12535" totalsRowDxfId="3871" dataCellStyle="Normal"/>
    <tableColumn id="12538" xr3:uid="{FF712B51-1C8F-754C-AA00-68009CC0AF0D}" name="Column12536" totalsRowDxfId="3870" dataCellStyle="Normal"/>
    <tableColumn id="12539" xr3:uid="{F9ED6B90-9446-3B4F-8722-C285C985FA51}" name="Column12537" totalsRowDxfId="3869" dataCellStyle="Normal"/>
    <tableColumn id="12540" xr3:uid="{1B58730C-8744-9040-9207-69ABD75BE623}" name="Column12538" totalsRowDxfId="3868" dataCellStyle="Normal"/>
    <tableColumn id="12541" xr3:uid="{C550B614-99D9-8841-911D-FA3AC7FCFA8D}" name="Column12539" totalsRowDxfId="3867" dataCellStyle="Normal"/>
    <tableColumn id="12542" xr3:uid="{E2C093D1-934A-F74B-97C6-4D80ECC8EB27}" name="Column12540" totalsRowDxfId="3866" dataCellStyle="Normal"/>
    <tableColumn id="12543" xr3:uid="{789B056F-281E-D443-9952-96676EB03121}" name="Column12541" totalsRowDxfId="3865" dataCellStyle="Normal"/>
    <tableColumn id="12544" xr3:uid="{C7BAF139-E9EB-0B44-A03B-E46E45670A34}" name="Column12542" totalsRowDxfId="3864" dataCellStyle="Normal"/>
    <tableColumn id="12545" xr3:uid="{264167D4-79CC-F847-A7C8-20492A9185C8}" name="Column12543" totalsRowDxfId="3863" dataCellStyle="Normal"/>
    <tableColumn id="12546" xr3:uid="{9E3ED870-9BCC-BA49-B658-65FADEDF8BAC}" name="Column12544" totalsRowDxfId="3862" dataCellStyle="Normal"/>
    <tableColumn id="12547" xr3:uid="{D0241049-4224-0C4A-AE32-42539B77B581}" name="Column12545" totalsRowDxfId="3861" dataCellStyle="Normal"/>
    <tableColumn id="12548" xr3:uid="{ECD95874-646F-A545-B719-25F3B3715D67}" name="Column12546" totalsRowDxfId="3860" dataCellStyle="Normal"/>
    <tableColumn id="12549" xr3:uid="{1ABABE9D-DE03-284F-B73A-265B2370542E}" name="Column12547" totalsRowDxfId="3859" dataCellStyle="Normal"/>
    <tableColumn id="12550" xr3:uid="{9316EE3C-AF55-6F41-AF06-29EE6109E338}" name="Column12548" totalsRowDxfId="3858" dataCellStyle="Normal"/>
    <tableColumn id="12551" xr3:uid="{10CEB7CA-70DA-104C-9289-0BE8E110B9A6}" name="Column12549" totalsRowDxfId="3857" dataCellStyle="Normal"/>
    <tableColumn id="12552" xr3:uid="{8F64146F-2E9B-6D45-8E9D-E1DC3218BB77}" name="Column12550" totalsRowDxfId="3856" dataCellStyle="Normal"/>
    <tableColumn id="12553" xr3:uid="{4006D766-233F-3242-856A-53E1B9D749AE}" name="Column12551" totalsRowDxfId="3855" dataCellStyle="Normal"/>
    <tableColumn id="12554" xr3:uid="{6107C8E8-BADB-6A4C-9105-086721570C73}" name="Column12552" totalsRowDxfId="3854" dataCellStyle="Normal"/>
    <tableColumn id="12555" xr3:uid="{ACD27337-F3AF-D44C-BE24-1DDE3545F5AF}" name="Column12553" totalsRowDxfId="3853" dataCellStyle="Normal"/>
    <tableColumn id="12556" xr3:uid="{DFDA5CE9-8964-1E43-8CF3-EBA287AA89B1}" name="Column12554" totalsRowDxfId="3852" dataCellStyle="Normal"/>
    <tableColumn id="12557" xr3:uid="{30059AE7-27D6-714C-8C60-C75F90530D20}" name="Column12555" totalsRowDxfId="3851" dataCellStyle="Normal"/>
    <tableColumn id="12558" xr3:uid="{87B71939-FFA6-FB44-8A79-9F04A55E3BF8}" name="Column12556" totalsRowDxfId="3850" dataCellStyle="Normal"/>
    <tableColumn id="12559" xr3:uid="{FC5673BA-A309-1049-99C6-2FF986197E08}" name="Column12557" totalsRowDxfId="3849" dataCellStyle="Normal"/>
    <tableColumn id="12560" xr3:uid="{9347E187-1811-FA43-A3C8-B9E1BDBF3B5E}" name="Column12558" totalsRowDxfId="3848" dataCellStyle="Normal"/>
    <tableColumn id="12561" xr3:uid="{5731E5CF-E0AB-6341-9679-58E58688BBE8}" name="Column12559" totalsRowDxfId="3847" dataCellStyle="Normal"/>
    <tableColumn id="12562" xr3:uid="{17DE486C-20E0-E04C-9E21-B50B6A8398E0}" name="Column12560" totalsRowDxfId="3846" dataCellStyle="Normal"/>
    <tableColumn id="12563" xr3:uid="{039A4DF1-7DEE-594C-9E83-B26403D1BF4D}" name="Column12561" totalsRowDxfId="3845" dataCellStyle="Normal"/>
    <tableColumn id="12564" xr3:uid="{FB8F248E-7076-9A47-BAAD-5A8F6C3E81C2}" name="Column12562" totalsRowDxfId="3844" dataCellStyle="Normal"/>
    <tableColumn id="12565" xr3:uid="{2379331E-3635-5F4F-AC84-F1D41FA65D99}" name="Column12563" totalsRowDxfId="3843" dataCellStyle="Normal"/>
    <tableColumn id="12566" xr3:uid="{175DDDFE-816B-4C46-A17F-33B23F5B35D9}" name="Column12564" totalsRowDxfId="3842" dataCellStyle="Normal"/>
    <tableColumn id="12567" xr3:uid="{CBE889CE-9DB1-624C-966A-7540C897758F}" name="Column12565" totalsRowDxfId="3841" dataCellStyle="Normal"/>
    <tableColumn id="12568" xr3:uid="{E6A7A9D9-570C-3D49-9F24-C55C192E0F37}" name="Column12566" totalsRowDxfId="3840" dataCellStyle="Normal"/>
    <tableColumn id="12569" xr3:uid="{EF94F148-5FF0-AA44-BB52-EE2A599256D0}" name="Column12567" totalsRowDxfId="3839" dataCellStyle="Normal"/>
    <tableColumn id="12570" xr3:uid="{3B893D08-68F1-0A40-8B85-2A603FA5A83C}" name="Column12568" totalsRowDxfId="3838" dataCellStyle="Normal"/>
    <tableColumn id="12571" xr3:uid="{9800E44E-2446-9F41-BA8C-6D484082C3C5}" name="Column12569" totalsRowDxfId="3837" dataCellStyle="Normal"/>
    <tableColumn id="12572" xr3:uid="{857D5AEE-3971-A643-820B-8E7CB23B3071}" name="Column12570" totalsRowDxfId="3836" dataCellStyle="Normal"/>
    <tableColumn id="12573" xr3:uid="{ABF2396A-1668-A541-B54C-065AD362DE1D}" name="Column12571" totalsRowDxfId="3835" dataCellStyle="Normal"/>
    <tableColumn id="12574" xr3:uid="{EB021A00-4723-F446-B1C6-0E9D6B22842A}" name="Column12572" totalsRowDxfId="3834" dataCellStyle="Normal"/>
    <tableColumn id="12575" xr3:uid="{86809E20-B911-0F47-B47E-CD9510594198}" name="Column12573" totalsRowDxfId="3833" dataCellStyle="Normal"/>
    <tableColumn id="12576" xr3:uid="{5917A5DF-BD83-2947-919B-64D5A020990A}" name="Column12574" totalsRowDxfId="3832" dataCellStyle="Normal"/>
    <tableColumn id="12577" xr3:uid="{34749230-319C-1440-9390-580E3D15E31A}" name="Column12575" totalsRowDxfId="3831" dataCellStyle="Normal"/>
    <tableColumn id="12578" xr3:uid="{11237B64-6427-C84B-BAA7-8EAA361BFA3A}" name="Column12576" totalsRowDxfId="3830" dataCellStyle="Normal"/>
    <tableColumn id="12579" xr3:uid="{F4F03D58-0C8A-5E4C-BE1C-5B82386631F3}" name="Column12577" totalsRowDxfId="3829" dataCellStyle="Normal"/>
    <tableColumn id="12580" xr3:uid="{B35CE093-E18F-1D43-87A6-C56FFE9DC3D0}" name="Column12578" totalsRowDxfId="3828" dataCellStyle="Normal"/>
    <tableColumn id="12581" xr3:uid="{20B2EC0C-DB19-6840-AC99-16BA0973013D}" name="Column12579" totalsRowDxfId="3827" dataCellStyle="Normal"/>
    <tableColumn id="12582" xr3:uid="{D46E71C0-D295-AF4D-8020-6CEC97D1AD07}" name="Column12580" totalsRowDxfId="3826" dataCellStyle="Normal"/>
    <tableColumn id="12583" xr3:uid="{C9E06CA6-DFAF-2048-AD93-CFE7AC708A6D}" name="Column12581" totalsRowDxfId="3825" dataCellStyle="Normal"/>
    <tableColumn id="12584" xr3:uid="{C4B434A1-4E38-C847-90F5-1570202E2D2E}" name="Column12582" totalsRowDxfId="3824" dataCellStyle="Normal"/>
    <tableColumn id="12585" xr3:uid="{74FA5A26-C2AE-D143-8FE7-C220FF2000B2}" name="Column12583" totalsRowDxfId="3823" dataCellStyle="Normal"/>
    <tableColumn id="12586" xr3:uid="{9F4317FF-0C27-464D-BB1D-EDE38D00FB5F}" name="Column12584" totalsRowDxfId="3822" dataCellStyle="Normal"/>
    <tableColumn id="12587" xr3:uid="{6DAF1FC0-71A1-D643-ACF8-AFFCB2BB8FC4}" name="Column12585" totalsRowDxfId="3821" dataCellStyle="Normal"/>
    <tableColumn id="12588" xr3:uid="{D7638151-9930-1E48-B100-B63B9217A53A}" name="Column12586" totalsRowDxfId="3820" dataCellStyle="Normal"/>
    <tableColumn id="12589" xr3:uid="{1CAA741F-9A7A-494B-8173-E230F9A8BB53}" name="Column12587" totalsRowDxfId="3819" dataCellStyle="Normal"/>
    <tableColumn id="12590" xr3:uid="{288F060E-E609-F044-B6E4-90CA957531C6}" name="Column12588" totalsRowDxfId="3818" dataCellStyle="Normal"/>
    <tableColumn id="12591" xr3:uid="{8957C2F1-E92B-874F-BE06-7BF189E56D66}" name="Column12589" totalsRowDxfId="3817" dataCellStyle="Normal"/>
    <tableColumn id="12592" xr3:uid="{B7EB711C-C4C6-9940-8A4F-43C2F17F7B60}" name="Column12590" totalsRowDxfId="3816" dataCellStyle="Normal"/>
    <tableColumn id="12593" xr3:uid="{DA7798E8-C82E-2B42-A429-EFFA514523F1}" name="Column12591" totalsRowDxfId="3815" dataCellStyle="Normal"/>
    <tableColumn id="12594" xr3:uid="{D3F56664-3E9F-3B4B-BDE5-C66F4ACA7AD2}" name="Column12592" totalsRowDxfId="3814" dataCellStyle="Normal"/>
    <tableColumn id="12595" xr3:uid="{606132AB-0AF4-134C-813C-78587B871C98}" name="Column12593" totalsRowDxfId="3813" dataCellStyle="Normal"/>
    <tableColumn id="12596" xr3:uid="{0B4EB09F-EA70-474D-86A9-8D83F18571BA}" name="Column12594" totalsRowDxfId="3812" dataCellStyle="Normal"/>
    <tableColumn id="12597" xr3:uid="{CC50565B-4971-7F4D-8D57-1CC6B82208A7}" name="Column12595" totalsRowDxfId="3811" dataCellStyle="Normal"/>
    <tableColumn id="12598" xr3:uid="{D26B3CA1-F17D-DE4A-90A8-94568A05BA81}" name="Column12596" totalsRowDxfId="3810" dataCellStyle="Normal"/>
    <tableColumn id="12599" xr3:uid="{226B5D9C-2553-C445-B767-793C6C770BD3}" name="Column12597" totalsRowDxfId="3809" dataCellStyle="Normal"/>
    <tableColumn id="12600" xr3:uid="{4F3A8D58-EDA0-434C-B8EA-468F04A617F4}" name="Column12598" totalsRowDxfId="3808" dataCellStyle="Normal"/>
    <tableColumn id="12601" xr3:uid="{6C81C9B8-B61C-3647-885D-D1FD58D48783}" name="Column12599" totalsRowDxfId="3807" dataCellStyle="Normal"/>
    <tableColumn id="12602" xr3:uid="{A3798412-2869-FA4B-8B5A-D3F509A03F0F}" name="Column12600" totalsRowDxfId="3806" dataCellStyle="Normal"/>
    <tableColumn id="12603" xr3:uid="{909E382D-D7FA-0E4C-B200-FDED5FFDBEA7}" name="Column12601" totalsRowDxfId="3805" dataCellStyle="Normal"/>
    <tableColumn id="12604" xr3:uid="{C282D04E-5D89-CB4B-9839-F7B637BB9002}" name="Column12602" totalsRowDxfId="3804" dataCellStyle="Normal"/>
    <tableColumn id="12605" xr3:uid="{D3C46FAE-640C-5843-8132-12B0FE5B9D06}" name="Column12603" totalsRowDxfId="3803" dataCellStyle="Normal"/>
    <tableColumn id="12606" xr3:uid="{6B72EAEE-9179-5D43-B5D9-F50574F5B5F6}" name="Column12604" totalsRowDxfId="3802" dataCellStyle="Normal"/>
    <tableColumn id="12607" xr3:uid="{DE55B137-BDDE-394D-96F9-5B3CA90C99F0}" name="Column12605" totalsRowDxfId="3801" dataCellStyle="Normal"/>
    <tableColumn id="12608" xr3:uid="{80501A45-F3D6-DE4B-89E6-549AD6DBF1DB}" name="Column12606" totalsRowDxfId="3800" dataCellStyle="Normal"/>
    <tableColumn id="12609" xr3:uid="{14674CAD-B501-9248-AC99-F8E9EE59EF6C}" name="Column12607" totalsRowDxfId="3799" dataCellStyle="Normal"/>
    <tableColumn id="12610" xr3:uid="{99F4CE84-6CA6-6344-86E1-086E7FBCFDD8}" name="Column12608" totalsRowDxfId="3798" dataCellStyle="Normal"/>
    <tableColumn id="12611" xr3:uid="{DF75D890-81C8-1240-A02D-F814CEDB9CA7}" name="Column12609" totalsRowDxfId="3797" dataCellStyle="Normal"/>
    <tableColumn id="12612" xr3:uid="{0DDF9684-449A-2140-8EBB-C7D219621B95}" name="Column12610" totalsRowDxfId="3796" dataCellStyle="Normal"/>
    <tableColumn id="12613" xr3:uid="{F08AB3E5-6E19-8747-B428-E824875FFC21}" name="Column12611" totalsRowDxfId="3795" dataCellStyle="Normal"/>
    <tableColumn id="12614" xr3:uid="{DA96A715-0065-2F4C-97DA-BC42B6C48B6E}" name="Column12612" totalsRowDxfId="3794" dataCellStyle="Normal"/>
    <tableColumn id="12615" xr3:uid="{60FBA99A-B555-944D-848B-8DA8D14530CF}" name="Column12613" totalsRowDxfId="3793" dataCellStyle="Normal"/>
    <tableColumn id="12616" xr3:uid="{0C511E9C-3B0B-0948-880C-E74D03756B60}" name="Column12614" totalsRowDxfId="3792" dataCellStyle="Normal"/>
    <tableColumn id="12617" xr3:uid="{1BEB535F-C0C1-B34D-80E9-5E69C870469D}" name="Column12615" totalsRowDxfId="3791" dataCellStyle="Normal"/>
    <tableColumn id="12618" xr3:uid="{653E6A01-C8CA-A54C-956F-87D7840611E0}" name="Column12616" totalsRowDxfId="3790" dataCellStyle="Normal"/>
    <tableColumn id="12619" xr3:uid="{A9FDE09B-EDEA-A147-A6F1-12A3C78FE027}" name="Column12617" totalsRowDxfId="3789" dataCellStyle="Normal"/>
    <tableColumn id="12620" xr3:uid="{BD15299F-49FA-5E46-BD6F-E13982B28438}" name="Column12618" totalsRowDxfId="3788" dataCellStyle="Normal"/>
    <tableColumn id="12621" xr3:uid="{8716AF6C-ACA8-2949-8330-A2C2C1C9835F}" name="Column12619" totalsRowDxfId="3787" dataCellStyle="Normal"/>
    <tableColumn id="12622" xr3:uid="{10BB0BBD-E74B-5940-9D41-DD7D6A8AF439}" name="Column12620" totalsRowDxfId="3786" dataCellStyle="Normal"/>
    <tableColumn id="12623" xr3:uid="{49C6DF4F-F297-AA43-BB84-9E425288AA91}" name="Column12621" totalsRowDxfId="3785" dataCellStyle="Normal"/>
    <tableColumn id="12624" xr3:uid="{8C2CBF72-909B-D042-ABD8-BF32BC72AF34}" name="Column12622" totalsRowDxfId="3784" dataCellStyle="Normal"/>
    <tableColumn id="12625" xr3:uid="{1040A8FA-BE83-B14C-A720-39F33884F4B9}" name="Column12623" totalsRowDxfId="3783" dataCellStyle="Normal"/>
    <tableColumn id="12626" xr3:uid="{83C13C3C-396A-8941-8A7A-DF42BBF966CB}" name="Column12624" totalsRowDxfId="3782" dataCellStyle="Normal"/>
    <tableColumn id="12627" xr3:uid="{80DC3919-44E5-0C45-AC91-13FF7C543F37}" name="Column12625" totalsRowDxfId="3781" dataCellStyle="Normal"/>
    <tableColumn id="12628" xr3:uid="{71E57982-5A02-6146-84C8-0E6E40A6A052}" name="Column12626" totalsRowDxfId="3780" dataCellStyle="Normal"/>
    <tableColumn id="12629" xr3:uid="{3DFADA6F-E13C-1B42-B53F-4A8D131C517A}" name="Column12627" totalsRowDxfId="3779" dataCellStyle="Normal"/>
    <tableColumn id="12630" xr3:uid="{53288CE3-BB2B-D443-BFB9-3A43B3BD4540}" name="Column12628" totalsRowDxfId="3778" dataCellStyle="Normal"/>
    <tableColumn id="12631" xr3:uid="{0976C994-3B12-814D-94DF-4F7B439CA32C}" name="Column12629" totalsRowDxfId="3777" dataCellStyle="Normal"/>
    <tableColumn id="12632" xr3:uid="{B67E0C59-4833-C842-B1A4-C201E8CFE4CC}" name="Column12630" totalsRowDxfId="3776" dataCellStyle="Normal"/>
    <tableColumn id="12633" xr3:uid="{176DF77E-A355-514A-93C0-6C6CEAAD767F}" name="Column12631" totalsRowDxfId="3775" dataCellStyle="Normal"/>
    <tableColumn id="12634" xr3:uid="{728F506F-7AE5-214A-AB28-664167E13792}" name="Column12632" totalsRowDxfId="3774" dataCellStyle="Normal"/>
    <tableColumn id="12635" xr3:uid="{05EC15FB-F2F7-F748-8420-2F118E03812B}" name="Column12633" totalsRowDxfId="3773" dataCellStyle="Normal"/>
    <tableColumn id="12636" xr3:uid="{E5DDD2E6-7F9C-5B47-9645-9203F15C492A}" name="Column12634" totalsRowDxfId="3772" dataCellStyle="Normal"/>
    <tableColumn id="12637" xr3:uid="{8319538F-402A-C046-A92D-FD8C5A9E3738}" name="Column12635" totalsRowDxfId="3771" dataCellStyle="Normal"/>
    <tableColumn id="12638" xr3:uid="{32C68C1E-997A-B340-8C20-DBFA5632A57A}" name="Column12636" totalsRowDxfId="3770" dataCellStyle="Normal"/>
    <tableColumn id="12639" xr3:uid="{A32E8EC9-F461-424E-AB64-E1E9C1C75FC4}" name="Column12637" totalsRowDxfId="3769" dataCellStyle="Normal"/>
    <tableColumn id="12640" xr3:uid="{75F8E242-7889-FD41-AC78-EA9382852235}" name="Column12638" totalsRowDxfId="3768" dataCellStyle="Normal"/>
    <tableColumn id="12641" xr3:uid="{DADCA770-20C5-0741-97E3-EAB57D58554B}" name="Column12639" totalsRowDxfId="3767" dataCellStyle="Normal"/>
    <tableColumn id="12642" xr3:uid="{89013ADB-33C9-2F43-809C-E281D2FFF0C4}" name="Column12640" totalsRowDxfId="3766" dataCellStyle="Normal"/>
    <tableColumn id="12643" xr3:uid="{F6724C44-95F5-E344-B204-F4B094CF6AB2}" name="Column12641" totalsRowDxfId="3765" dataCellStyle="Normal"/>
    <tableColumn id="12644" xr3:uid="{BA85AC9E-DB91-0A4C-942D-82689676E380}" name="Column12642" totalsRowDxfId="3764" dataCellStyle="Normal"/>
    <tableColumn id="12645" xr3:uid="{5C8C07A9-352C-CC44-9C32-CFAE77A97329}" name="Column12643" totalsRowDxfId="3763" dataCellStyle="Normal"/>
    <tableColumn id="12646" xr3:uid="{02BAE7E1-BA27-824D-AF66-FA65A6889052}" name="Column12644" totalsRowDxfId="3762" dataCellStyle="Normal"/>
    <tableColumn id="12647" xr3:uid="{070CDBE4-43D3-5247-B62B-65702BE3E6B2}" name="Column12645" totalsRowDxfId="3761" dataCellStyle="Normal"/>
    <tableColumn id="12648" xr3:uid="{CC9B8EEC-FDF5-A740-A336-37B63A7DB720}" name="Column12646" totalsRowDxfId="3760" dataCellStyle="Normal"/>
    <tableColumn id="12649" xr3:uid="{ADC1A262-1064-4C41-BCEF-68FF106C919F}" name="Column12647" totalsRowDxfId="3759" dataCellStyle="Normal"/>
    <tableColumn id="12650" xr3:uid="{9B7EB51A-5952-6543-BA47-9BBA735D980D}" name="Column12648" totalsRowDxfId="3758" dataCellStyle="Normal"/>
    <tableColumn id="12651" xr3:uid="{FA2D794E-8248-C445-8A74-5FDD586EE729}" name="Column12649" totalsRowDxfId="3757" dataCellStyle="Normal"/>
    <tableColumn id="12652" xr3:uid="{BD161148-E3F2-6045-B148-4C08B3ACFB2A}" name="Column12650" totalsRowDxfId="3756" dataCellStyle="Normal"/>
    <tableColumn id="12653" xr3:uid="{3FD9C499-ACBA-E141-B6B3-CEA8FA8E8F7D}" name="Column12651" totalsRowDxfId="3755" dataCellStyle="Normal"/>
    <tableColumn id="12654" xr3:uid="{9700F8BC-B792-9847-8581-E0E262204437}" name="Column12652" totalsRowDxfId="3754" dataCellStyle="Normal"/>
    <tableColumn id="12655" xr3:uid="{352421BC-609B-3640-969D-DBE62674B49E}" name="Column12653" totalsRowDxfId="3753" dataCellStyle="Normal"/>
    <tableColumn id="12656" xr3:uid="{F6BA15EC-1E79-8A41-9227-C39B2BDBF3FD}" name="Column12654" totalsRowDxfId="3752" dataCellStyle="Normal"/>
    <tableColumn id="12657" xr3:uid="{57407842-052A-8047-AB99-0B4C65EF7334}" name="Column12655" totalsRowDxfId="3751" dataCellStyle="Normal"/>
    <tableColumn id="12658" xr3:uid="{D011EE0A-9C25-0D40-9AC8-BF09748BEA3B}" name="Column12656" totalsRowDxfId="3750" dataCellStyle="Normal"/>
    <tableColumn id="12659" xr3:uid="{F10C9764-2D9B-8344-B8B7-15DF0D10AE3A}" name="Column12657" totalsRowDxfId="3749" dataCellStyle="Normal"/>
    <tableColumn id="12660" xr3:uid="{856F555D-C216-614B-A403-8B3FDF6470AD}" name="Column12658" totalsRowDxfId="3748" dataCellStyle="Normal"/>
    <tableColumn id="12661" xr3:uid="{F5922F69-54B5-E944-B6CD-BB661B103002}" name="Column12659" totalsRowDxfId="3747" dataCellStyle="Normal"/>
    <tableColumn id="12662" xr3:uid="{2953431B-B380-6843-BC36-D7E14AF5B5A7}" name="Column12660" totalsRowDxfId="3746" dataCellStyle="Normal"/>
    <tableColumn id="12663" xr3:uid="{EB8548E1-BE47-8B44-A003-B7FA532D1BAA}" name="Column12661" totalsRowDxfId="3745" dataCellStyle="Normal"/>
    <tableColumn id="12664" xr3:uid="{057689C1-F7C4-AB46-B336-3C31BA1C50C0}" name="Column12662" totalsRowDxfId="3744" dataCellStyle="Normal"/>
    <tableColumn id="12665" xr3:uid="{8664B6FB-CEDE-7B46-8180-6A40E962AE11}" name="Column12663" totalsRowDxfId="3743" dataCellStyle="Normal"/>
    <tableColumn id="12666" xr3:uid="{CB9E4C3A-3C40-D741-9F52-FC3643A25C76}" name="Column12664" totalsRowDxfId="3742" dataCellStyle="Normal"/>
    <tableColumn id="12667" xr3:uid="{DB4513F2-030B-8A4E-AF50-73114CC4B2C5}" name="Column12665" totalsRowDxfId="3741" dataCellStyle="Normal"/>
    <tableColumn id="12668" xr3:uid="{43394A28-4587-554F-A764-8CD6202C4BD3}" name="Column12666" totalsRowDxfId="3740" dataCellStyle="Normal"/>
    <tableColumn id="12669" xr3:uid="{6BBA9711-046B-BD4B-8FEF-985F7303948A}" name="Column12667" totalsRowDxfId="3739" dataCellStyle="Normal"/>
    <tableColumn id="12670" xr3:uid="{6B52CD5C-21B2-4945-BF86-10F44F9678C1}" name="Column12668" totalsRowDxfId="3738" dataCellStyle="Normal"/>
    <tableColumn id="12671" xr3:uid="{51945FAD-89DC-9048-8771-033CCAE9C419}" name="Column12669" totalsRowDxfId="3737" dataCellStyle="Normal"/>
    <tableColumn id="12672" xr3:uid="{DA1D4FA7-C85D-3240-994A-C3D099931588}" name="Column12670" totalsRowDxfId="3736" dataCellStyle="Normal"/>
    <tableColumn id="12673" xr3:uid="{A8BCFCA3-C112-1742-A87C-E1DFC462391D}" name="Column12671" totalsRowDxfId="3735" dataCellStyle="Normal"/>
    <tableColumn id="12674" xr3:uid="{9E655424-093B-E74D-A4B5-DA15430FB384}" name="Column12672" totalsRowDxfId="3734" dataCellStyle="Normal"/>
    <tableColumn id="12675" xr3:uid="{652E17A1-BA03-6243-AEFB-465611900834}" name="Column12673" totalsRowDxfId="3733" dataCellStyle="Normal"/>
    <tableColumn id="12676" xr3:uid="{D87490AC-62EA-284A-A585-EDE727CC95E2}" name="Column12674" totalsRowDxfId="3732" dataCellStyle="Normal"/>
    <tableColumn id="12677" xr3:uid="{FA227117-D96E-AA4E-97F3-51F1C348EA71}" name="Column12675" totalsRowDxfId="3731" dataCellStyle="Normal"/>
    <tableColumn id="12678" xr3:uid="{CEB98430-D617-B146-8BBC-343413587393}" name="Column12676" totalsRowDxfId="3730" dataCellStyle="Normal"/>
    <tableColumn id="12679" xr3:uid="{7DB81888-798F-9F40-9C9B-49E9D80A4E8A}" name="Column12677" totalsRowDxfId="3729" dataCellStyle="Normal"/>
    <tableColumn id="12680" xr3:uid="{869AEB89-AB76-454C-B9B3-B02E7C135FAB}" name="Column12678" totalsRowDxfId="3728" dataCellStyle="Normal"/>
    <tableColumn id="12681" xr3:uid="{D556ED74-9E80-C840-8062-481B6977FC7F}" name="Column12679" totalsRowDxfId="3727" dataCellStyle="Normal"/>
    <tableColumn id="12682" xr3:uid="{3179C104-FF3D-9546-BFC3-361DC95984EF}" name="Column12680" totalsRowDxfId="3726" dataCellStyle="Normal"/>
    <tableColumn id="12683" xr3:uid="{A4A7F51A-F0D1-EE42-800F-3E3A8EB31413}" name="Column12681" totalsRowDxfId="3725" dataCellStyle="Normal"/>
    <tableColumn id="12684" xr3:uid="{070272EB-DBB9-9846-BFB2-61D33AAC1CDA}" name="Column12682" totalsRowDxfId="3724" dataCellStyle="Normal"/>
    <tableColumn id="12685" xr3:uid="{413C2549-D835-964D-BA8C-58D9A95BCB8E}" name="Column12683" totalsRowDxfId="3723" dataCellStyle="Normal"/>
    <tableColumn id="12686" xr3:uid="{302A1680-3638-F442-B3BB-25C4AC067FA2}" name="Column12684" totalsRowDxfId="3722" dataCellStyle="Normal"/>
    <tableColumn id="12687" xr3:uid="{1FCD41B6-3047-854C-A696-93B09EC5F3F3}" name="Column12685" totalsRowDxfId="3721" dataCellStyle="Normal"/>
    <tableColumn id="12688" xr3:uid="{227C99D7-3B57-7A46-BFAF-719BB6BD49C3}" name="Column12686" totalsRowDxfId="3720" dataCellStyle="Normal"/>
    <tableColumn id="12689" xr3:uid="{6958D2A2-DAD5-6443-84D3-AAF86BFFF957}" name="Column12687" totalsRowDxfId="3719" dataCellStyle="Normal"/>
    <tableColumn id="12690" xr3:uid="{E75146A8-C895-D542-9958-0F92E7FE2F50}" name="Column12688" totalsRowDxfId="3718" dataCellStyle="Normal"/>
    <tableColumn id="12691" xr3:uid="{965D0AF7-5D3A-6D41-8079-EFE1FF226B23}" name="Column12689" totalsRowDxfId="3717" dataCellStyle="Normal"/>
    <tableColumn id="12692" xr3:uid="{85614AAE-61D7-B34A-B857-D24A70DFBC8F}" name="Column12690" totalsRowDxfId="3716" dataCellStyle="Normal"/>
    <tableColumn id="12693" xr3:uid="{4803E3F6-0E86-EE4E-89F0-606AE455B2F6}" name="Column12691" totalsRowDxfId="3715" dataCellStyle="Normal"/>
    <tableColumn id="12694" xr3:uid="{54AD73DD-1006-7A4F-B9E3-96FD3C54FCEC}" name="Column12692" totalsRowDxfId="3714" dataCellStyle="Normal"/>
    <tableColumn id="12695" xr3:uid="{3E131DA6-DC7F-2E45-B5F2-2C5DD4FFE7A2}" name="Column12693" totalsRowDxfId="3713" dataCellStyle="Normal"/>
    <tableColumn id="12696" xr3:uid="{1902F0BC-2292-6B47-8B66-4295208A117D}" name="Column12694" totalsRowDxfId="3712" dataCellStyle="Normal"/>
    <tableColumn id="12697" xr3:uid="{2F155C9F-1D9A-AA48-B570-3C3930C18764}" name="Column12695" totalsRowDxfId="3711" dataCellStyle="Normal"/>
    <tableColumn id="12698" xr3:uid="{C687AD8F-D53E-4F46-B410-DD86D7494775}" name="Column12696" totalsRowDxfId="3710" dataCellStyle="Normal"/>
    <tableColumn id="12699" xr3:uid="{54FBFE67-90C2-1B4B-AFAC-CF9352D0DA9E}" name="Column12697" totalsRowDxfId="3709" dataCellStyle="Normal"/>
    <tableColumn id="12700" xr3:uid="{C3ED794E-F383-C340-9C07-86EA423F914E}" name="Column12698" totalsRowDxfId="3708" dataCellStyle="Normal"/>
    <tableColumn id="12701" xr3:uid="{206F6F17-1321-564C-A952-C85A8F9F9CE7}" name="Column12699" totalsRowDxfId="3707" dataCellStyle="Normal"/>
    <tableColumn id="12702" xr3:uid="{0CA14603-90F2-0F48-AB43-E1BCE27DBA21}" name="Column12700" totalsRowDxfId="3706" dataCellStyle="Normal"/>
    <tableColumn id="12703" xr3:uid="{83B64BC0-F5AF-9F42-AF3A-18FF0125DDAB}" name="Column12701" totalsRowDxfId="3705" dataCellStyle="Normal"/>
    <tableColumn id="12704" xr3:uid="{9A5FF354-8363-8149-82BA-E8510024959C}" name="Column12702" totalsRowDxfId="3704" dataCellStyle="Normal"/>
    <tableColumn id="12705" xr3:uid="{2C2841E2-AE1D-2B40-AE6C-2063C7CFF87E}" name="Column12703" totalsRowDxfId="3703" dataCellStyle="Normal"/>
    <tableColumn id="12706" xr3:uid="{0318AA78-C4B8-8F4B-8EFE-D000D107E13D}" name="Column12704" totalsRowDxfId="3702" dataCellStyle="Normal"/>
    <tableColumn id="12707" xr3:uid="{392976FF-5A8A-074B-84AE-9489ED5F4A2A}" name="Column12705" totalsRowDxfId="3701" dataCellStyle="Normal"/>
    <tableColumn id="12708" xr3:uid="{553EDD9C-7DCE-1647-A87A-A183CD302C12}" name="Column12706" totalsRowDxfId="3700" dataCellStyle="Normal"/>
    <tableColumn id="12709" xr3:uid="{B60CF640-8353-3646-84FE-D6C9C1EAB1DA}" name="Column12707" totalsRowDxfId="3699" dataCellStyle="Normal"/>
    <tableColumn id="12710" xr3:uid="{02039C40-05DC-444D-9955-AA36B4CC8B8E}" name="Column12708" totalsRowDxfId="3698" dataCellStyle="Normal"/>
    <tableColumn id="12711" xr3:uid="{457ABA38-4E42-4346-A7AA-1ACA6849DD1D}" name="Column12709" totalsRowDxfId="3697" dataCellStyle="Normal"/>
    <tableColumn id="12712" xr3:uid="{88B60086-E432-AF40-B874-B96F70C1C6C8}" name="Column12710" totalsRowDxfId="3696" dataCellStyle="Normal"/>
    <tableColumn id="12713" xr3:uid="{708D084D-E908-D74D-AB20-9DCAB42411A8}" name="Column12711" totalsRowDxfId="3695" dataCellStyle="Normal"/>
    <tableColumn id="12714" xr3:uid="{CCC77BA4-CAEF-554D-AC48-C88BF6D109BF}" name="Column12712" totalsRowDxfId="3694" dataCellStyle="Normal"/>
    <tableColumn id="12715" xr3:uid="{1F494304-0082-584C-AE5E-C661E372A83B}" name="Column12713" totalsRowDxfId="3693" dataCellStyle="Normal"/>
    <tableColumn id="12716" xr3:uid="{2DC17A1F-C1C0-1940-90D3-DB5ECFA4ACD7}" name="Column12714" totalsRowDxfId="3692" dataCellStyle="Normal"/>
    <tableColumn id="12717" xr3:uid="{6649F2D5-7ADF-7547-9EE5-E6DB4BFF8802}" name="Column12715" totalsRowDxfId="3691" dataCellStyle="Normal"/>
    <tableColumn id="12718" xr3:uid="{F379AFA0-9928-3C4A-997C-A99FAFF1429A}" name="Column12716" totalsRowDxfId="3690" dataCellStyle="Normal"/>
    <tableColumn id="12719" xr3:uid="{2FBB0312-350A-8241-A39A-D4026D3F3B0F}" name="Column12717" totalsRowDxfId="3689" dataCellStyle="Normal"/>
    <tableColumn id="12720" xr3:uid="{4D26423A-FBBC-1845-9924-EAE5E97FA428}" name="Column12718" totalsRowDxfId="3688" dataCellStyle="Normal"/>
    <tableColumn id="12721" xr3:uid="{0185414B-25AB-AA44-A25B-D4A8353380B7}" name="Column12719" totalsRowDxfId="3687" dataCellStyle="Normal"/>
    <tableColumn id="12722" xr3:uid="{50D95A2B-C433-2E46-9E5A-CD395462BB3E}" name="Column12720" totalsRowDxfId="3686" dataCellStyle="Normal"/>
    <tableColumn id="12723" xr3:uid="{49942B8B-AAC2-BA49-9A8A-DBEDEEC76983}" name="Column12721" totalsRowDxfId="3685" dataCellStyle="Normal"/>
    <tableColumn id="12724" xr3:uid="{EF949955-8271-6248-8736-FBD2E5C06A0E}" name="Column12722" totalsRowDxfId="3684" dataCellStyle="Normal"/>
    <tableColumn id="12725" xr3:uid="{84D89232-A7F3-FA43-9D6F-1C4E53AD84C9}" name="Column12723" totalsRowDxfId="3683" dataCellStyle="Normal"/>
    <tableColumn id="12726" xr3:uid="{9CEFC7D0-BA0A-044C-8E3D-D8759E9E8A4A}" name="Column12724" totalsRowDxfId="3682" dataCellStyle="Normal"/>
    <tableColumn id="12727" xr3:uid="{F610A6E8-DD9C-D340-A88E-220A33EAC475}" name="Column12725" totalsRowDxfId="3681" dataCellStyle="Normal"/>
    <tableColumn id="12728" xr3:uid="{7F53A02B-C039-B241-A9D9-5426534AB68B}" name="Column12726" totalsRowDxfId="3680" dataCellStyle="Normal"/>
    <tableColumn id="12729" xr3:uid="{3539622A-1535-0B4F-A977-B557FD61510E}" name="Column12727" totalsRowDxfId="3679" dataCellStyle="Normal"/>
    <tableColumn id="12730" xr3:uid="{84F3ADB0-134C-1642-A81A-BAACBC6A0488}" name="Column12728" totalsRowDxfId="3678" dataCellStyle="Normal"/>
    <tableColumn id="12731" xr3:uid="{5B9BE023-E3B4-3F4C-A7DD-67B4A1A6D563}" name="Column12729" totalsRowDxfId="3677" dataCellStyle="Normal"/>
    <tableColumn id="12732" xr3:uid="{A5FE3FFB-A88D-F946-9DE0-4B1E056C79E1}" name="Column12730" totalsRowDxfId="3676" dataCellStyle="Normal"/>
    <tableColumn id="12733" xr3:uid="{BACACBB3-6F76-3547-B670-44BC8B9C4CC5}" name="Column12731" totalsRowDxfId="3675" dataCellStyle="Normal"/>
    <tableColumn id="12734" xr3:uid="{F43D1708-3144-B14A-9E3E-F70BB2387953}" name="Column12732" totalsRowDxfId="3674" dataCellStyle="Normal"/>
    <tableColumn id="12735" xr3:uid="{DE1312A3-C00B-EC48-8C5D-0B0148003763}" name="Column12733" totalsRowDxfId="3673" dataCellStyle="Normal"/>
    <tableColumn id="12736" xr3:uid="{4EDB303C-B867-FD41-A502-08BD6A40C247}" name="Column12734" totalsRowDxfId="3672" dataCellStyle="Normal"/>
    <tableColumn id="12737" xr3:uid="{483FCA82-A8F0-AD40-9FE8-974CCA6D4967}" name="Column12735" totalsRowDxfId="3671" dataCellStyle="Normal"/>
    <tableColumn id="12738" xr3:uid="{D26AD3F4-F312-934D-A912-FA81854AB4FB}" name="Column12736" totalsRowDxfId="3670" dataCellStyle="Normal"/>
    <tableColumn id="12739" xr3:uid="{9DF452B1-05EF-2B40-9A9F-34DAD3753BB8}" name="Column12737" totalsRowDxfId="3669" dataCellStyle="Normal"/>
    <tableColumn id="12740" xr3:uid="{50393FB2-15F7-6C4E-8951-4DB59FE54239}" name="Column12738" totalsRowDxfId="3668" dataCellStyle="Normal"/>
    <tableColumn id="12741" xr3:uid="{BCD422E7-DD7F-7945-A3A7-08FABA4C0B30}" name="Column12739" totalsRowDxfId="3667" dataCellStyle="Normal"/>
    <tableColumn id="12742" xr3:uid="{9A068546-2982-8543-8192-2C88F107E3C6}" name="Column12740" totalsRowDxfId="3666" dataCellStyle="Normal"/>
    <tableColumn id="12743" xr3:uid="{F51A9695-B660-2044-B572-FE86E1F15B7C}" name="Column12741" totalsRowDxfId="3665" dataCellStyle="Normal"/>
    <tableColumn id="12744" xr3:uid="{2A3E4C7F-A112-0144-9448-1983A56DFBAA}" name="Column12742" totalsRowDxfId="3664" dataCellStyle="Normal"/>
    <tableColumn id="12745" xr3:uid="{EA6085F7-74B9-274D-AB7E-37C3847B5155}" name="Column12743" totalsRowDxfId="3663" dataCellStyle="Normal"/>
    <tableColumn id="12746" xr3:uid="{B7E05AF2-3A4B-634C-853F-0A78D9EF8E8F}" name="Column12744" totalsRowDxfId="3662" dataCellStyle="Normal"/>
    <tableColumn id="12747" xr3:uid="{24967ED7-F0F4-FD47-B521-D567F7A3B4BC}" name="Column12745" totalsRowDxfId="3661" dataCellStyle="Normal"/>
    <tableColumn id="12748" xr3:uid="{C6716B91-8DE8-E54A-BF63-8937ECB844D5}" name="Column12746" totalsRowDxfId="3660" dataCellStyle="Normal"/>
    <tableColumn id="12749" xr3:uid="{A0CE30F1-354C-4A4E-9BB9-8D0087D5EEBD}" name="Column12747" totalsRowDxfId="3659" dataCellStyle="Normal"/>
    <tableColumn id="12750" xr3:uid="{8D039078-5DA3-F94B-AB43-C8156AE68DC7}" name="Column12748" totalsRowDxfId="3658" dataCellStyle="Normal"/>
    <tableColumn id="12751" xr3:uid="{B5801810-3E43-8144-8DC8-74E91DF55BAF}" name="Column12749" totalsRowDxfId="3657" dataCellStyle="Normal"/>
    <tableColumn id="12752" xr3:uid="{2CBEB6B4-187B-E144-9E4E-5F346CE8F419}" name="Column12750" totalsRowDxfId="3656" dataCellStyle="Normal"/>
    <tableColumn id="12753" xr3:uid="{0542788E-BB1D-1946-B9B5-1D7581FB205C}" name="Column12751" totalsRowDxfId="3655" dataCellStyle="Normal"/>
    <tableColumn id="12754" xr3:uid="{34DC333A-BCAA-D746-A5A3-11A4AF436C5B}" name="Column12752" totalsRowDxfId="3654" dataCellStyle="Normal"/>
    <tableColumn id="12755" xr3:uid="{EF6B4C3E-9F27-B949-9138-4E293008F5A1}" name="Column12753" totalsRowDxfId="3653" dataCellStyle="Normal"/>
    <tableColumn id="12756" xr3:uid="{177044FB-6831-DE41-8C39-9409D63F6FA3}" name="Column12754" totalsRowDxfId="3652" dataCellStyle="Normal"/>
    <tableColumn id="12757" xr3:uid="{998FCD07-2CF2-724B-ABF7-0CE0F2C20EA8}" name="Column12755" totalsRowDxfId="3651" dataCellStyle="Normal"/>
    <tableColumn id="12758" xr3:uid="{DBC28400-8A27-854E-90D1-DB701B86166A}" name="Column12756" totalsRowDxfId="3650" dataCellStyle="Normal"/>
    <tableColumn id="12759" xr3:uid="{C306E4B8-FB46-E245-96F2-C37E8D4D4DEA}" name="Column12757" totalsRowDxfId="3649" dataCellStyle="Normal"/>
    <tableColumn id="12760" xr3:uid="{44F65DB7-97E6-E04B-BD19-3338D2068F9A}" name="Column12758" totalsRowDxfId="3648" dataCellStyle="Normal"/>
    <tableColumn id="12761" xr3:uid="{22AE3BC3-5203-1F40-9314-5BE6FC96C227}" name="Column12759" totalsRowDxfId="3647" dataCellStyle="Normal"/>
    <tableColumn id="12762" xr3:uid="{5C33352D-51EC-7742-95F7-06DDD0BF23FF}" name="Column12760" totalsRowDxfId="3646" dataCellStyle="Normal"/>
    <tableColumn id="12763" xr3:uid="{A5D33327-C910-604D-A057-689D0CDB1943}" name="Column12761" totalsRowDxfId="3645" dataCellStyle="Normal"/>
    <tableColumn id="12764" xr3:uid="{D6719651-0E66-E244-BD95-DF66936BE560}" name="Column12762" totalsRowDxfId="3644" dataCellStyle="Normal"/>
    <tableColumn id="12765" xr3:uid="{F0DDBC95-C447-DB47-B05A-6959018E4890}" name="Column12763" totalsRowDxfId="3643" dataCellStyle="Normal"/>
    <tableColumn id="12766" xr3:uid="{C6B4BAE9-3FBD-6B47-BFAD-892D40F1C6CA}" name="Column12764" totalsRowDxfId="3642" dataCellStyle="Normal"/>
    <tableColumn id="12767" xr3:uid="{B8C8A720-450C-2242-A09F-BA29CC2CB6D4}" name="Column12765" totalsRowDxfId="3641" dataCellStyle="Normal"/>
    <tableColumn id="12768" xr3:uid="{23BEBAAC-EB23-BD4D-812B-4065BDEF3A01}" name="Column12766" totalsRowDxfId="3640" dataCellStyle="Normal"/>
    <tableColumn id="12769" xr3:uid="{974C693E-DFF7-4248-A557-DB289802F03E}" name="Column12767" totalsRowDxfId="3639" dataCellStyle="Normal"/>
    <tableColumn id="12770" xr3:uid="{80DF7534-62E9-2C4E-A6D9-B67F400D4728}" name="Column12768" totalsRowDxfId="3638" dataCellStyle="Normal"/>
    <tableColumn id="12771" xr3:uid="{DA692909-AC67-8445-9AC4-3AB89F0611AB}" name="Column12769" totalsRowDxfId="3637" dataCellStyle="Normal"/>
    <tableColumn id="12772" xr3:uid="{D3032413-C628-E346-BD9D-501C1399C45F}" name="Column12770" totalsRowDxfId="3636" dataCellStyle="Normal"/>
    <tableColumn id="12773" xr3:uid="{C342E1DE-7C41-FE4C-AADA-5EC7629FC3D0}" name="Column12771" totalsRowDxfId="3635" dataCellStyle="Normal"/>
    <tableColumn id="12774" xr3:uid="{9F078B3B-27E5-7D4B-BD02-7E0BB16F5101}" name="Column12772" totalsRowDxfId="3634" dataCellStyle="Normal"/>
    <tableColumn id="12775" xr3:uid="{324B8D03-468E-9041-9412-120A4F53C380}" name="Column12773" totalsRowDxfId="3633" dataCellStyle="Normal"/>
    <tableColumn id="12776" xr3:uid="{B3590247-77E3-5148-A3ED-D090BC508848}" name="Column12774" totalsRowDxfId="3632" dataCellStyle="Normal"/>
    <tableColumn id="12777" xr3:uid="{39DC29A8-73C1-164B-9FCC-527C3E6CCF37}" name="Column12775" totalsRowDxfId="3631" dataCellStyle="Normal"/>
    <tableColumn id="12778" xr3:uid="{86660F16-A5F5-734E-A805-E3A33ECFAEB2}" name="Column12776" totalsRowDxfId="3630" dataCellStyle="Normal"/>
    <tableColumn id="12779" xr3:uid="{2E05BCC6-38EB-3C4E-A089-85D1CBD9F0BF}" name="Column12777" totalsRowDxfId="3629" dataCellStyle="Normal"/>
    <tableColumn id="12780" xr3:uid="{DFD5B6FF-E9B8-6746-AAF1-F51E1EFA1848}" name="Column12778" totalsRowDxfId="3628" dataCellStyle="Normal"/>
    <tableColumn id="12781" xr3:uid="{ABF25A23-DC72-5349-A8DC-E481F57096A0}" name="Column12779" totalsRowDxfId="3627" dataCellStyle="Normal"/>
    <tableColumn id="12782" xr3:uid="{72B5D353-0ECC-4944-9726-B3F4AE3A7888}" name="Column12780" totalsRowDxfId="3626" dataCellStyle="Normal"/>
    <tableColumn id="12783" xr3:uid="{DF60AEC6-9014-DE49-A27A-27AF16F2B6A1}" name="Column12781" totalsRowDxfId="3625" dataCellStyle="Normal"/>
    <tableColumn id="12784" xr3:uid="{7F16BD80-657A-5747-8E21-10CE27FC9D3A}" name="Column12782" totalsRowDxfId="3624" dataCellStyle="Normal"/>
    <tableColumn id="12785" xr3:uid="{44510F06-BA7C-4B4D-B6A3-D097968F68D4}" name="Column12783" totalsRowDxfId="3623" dataCellStyle="Normal"/>
    <tableColumn id="12786" xr3:uid="{ED659565-9355-3D4D-A51F-97398BED6749}" name="Column12784" totalsRowDxfId="3622" dataCellStyle="Normal"/>
    <tableColumn id="12787" xr3:uid="{BDF8673D-7475-B04F-B2FB-9AFBA5AFD57B}" name="Column12785" totalsRowDxfId="3621" dataCellStyle="Normal"/>
    <tableColumn id="12788" xr3:uid="{46C7C3BD-7FA9-B34D-A2EA-2B2186AD1F6F}" name="Column12786" totalsRowDxfId="3620" dataCellStyle="Normal"/>
    <tableColumn id="12789" xr3:uid="{AB6B02C5-28B5-B34F-837E-F4FD43D6B814}" name="Column12787" totalsRowDxfId="3619" dataCellStyle="Normal"/>
    <tableColumn id="12790" xr3:uid="{94672A64-57AF-2E41-A9DF-A02EFECB09D6}" name="Column12788" totalsRowDxfId="3618" dataCellStyle="Normal"/>
    <tableColumn id="12791" xr3:uid="{3E63F968-2BF7-694E-91DF-550DFD60538D}" name="Column12789" totalsRowDxfId="3617" dataCellStyle="Normal"/>
    <tableColumn id="12792" xr3:uid="{E40B7C22-F3BC-2B47-A909-0C89D6347AA2}" name="Column12790" totalsRowDxfId="3616" dataCellStyle="Normal"/>
    <tableColumn id="12793" xr3:uid="{99D694C8-CD20-AA4E-9875-6A313773F138}" name="Column12791" totalsRowDxfId="3615" dataCellStyle="Normal"/>
    <tableColumn id="12794" xr3:uid="{8D427FBD-347B-554E-B9C1-317A6DFFC604}" name="Column12792" totalsRowDxfId="3614" dataCellStyle="Normal"/>
    <tableColumn id="12795" xr3:uid="{390BF8E8-CD6D-3C45-934D-98F612CFFAD5}" name="Column12793" totalsRowDxfId="3613" dataCellStyle="Normal"/>
    <tableColumn id="12796" xr3:uid="{173CBB1A-408C-354A-8BAC-CC85DCA8644A}" name="Column12794" totalsRowDxfId="3612" dataCellStyle="Normal"/>
    <tableColumn id="12797" xr3:uid="{8EAD8618-8A0E-E949-A03B-6A6B57BCC7BD}" name="Column12795" totalsRowDxfId="3611" dataCellStyle="Normal"/>
    <tableColumn id="12798" xr3:uid="{49FDBAB8-FAD3-FA40-B9D6-36DE28977C0E}" name="Column12796" totalsRowDxfId="3610" dataCellStyle="Normal"/>
    <tableColumn id="12799" xr3:uid="{4AFE7D29-4F55-AF46-BCE7-750ECE04A6F3}" name="Column12797" totalsRowDxfId="3609" dataCellStyle="Normal"/>
    <tableColumn id="12800" xr3:uid="{AAFD76F7-A498-294E-9C3F-F1546FB871F8}" name="Column12798" totalsRowDxfId="3608" dataCellStyle="Normal"/>
    <tableColumn id="12801" xr3:uid="{45DDE9D5-BD54-5346-8352-F4711A697C21}" name="Column12799" totalsRowDxfId="3607" dataCellStyle="Normal"/>
    <tableColumn id="12802" xr3:uid="{344BE1BE-1D3D-E44A-A7C1-24ADF5EB63FE}" name="Column12800" totalsRowDxfId="3606" dataCellStyle="Normal"/>
    <tableColumn id="12803" xr3:uid="{82C1F815-ACF6-E341-8D9F-03E8A6E91C8F}" name="Column12801" totalsRowDxfId="3605" dataCellStyle="Normal"/>
    <tableColumn id="12804" xr3:uid="{9A02E0EA-BE35-704C-9B49-221AB25DBD57}" name="Column12802" totalsRowDxfId="3604" dataCellStyle="Normal"/>
    <tableColumn id="12805" xr3:uid="{E35D32A8-FACB-A84E-AD58-294F3F8935D4}" name="Column12803" totalsRowDxfId="3603" dataCellStyle="Normal"/>
    <tableColumn id="12806" xr3:uid="{126E3893-94BA-F84D-A383-ABEBEBE18746}" name="Column12804" totalsRowDxfId="3602" dataCellStyle="Normal"/>
    <tableColumn id="12807" xr3:uid="{F0F1260C-E356-524A-BEA4-E36A87EAA891}" name="Column12805" totalsRowDxfId="3601" dataCellStyle="Normal"/>
    <tableColumn id="12808" xr3:uid="{AA96529B-DCAE-6343-B305-FDB76FE55F2D}" name="Column12806" totalsRowDxfId="3600" dataCellStyle="Normal"/>
    <tableColumn id="12809" xr3:uid="{933BB9BF-0133-5044-90F4-5682D9E0D985}" name="Column12807" totalsRowDxfId="3599" dataCellStyle="Normal"/>
    <tableColumn id="12810" xr3:uid="{AE0BFF74-2802-B54D-8336-A72222B5A5D3}" name="Column12808" totalsRowDxfId="3598" dataCellStyle="Normal"/>
    <tableColumn id="12811" xr3:uid="{9DA447BB-B316-524B-AB25-D05F6FBF77B3}" name="Column12809" totalsRowDxfId="3597" dataCellStyle="Normal"/>
    <tableColumn id="12812" xr3:uid="{5CC496C8-A3DB-9146-9BFF-4F6A8CB5EF61}" name="Column12810" totalsRowDxfId="3596" dataCellStyle="Normal"/>
    <tableColumn id="12813" xr3:uid="{F4C2BE7B-DEDA-FA4E-94D0-2DD7EBB7FFD3}" name="Column12811" totalsRowDxfId="3595" dataCellStyle="Normal"/>
    <tableColumn id="12814" xr3:uid="{B83C2F92-7FF5-8D43-B6F0-3BF38C5609F3}" name="Column12812" totalsRowDxfId="3594" dataCellStyle="Normal"/>
    <tableColumn id="12815" xr3:uid="{7DCC9279-D885-AB47-8748-28581DBDC70D}" name="Column12813" totalsRowDxfId="3593" dataCellStyle="Normal"/>
    <tableColumn id="12816" xr3:uid="{60F105D8-DFE2-3043-8B1D-BF345F654E1E}" name="Column12814" totalsRowDxfId="3592" dataCellStyle="Normal"/>
    <tableColumn id="12817" xr3:uid="{1FAAB418-EAE7-BF41-A40E-25FB79268B8C}" name="Column12815" totalsRowDxfId="3591" dataCellStyle="Normal"/>
    <tableColumn id="12818" xr3:uid="{A56F321B-88FD-F848-94C3-45EDE31EA7D3}" name="Column12816" totalsRowDxfId="3590" dataCellStyle="Normal"/>
    <tableColumn id="12819" xr3:uid="{774F5B34-56D1-9D40-A214-A80F8D7E09FB}" name="Column12817" totalsRowDxfId="3589" dataCellStyle="Normal"/>
    <tableColumn id="12820" xr3:uid="{029A09C6-BF70-C047-AE82-6C35B62BF02E}" name="Column12818" totalsRowDxfId="3588" dataCellStyle="Normal"/>
    <tableColumn id="12821" xr3:uid="{9383F32A-6F14-6A43-AE58-DCD26F5E91DA}" name="Column12819" totalsRowDxfId="3587" dataCellStyle="Normal"/>
    <tableColumn id="12822" xr3:uid="{991E8C25-939F-764F-8540-3BB2759BA97B}" name="Column12820" totalsRowDxfId="3586" dataCellStyle="Normal"/>
    <tableColumn id="12823" xr3:uid="{BE69870A-9D24-8447-86C9-4BA6250D8B50}" name="Column12821" totalsRowDxfId="3585" dataCellStyle="Normal"/>
    <tableColumn id="12824" xr3:uid="{918C5318-E989-714A-BFF2-F9E9A0DAC1CF}" name="Column12822" totalsRowDxfId="3584" dataCellStyle="Normal"/>
    <tableColumn id="12825" xr3:uid="{15F5FDD6-911B-8A43-8F20-9F873726B8E6}" name="Column12823" totalsRowDxfId="3583" dataCellStyle="Normal"/>
    <tableColumn id="12826" xr3:uid="{4BFAC2A1-5B94-D34F-9DB4-850E63EDE2FC}" name="Column12824" totalsRowDxfId="3582" dataCellStyle="Normal"/>
    <tableColumn id="12827" xr3:uid="{D86A3561-02F0-6547-8271-9019BFC11A49}" name="Column12825" totalsRowDxfId="3581" dataCellStyle="Normal"/>
    <tableColumn id="12828" xr3:uid="{CEDB836A-AB1D-6E46-B0CB-BA65154EFE2E}" name="Column12826" totalsRowDxfId="3580" dataCellStyle="Normal"/>
    <tableColumn id="12829" xr3:uid="{A927A03C-7DE2-6D43-89D1-4CF4AE2468A8}" name="Column12827" totalsRowDxfId="3579" dataCellStyle="Normal"/>
    <tableColumn id="12830" xr3:uid="{D23A50DA-1DE3-6646-8385-6C9409D818F3}" name="Column12828" totalsRowDxfId="3578" dataCellStyle="Normal"/>
    <tableColumn id="12831" xr3:uid="{1AF1A734-23AD-8E4F-928B-DD76E83BA015}" name="Column12829" totalsRowDxfId="3577" dataCellStyle="Normal"/>
    <tableColumn id="12832" xr3:uid="{7FB5B20F-9549-C245-A407-1FF221A3C865}" name="Column12830" totalsRowDxfId="3576" dataCellStyle="Normal"/>
    <tableColumn id="12833" xr3:uid="{EDFD93BF-5CF4-FC49-8254-988FC6343AD5}" name="Column12831" totalsRowDxfId="3575" dataCellStyle="Normal"/>
    <tableColumn id="12834" xr3:uid="{821C0791-6483-F942-BAED-E00EE9C281A4}" name="Column12832" totalsRowDxfId="3574" dataCellStyle="Normal"/>
    <tableColumn id="12835" xr3:uid="{C3E4817F-1BB5-2D45-A9DD-DE79656CEDD0}" name="Column12833" totalsRowDxfId="3573" dataCellStyle="Normal"/>
    <tableColumn id="12836" xr3:uid="{7CE2B46C-7A58-8C4A-A4B5-C793870629F0}" name="Column12834" totalsRowDxfId="3572" dataCellStyle="Normal"/>
    <tableColumn id="12837" xr3:uid="{635225F0-C24F-8742-8B9A-14BDC12FE4B8}" name="Column12835" totalsRowDxfId="3571" dataCellStyle="Normal"/>
    <tableColumn id="12838" xr3:uid="{EC8AF027-5F96-034B-BDC1-D38FC9BDE0FB}" name="Column12836" totalsRowDxfId="3570" dataCellStyle="Normal"/>
    <tableColumn id="12839" xr3:uid="{57702515-9FD6-9C40-B9A0-90D478391983}" name="Column12837" totalsRowDxfId="3569" dataCellStyle="Normal"/>
    <tableColumn id="12840" xr3:uid="{017DB4FE-ECF3-9F44-BF7F-56D4AEF339CA}" name="Column12838" totalsRowDxfId="3568" dataCellStyle="Normal"/>
    <tableColumn id="12841" xr3:uid="{99552E1F-B773-814E-B977-A996D7598F72}" name="Column12839" totalsRowDxfId="3567" dataCellStyle="Normal"/>
    <tableColumn id="12842" xr3:uid="{796E8EB8-E494-B24F-B109-6AB0C59AE809}" name="Column12840" totalsRowDxfId="3566" dataCellStyle="Normal"/>
    <tableColumn id="12843" xr3:uid="{5CE104DC-AB4D-FB44-BD7E-131D01500734}" name="Column12841" totalsRowDxfId="3565" dataCellStyle="Normal"/>
    <tableColumn id="12844" xr3:uid="{4F958445-10D3-2746-BD3E-01597AAA4C38}" name="Column12842" totalsRowDxfId="3564" dataCellStyle="Normal"/>
    <tableColumn id="12845" xr3:uid="{61D57831-BDED-E54C-AF09-B346FCA0BFA8}" name="Column12843" totalsRowDxfId="3563" dataCellStyle="Normal"/>
    <tableColumn id="12846" xr3:uid="{D716B852-B9F2-CB46-ACFB-266411AB2475}" name="Column12844" totalsRowDxfId="3562" dataCellStyle="Normal"/>
    <tableColumn id="12847" xr3:uid="{7F6EF3C1-8841-9042-B499-8F82BD897AF8}" name="Column12845" totalsRowDxfId="3561" dataCellStyle="Normal"/>
    <tableColumn id="12848" xr3:uid="{3DC8B3EB-613E-174A-A340-4B4278B8DED2}" name="Column12846" totalsRowDxfId="3560" dataCellStyle="Normal"/>
    <tableColumn id="12849" xr3:uid="{38EB9CD4-923B-8844-8AD4-6DA51E38EDD3}" name="Column12847" totalsRowDxfId="3559" dataCellStyle="Normal"/>
    <tableColumn id="12850" xr3:uid="{8BC1D9C6-BEF0-7D4C-81C1-B32158527639}" name="Column12848" totalsRowDxfId="3558" dataCellStyle="Normal"/>
    <tableColumn id="12851" xr3:uid="{B148D2A7-FEA1-0542-8B5B-A12D096F91F8}" name="Column12849" totalsRowDxfId="3557" dataCellStyle="Normal"/>
    <tableColumn id="12852" xr3:uid="{D3CFF5A1-0A34-324F-B56F-877AEC517F1B}" name="Column12850" totalsRowDxfId="3556" dataCellStyle="Normal"/>
    <tableColumn id="12853" xr3:uid="{8F222738-7D21-7941-87B5-532DBAA8F18B}" name="Column12851" totalsRowDxfId="3555" dataCellStyle="Normal"/>
    <tableColumn id="12854" xr3:uid="{53A07F6B-5DC8-0F46-9911-00828CC8F0A5}" name="Column12852" totalsRowDxfId="3554" dataCellStyle="Normal"/>
    <tableColumn id="12855" xr3:uid="{7849728B-C90F-3548-82A5-8843F709264F}" name="Column12853" totalsRowDxfId="3553" dataCellStyle="Normal"/>
    <tableColumn id="12856" xr3:uid="{D128DD2E-9720-B142-9C74-39E6DBB7BFB0}" name="Column12854" totalsRowDxfId="3552" dataCellStyle="Normal"/>
    <tableColumn id="12857" xr3:uid="{78CE9078-D726-3345-B303-E36ED107D074}" name="Column12855" totalsRowDxfId="3551" dataCellStyle="Normal"/>
    <tableColumn id="12858" xr3:uid="{BE0DD4DB-A65B-9846-89EC-D5DBBD9E62BF}" name="Column12856" totalsRowDxfId="3550" dataCellStyle="Normal"/>
    <tableColumn id="12859" xr3:uid="{95684D5B-D54C-9942-9927-6FB77BAFCE58}" name="Column12857" totalsRowDxfId="3549" dataCellStyle="Normal"/>
    <tableColumn id="12860" xr3:uid="{054AC6DD-AA18-0740-9548-96D03A3DF53C}" name="Column12858" totalsRowDxfId="3548" dataCellStyle="Normal"/>
    <tableColumn id="12861" xr3:uid="{B77C685F-C70D-0349-863F-686B3A1D36A8}" name="Column12859" totalsRowDxfId="3547" dataCellStyle="Normal"/>
    <tableColumn id="12862" xr3:uid="{810C763B-C801-554C-9110-2C73D8A84C18}" name="Column12860" totalsRowDxfId="3546" dataCellStyle="Normal"/>
    <tableColumn id="12863" xr3:uid="{DF9CEF35-6752-DE47-A0AE-9AAD89CCE9B5}" name="Column12861" totalsRowDxfId="3545" dataCellStyle="Normal"/>
    <tableColumn id="12864" xr3:uid="{616C88A0-00C7-B84D-A0CB-0CC5A7364763}" name="Column12862" totalsRowDxfId="3544" dataCellStyle="Normal"/>
    <tableColumn id="12865" xr3:uid="{21C60E60-4986-A140-AEE6-68DB7E9487FE}" name="Column12863" totalsRowDxfId="3543" dataCellStyle="Normal"/>
    <tableColumn id="12866" xr3:uid="{F507E3EC-8F16-9F47-81D0-01ED3F29C605}" name="Column12864" totalsRowDxfId="3542" dataCellStyle="Normal"/>
    <tableColumn id="12867" xr3:uid="{E77FAFA3-EFFF-5F4B-9F4A-08DBEFB85115}" name="Column12865" totalsRowDxfId="3541" dataCellStyle="Normal"/>
    <tableColumn id="12868" xr3:uid="{21B01BAA-8384-EF44-9A6F-43FBA66F4D75}" name="Column12866" totalsRowDxfId="3540" dataCellStyle="Normal"/>
    <tableColumn id="12869" xr3:uid="{BADFFF3A-B3F6-324B-8E6E-F00B530A3D75}" name="Column12867" totalsRowDxfId="3539" dataCellStyle="Normal"/>
    <tableColumn id="12870" xr3:uid="{C02D7C89-4870-E240-8254-7BC6879C1900}" name="Column12868" totalsRowDxfId="3538" dataCellStyle="Normal"/>
    <tableColumn id="12871" xr3:uid="{46B7A852-8AEB-744D-83DD-F9133704657D}" name="Column12869" totalsRowDxfId="3537" dataCellStyle="Normal"/>
    <tableColumn id="12872" xr3:uid="{095A14F4-7856-B94A-8549-8676BD3C888F}" name="Column12870" totalsRowDxfId="3536" dataCellStyle="Normal"/>
    <tableColumn id="12873" xr3:uid="{965460B7-13F8-F849-BF2B-0FE6BD153BCD}" name="Column12871" totalsRowDxfId="3535" dataCellStyle="Normal"/>
    <tableColumn id="12874" xr3:uid="{45E015BC-B32F-004C-B9E4-07B946D75E55}" name="Column12872" totalsRowDxfId="3534" dataCellStyle="Normal"/>
    <tableColumn id="12875" xr3:uid="{61291ABA-2E16-CF40-A218-D51B88A0EF55}" name="Column12873" totalsRowDxfId="3533" dataCellStyle="Normal"/>
    <tableColumn id="12876" xr3:uid="{63AEAA0A-696B-F84A-8537-829AADC61E58}" name="Column12874" totalsRowDxfId="3532" dataCellStyle="Normal"/>
    <tableColumn id="12877" xr3:uid="{9A184565-1176-E344-BBB5-E3E9008E3D10}" name="Column12875" totalsRowDxfId="3531" dataCellStyle="Normal"/>
    <tableColumn id="12878" xr3:uid="{DF13896F-EE4D-264F-81C0-990D913CAF4C}" name="Column12876" totalsRowDxfId="3530" dataCellStyle="Normal"/>
    <tableColumn id="12879" xr3:uid="{4F6CE969-D157-D341-AD3B-E069AFE2CBA0}" name="Column12877" totalsRowDxfId="3529" dataCellStyle="Normal"/>
    <tableColumn id="12880" xr3:uid="{39818E96-6766-F242-B8F3-85681D0A4DC1}" name="Column12878" totalsRowDxfId="3528" dataCellStyle="Normal"/>
    <tableColumn id="12881" xr3:uid="{095EB2F6-E358-1447-980E-5E39825439ED}" name="Column12879" totalsRowDxfId="3527" dataCellStyle="Normal"/>
    <tableColumn id="12882" xr3:uid="{C5E65622-BC0D-874A-93DF-33FA0C0F5E48}" name="Column12880" totalsRowDxfId="3526" dataCellStyle="Normal"/>
    <tableColumn id="12883" xr3:uid="{ACDA254C-47B9-DA4F-A2EE-A82473CD8C8E}" name="Column12881" totalsRowDxfId="3525" dataCellStyle="Normal"/>
    <tableColumn id="12884" xr3:uid="{72423043-9E80-C640-AA9D-AC565CD1C418}" name="Column12882" totalsRowDxfId="3524" dataCellStyle="Normal"/>
    <tableColumn id="12885" xr3:uid="{E6AC6C97-871F-DA44-B03A-CB893005411D}" name="Column12883" totalsRowDxfId="3523" dataCellStyle="Normal"/>
    <tableColumn id="12886" xr3:uid="{C3B7A5DB-5011-0944-834F-D9D79B0829ED}" name="Column12884" totalsRowDxfId="3522" dataCellStyle="Normal"/>
    <tableColumn id="12887" xr3:uid="{53DAA7EC-D476-E544-9982-D90E2AE6ED59}" name="Column12885" totalsRowDxfId="3521" dataCellStyle="Normal"/>
    <tableColumn id="12888" xr3:uid="{ED6FD6C6-A381-2043-A068-BF41856F6964}" name="Column12886" totalsRowDxfId="3520" dataCellStyle="Normal"/>
    <tableColumn id="12889" xr3:uid="{CF9FB10B-E2E3-B94D-9A13-2EE94F2EC9E8}" name="Column12887" totalsRowDxfId="3519" dataCellStyle="Normal"/>
    <tableColumn id="12890" xr3:uid="{BBCB096D-04CE-FC48-9149-7279B76F907D}" name="Column12888" totalsRowDxfId="3518" dataCellStyle="Normal"/>
    <tableColumn id="12891" xr3:uid="{75E6FA72-40DE-DE4C-BF93-604FC2D2A163}" name="Column12889" totalsRowDxfId="3517" dataCellStyle="Normal"/>
    <tableColumn id="12892" xr3:uid="{72722FA3-D66B-E14D-BC57-021FEA50BCED}" name="Column12890" totalsRowDxfId="3516" dataCellStyle="Normal"/>
    <tableColumn id="12893" xr3:uid="{DF5838FA-659A-6D41-A27B-4C780382C93C}" name="Column12891" totalsRowDxfId="3515" dataCellStyle="Normal"/>
    <tableColumn id="12894" xr3:uid="{57633974-0805-E34E-9779-50FF8317E6DD}" name="Column12892" totalsRowDxfId="3514" dataCellStyle="Normal"/>
    <tableColumn id="12895" xr3:uid="{DCF4E260-4C46-C14E-AEE7-12921B8CF31F}" name="Column12893" totalsRowDxfId="3513" dataCellStyle="Normal"/>
    <tableColumn id="12896" xr3:uid="{6908638A-80F9-A844-A327-95EA097D4987}" name="Column12894" totalsRowDxfId="3512" dataCellStyle="Normal"/>
    <tableColumn id="12897" xr3:uid="{D00CFF84-C224-F240-88F8-3AB1FAFAF884}" name="Column12895" totalsRowDxfId="3511" dataCellStyle="Normal"/>
    <tableColumn id="12898" xr3:uid="{4326FCE5-1273-8346-9F29-BE1AA394560B}" name="Column12896" totalsRowDxfId="3510" dataCellStyle="Normal"/>
    <tableColumn id="12899" xr3:uid="{068FFB6B-20F5-E748-A489-4279E91D7CCC}" name="Column12897" totalsRowDxfId="3509" dataCellStyle="Normal"/>
    <tableColumn id="12900" xr3:uid="{05AD58BA-D2A6-FE48-A5E6-F5318CD8CBF2}" name="Column12898" totalsRowDxfId="3508" dataCellStyle="Normal"/>
    <tableColumn id="12901" xr3:uid="{99745BE1-050F-C14A-ADA5-72886CB40CDC}" name="Column12899" totalsRowDxfId="3507" dataCellStyle="Normal"/>
    <tableColumn id="12902" xr3:uid="{D06B2B38-2D76-1444-A012-604EC2900E33}" name="Column12900" totalsRowDxfId="3506" dataCellStyle="Normal"/>
    <tableColumn id="12903" xr3:uid="{25C42518-9255-3F4B-AF40-A96900AE38F0}" name="Column12901" totalsRowDxfId="3505" dataCellStyle="Normal"/>
    <tableColumn id="12904" xr3:uid="{886846CB-233E-754B-BFD3-B4288D708060}" name="Column12902" totalsRowDxfId="3504" dataCellStyle="Normal"/>
    <tableColumn id="12905" xr3:uid="{80437AE4-94F0-A74E-A037-5B7854D0AC6E}" name="Column12903" totalsRowDxfId="3503" dataCellStyle="Normal"/>
    <tableColumn id="12906" xr3:uid="{FC4054E8-F8B1-9341-87B1-1893C74E56B2}" name="Column12904" totalsRowDxfId="3502" dataCellStyle="Normal"/>
    <tableColumn id="12907" xr3:uid="{1380E0E2-EB50-274C-B40D-1AB5381A35FD}" name="Column12905" totalsRowDxfId="3501" dataCellStyle="Normal"/>
    <tableColumn id="12908" xr3:uid="{E85AA0F2-F35A-2B42-B18E-A1F2FC63C534}" name="Column12906" totalsRowDxfId="3500" dataCellStyle="Normal"/>
    <tableColumn id="12909" xr3:uid="{6CD58DAF-80C9-3D49-9390-D48011B0119D}" name="Column12907" totalsRowDxfId="3499" dataCellStyle="Normal"/>
    <tableColumn id="12910" xr3:uid="{E6819F60-E2FF-E544-B7DF-01C42CF89491}" name="Column12908" totalsRowDxfId="3498" dataCellStyle="Normal"/>
    <tableColumn id="12911" xr3:uid="{164BF91D-26A2-6642-AD04-32A8267C94F3}" name="Column12909" totalsRowDxfId="3497" dataCellStyle="Normal"/>
    <tableColumn id="12912" xr3:uid="{0E4C2750-22AC-7A4A-9019-3A8CB5800C75}" name="Column12910" totalsRowDxfId="3496" dataCellStyle="Normal"/>
    <tableColumn id="12913" xr3:uid="{35ED244C-0D35-854D-B27D-564C930C0196}" name="Column12911" totalsRowDxfId="3495" dataCellStyle="Normal"/>
    <tableColumn id="12914" xr3:uid="{2B203392-FCEF-B34E-B153-85648C90D9A8}" name="Column12912" totalsRowDxfId="3494" dataCellStyle="Normal"/>
    <tableColumn id="12915" xr3:uid="{879915B6-FD46-6948-95DA-97121DDD5519}" name="Column12913" totalsRowDxfId="3493" dataCellStyle="Normal"/>
    <tableColumn id="12916" xr3:uid="{7A76C32C-ACB4-6E47-952C-33E7D2071D88}" name="Column12914" totalsRowDxfId="3492" dataCellStyle="Normal"/>
    <tableColumn id="12917" xr3:uid="{FD0C7EE4-7EB9-7549-9277-43427F6BEB1F}" name="Column12915" totalsRowDxfId="3491" dataCellStyle="Normal"/>
    <tableColumn id="12918" xr3:uid="{3A05AE12-9C4B-C24A-943F-A3FAE6067970}" name="Column12916" totalsRowDxfId="3490" dataCellStyle="Normal"/>
    <tableColumn id="12919" xr3:uid="{87740241-EC88-3F47-9F82-5E586B5F80C0}" name="Column12917" totalsRowDxfId="3489" dataCellStyle="Normal"/>
    <tableColumn id="12920" xr3:uid="{03F7C3E3-86C3-BA42-AA46-35294B5D7B8E}" name="Column12918" totalsRowDxfId="3488" dataCellStyle="Normal"/>
    <tableColumn id="12921" xr3:uid="{465D3658-B7F0-5441-B155-C137F08B28DB}" name="Column12919" totalsRowDxfId="3487" dataCellStyle="Normal"/>
    <tableColumn id="12922" xr3:uid="{D7460D19-7189-7644-AAAC-E3F2A3233B01}" name="Column12920" totalsRowDxfId="3486" dataCellStyle="Normal"/>
    <tableColumn id="12923" xr3:uid="{53D011DF-61B0-B441-831A-F684DA8E9050}" name="Column12921" totalsRowDxfId="3485" dataCellStyle="Normal"/>
    <tableColumn id="12924" xr3:uid="{9E44CADA-D1CE-3C40-A1CA-B6DA203C0278}" name="Column12922" totalsRowDxfId="3484" dataCellStyle="Normal"/>
    <tableColumn id="12925" xr3:uid="{339F4BE5-2965-A544-86C0-B901A4CEED63}" name="Column12923" totalsRowDxfId="3483" dataCellStyle="Normal"/>
    <tableColumn id="12926" xr3:uid="{D8453A31-87CA-FB40-AC32-27C54AB6CB7D}" name="Column12924" totalsRowDxfId="3482" dataCellStyle="Normal"/>
    <tableColumn id="12927" xr3:uid="{BF787B1E-47B7-D643-8B3B-7B1BF08C79A3}" name="Column12925" totalsRowDxfId="3481" dataCellStyle="Normal"/>
    <tableColumn id="12928" xr3:uid="{6B19C083-DCE9-F340-8DF0-554FFE4C4BD7}" name="Column12926" totalsRowDxfId="3480" dataCellStyle="Normal"/>
    <tableColumn id="12929" xr3:uid="{2A5BD327-429A-FE4A-978F-BD7112E1F6C9}" name="Column12927" totalsRowDxfId="3479" dataCellStyle="Normal"/>
    <tableColumn id="12930" xr3:uid="{5AD73FA4-65E3-0C4B-80CB-B72F38EB1E9C}" name="Column12928" totalsRowDxfId="3478" dataCellStyle="Normal"/>
    <tableColumn id="12931" xr3:uid="{EC712DE5-6FA0-A34F-AB91-DDEB1E5BCEF5}" name="Column12929" totalsRowDxfId="3477" dataCellStyle="Normal"/>
    <tableColumn id="12932" xr3:uid="{493987A7-85AD-1C44-876C-C3B90E32E07A}" name="Column12930" totalsRowDxfId="3476" dataCellStyle="Normal"/>
    <tableColumn id="12933" xr3:uid="{D4C9D30D-BC40-9E4A-A120-4B53A7970579}" name="Column12931" totalsRowDxfId="3475" dataCellStyle="Normal"/>
    <tableColumn id="12934" xr3:uid="{95D8E1FD-18F9-164E-9A7B-8DCE12D94C2B}" name="Column12932" totalsRowDxfId="3474" dataCellStyle="Normal"/>
    <tableColumn id="12935" xr3:uid="{EA5658B4-B39F-E744-B66C-6B8D636F8A82}" name="Column12933" totalsRowDxfId="3473" dataCellStyle="Normal"/>
    <tableColumn id="12936" xr3:uid="{2FB0BEB0-7662-4A48-96B2-DA3B1DBB219E}" name="Column12934" totalsRowDxfId="3472" dataCellStyle="Normal"/>
    <tableColumn id="12937" xr3:uid="{34EA44BD-4B37-4841-9587-D9E46C2F7852}" name="Column12935" totalsRowDxfId="3471" dataCellStyle="Normal"/>
    <tableColumn id="12938" xr3:uid="{9CA2402E-B19F-CB44-BB32-C4C40378A6DB}" name="Column12936" totalsRowDxfId="3470" dataCellStyle="Normal"/>
    <tableColumn id="12939" xr3:uid="{059B8164-01FF-D54D-A1C8-F4912596EE52}" name="Column12937" totalsRowDxfId="3469" dataCellStyle="Normal"/>
    <tableColumn id="12940" xr3:uid="{B881B14D-A648-A342-9D38-F3C55EECCF7A}" name="Column12938" totalsRowDxfId="3468" dataCellStyle="Normal"/>
    <tableColumn id="12941" xr3:uid="{85821377-C6E9-544D-BAD0-5B6612C16ACC}" name="Column12939" totalsRowDxfId="3467" dataCellStyle="Normal"/>
    <tableColumn id="12942" xr3:uid="{C75D7D69-609C-8C44-891B-BD3184DDBC11}" name="Column12940" totalsRowDxfId="3466" dataCellStyle="Normal"/>
    <tableColumn id="12943" xr3:uid="{56E1D083-B78D-EA4E-833A-CFBC7F466D3D}" name="Column12941" totalsRowDxfId="3465" dataCellStyle="Normal"/>
    <tableColumn id="12944" xr3:uid="{6D991954-8906-CE4E-9C03-C497A3AF6394}" name="Column12942" totalsRowDxfId="3464" dataCellStyle="Normal"/>
    <tableColumn id="12945" xr3:uid="{4B8918B4-F9F2-C34E-BE7F-F8CDDA69A933}" name="Column12943" totalsRowDxfId="3463" dataCellStyle="Normal"/>
    <tableColumn id="12946" xr3:uid="{0AB2E9E8-D635-F94C-BEC9-0E3824D870C6}" name="Column12944" totalsRowDxfId="3462" dataCellStyle="Normal"/>
    <tableColumn id="12947" xr3:uid="{1E328B10-F1E4-E142-A622-10D3786BC67D}" name="Column12945" totalsRowDxfId="3461" dataCellStyle="Normal"/>
    <tableColumn id="12948" xr3:uid="{D7E527E6-405E-BB49-85AE-63D94E1C4E29}" name="Column12946" totalsRowDxfId="3460" dataCellStyle="Normal"/>
    <tableColumn id="12949" xr3:uid="{4B4BAF28-FA4B-2E41-9D0A-ADC98A293AD4}" name="Column12947" totalsRowDxfId="3459" dataCellStyle="Normal"/>
    <tableColumn id="12950" xr3:uid="{2D4E9123-D7B6-F642-8519-632880D5C7C1}" name="Column12948" totalsRowDxfId="3458" dataCellStyle="Normal"/>
    <tableColumn id="12951" xr3:uid="{60DBB1A5-5CC9-654D-ADDD-EDA592F190F1}" name="Column12949" totalsRowDxfId="3457" dataCellStyle="Normal"/>
    <tableColumn id="12952" xr3:uid="{5F44F763-1A47-C246-B118-65B576C5B9CF}" name="Column12950" totalsRowDxfId="3456" dataCellStyle="Normal"/>
    <tableColumn id="12953" xr3:uid="{645BF5C3-9126-1742-B705-C52B2200491B}" name="Column12951" totalsRowDxfId="3455" dataCellStyle="Normal"/>
    <tableColumn id="12954" xr3:uid="{602F2F4F-FFEC-8749-A6A3-5D6FAE39D8EC}" name="Column12952" totalsRowDxfId="3454" dataCellStyle="Normal"/>
    <tableColumn id="12955" xr3:uid="{F5DE595A-8660-5149-B322-541A3C5559E4}" name="Column12953" totalsRowDxfId="3453" dataCellStyle="Normal"/>
    <tableColumn id="12956" xr3:uid="{0AC00997-B2AE-DE41-9575-09C7B930B827}" name="Column12954" totalsRowDxfId="3452" dataCellStyle="Normal"/>
    <tableColumn id="12957" xr3:uid="{8ACB0ED8-B1AC-EB43-BF02-63E6CEF1785E}" name="Column12955" totalsRowDxfId="3451" dataCellStyle="Normal"/>
    <tableColumn id="12958" xr3:uid="{7BB50E2F-B25B-0E44-892D-0C7CCE341DAB}" name="Column12956" totalsRowDxfId="3450" dataCellStyle="Normal"/>
    <tableColumn id="12959" xr3:uid="{D55D31D2-902F-3F4B-BC15-767B420F09F0}" name="Column12957" totalsRowDxfId="3449" dataCellStyle="Normal"/>
    <tableColumn id="12960" xr3:uid="{D75AC455-5CB1-C342-9660-6CDDA8FFE6EE}" name="Column12958" totalsRowDxfId="3448" dataCellStyle="Normal"/>
    <tableColumn id="12961" xr3:uid="{82B5CB3B-3974-FB4C-B90F-AD785F669F08}" name="Column12959" totalsRowDxfId="3447" dataCellStyle="Normal"/>
    <tableColumn id="12962" xr3:uid="{345A3ABE-218A-F443-9E66-04C3D9278E3F}" name="Column12960" totalsRowDxfId="3446" dataCellStyle="Normal"/>
    <tableColumn id="12963" xr3:uid="{D303193F-D8D3-D843-8265-22C93F3770F0}" name="Column12961" totalsRowDxfId="3445" dataCellStyle="Normal"/>
    <tableColumn id="12964" xr3:uid="{4CCBD0A1-C084-9740-87F4-9CC040177B4F}" name="Column12962" totalsRowDxfId="3444" dataCellStyle="Normal"/>
    <tableColumn id="12965" xr3:uid="{92360371-9B7D-824E-8712-DC56E181B3C9}" name="Column12963" totalsRowDxfId="3443" dataCellStyle="Normal"/>
    <tableColumn id="12966" xr3:uid="{FED6D27D-AAB1-3D4D-B943-7D0F31F995AB}" name="Column12964" totalsRowDxfId="3442" dataCellStyle="Normal"/>
    <tableColumn id="12967" xr3:uid="{A01CD49A-9E26-F346-8655-9B1507B155BC}" name="Column12965" totalsRowDxfId="3441" dataCellStyle="Normal"/>
    <tableColumn id="12968" xr3:uid="{EEEB47BC-7351-2741-9636-62A9E15F51D4}" name="Column12966" totalsRowDxfId="3440" dataCellStyle="Normal"/>
    <tableColumn id="12969" xr3:uid="{8D082D03-6A65-F542-AC35-6F6CF460C7C4}" name="Column12967" totalsRowDxfId="3439" dataCellStyle="Normal"/>
    <tableColumn id="12970" xr3:uid="{63FAB8A8-1B01-E94F-840A-0FA1ED2A4E2D}" name="Column12968" totalsRowDxfId="3438" dataCellStyle="Normal"/>
    <tableColumn id="12971" xr3:uid="{85029DF4-8DF8-4F42-9AC1-00A977BF3811}" name="Column12969" totalsRowDxfId="3437" dataCellStyle="Normal"/>
    <tableColumn id="12972" xr3:uid="{3C683A25-2072-284D-A5D9-AC975717B60F}" name="Column12970" totalsRowDxfId="3436" dataCellStyle="Normal"/>
    <tableColumn id="12973" xr3:uid="{2742542F-CB96-914D-A341-96D612AF396D}" name="Column12971" totalsRowDxfId="3435" dataCellStyle="Normal"/>
    <tableColumn id="12974" xr3:uid="{89000C0B-45B6-9E4B-AD23-D13407748657}" name="Column12972" totalsRowDxfId="3434" dataCellStyle="Normal"/>
    <tableColumn id="12975" xr3:uid="{4B05BDAE-3675-0343-872D-68EBFA9A9D29}" name="Column12973" totalsRowDxfId="3433" dataCellStyle="Normal"/>
    <tableColumn id="12976" xr3:uid="{2D00A3E5-72A8-C54F-ABA3-9BF220BC1073}" name="Column12974" totalsRowDxfId="3432" dataCellStyle="Normal"/>
    <tableColumn id="12977" xr3:uid="{404F87F7-5423-4141-BF76-ECCDFD78E089}" name="Column12975" totalsRowDxfId="3431" dataCellStyle="Normal"/>
    <tableColumn id="12978" xr3:uid="{03CFA071-AFE6-AF42-AE47-E95EBE976878}" name="Column12976" totalsRowDxfId="3430" dataCellStyle="Normal"/>
    <tableColumn id="12979" xr3:uid="{23BA27C5-D525-2149-90F9-0746018A92FA}" name="Column12977" totalsRowDxfId="3429" dataCellStyle="Normal"/>
    <tableColumn id="12980" xr3:uid="{26033E0B-FA77-C64D-BE62-AAD2AE594511}" name="Column12978" totalsRowDxfId="3428" dataCellStyle="Normal"/>
    <tableColumn id="12981" xr3:uid="{C6E766F9-80E7-2849-A699-6515A2263D1E}" name="Column12979" totalsRowDxfId="3427" dataCellStyle="Normal"/>
    <tableColumn id="12982" xr3:uid="{BD8F7AE0-10D4-794E-97F8-076734086713}" name="Column12980" totalsRowDxfId="3426" dataCellStyle="Normal"/>
    <tableColumn id="12983" xr3:uid="{B01442DD-CC37-984B-8232-7519D230241B}" name="Column12981" totalsRowDxfId="3425" dataCellStyle="Normal"/>
    <tableColumn id="12984" xr3:uid="{201CD96E-C625-1E4F-8B63-6C48C4D73174}" name="Column12982" totalsRowDxfId="3424" dataCellStyle="Normal"/>
    <tableColumn id="12985" xr3:uid="{C865AA0E-11BD-1F41-87F2-A1136CB5D64A}" name="Column12983" totalsRowDxfId="3423" dataCellStyle="Normal"/>
    <tableColumn id="12986" xr3:uid="{6F7C9DF1-9620-EB44-86F1-C36E79085A0E}" name="Column12984" totalsRowDxfId="3422" dataCellStyle="Normal"/>
    <tableColumn id="12987" xr3:uid="{F7D716DF-8F6C-A942-B39D-FD06D90284EA}" name="Column12985" totalsRowDxfId="3421" dataCellStyle="Normal"/>
    <tableColumn id="12988" xr3:uid="{A3196757-B0F0-8C40-A9C6-5BCED38598FA}" name="Column12986" totalsRowDxfId="3420" dataCellStyle="Normal"/>
    <tableColumn id="12989" xr3:uid="{4A29488D-F31B-FA4F-AC23-33D7BEEEDFAD}" name="Column12987" totalsRowDxfId="3419" dataCellStyle="Normal"/>
    <tableColumn id="12990" xr3:uid="{FBA21FA1-6201-6446-AA94-297C9F2AD2B3}" name="Column12988" totalsRowDxfId="3418" dataCellStyle="Normal"/>
    <tableColumn id="12991" xr3:uid="{72990FB3-03FA-3F45-B075-76CE5315631C}" name="Column12989" totalsRowDxfId="3417" dataCellStyle="Normal"/>
    <tableColumn id="12992" xr3:uid="{C5EFF93D-474B-914E-85AA-4C8DE66A369E}" name="Column12990" totalsRowDxfId="3416" dataCellStyle="Normal"/>
    <tableColumn id="12993" xr3:uid="{C74B9688-5803-4246-AB68-42E81DDBE525}" name="Column12991" totalsRowDxfId="3415" dataCellStyle="Normal"/>
    <tableColumn id="12994" xr3:uid="{CC886E18-3164-FB49-B152-EEAE7CD08C8E}" name="Column12992" totalsRowDxfId="3414" dataCellStyle="Normal"/>
    <tableColumn id="12995" xr3:uid="{F1E20AFF-1A60-1049-874A-6382853AB663}" name="Column12993" totalsRowDxfId="3413" dataCellStyle="Normal"/>
    <tableColumn id="12996" xr3:uid="{9F50F724-80DE-F74A-9196-C8904A6458D1}" name="Column12994" totalsRowDxfId="3412" dataCellStyle="Normal"/>
    <tableColumn id="12997" xr3:uid="{6E2AE373-115D-EF4D-80DA-1CF083EB1A2A}" name="Column12995" totalsRowDxfId="3411" dataCellStyle="Normal"/>
    <tableColumn id="12998" xr3:uid="{545ABF24-9F88-1446-9070-25043983DAC6}" name="Column12996" totalsRowDxfId="3410" dataCellStyle="Normal"/>
    <tableColumn id="12999" xr3:uid="{041D85B4-EE65-6A44-90A7-0E883803DD60}" name="Column12997" totalsRowDxfId="3409" dataCellStyle="Normal"/>
    <tableColumn id="13000" xr3:uid="{A8D7E838-3A48-9846-966C-BF00B1DC0E35}" name="Column12998" totalsRowDxfId="3408" dataCellStyle="Normal"/>
    <tableColumn id="13001" xr3:uid="{9AA51A16-8FDA-224F-89B6-CA1C0338B6E5}" name="Column12999" totalsRowDxfId="3407" dataCellStyle="Normal"/>
    <tableColumn id="13002" xr3:uid="{6D5116F6-CED9-A740-AD04-D63FB158C416}" name="Column13000" totalsRowDxfId="3406" dataCellStyle="Normal"/>
    <tableColumn id="13003" xr3:uid="{8241989C-2AD8-EB43-9172-034BCFD4133A}" name="Column13001" totalsRowDxfId="3405" dataCellStyle="Normal"/>
    <tableColumn id="13004" xr3:uid="{6E3E768C-3272-BC43-B1C7-F4DD96502EDB}" name="Column13002" totalsRowDxfId="3404" dataCellStyle="Normal"/>
    <tableColumn id="13005" xr3:uid="{940070AD-B1A5-474E-9D03-59E0CA5D01B5}" name="Column13003" totalsRowDxfId="3403" dataCellStyle="Normal"/>
    <tableColumn id="13006" xr3:uid="{6126E0E8-D342-BF40-BD01-ED1ACB4A7C5D}" name="Column13004" totalsRowDxfId="3402" dataCellStyle="Normal"/>
    <tableColumn id="13007" xr3:uid="{D75829FB-3930-AE41-83CF-CBC271042557}" name="Column13005" totalsRowDxfId="3401" dataCellStyle="Normal"/>
    <tableColumn id="13008" xr3:uid="{C19091DF-6ADE-A545-94EA-FEB0EB8D3136}" name="Column13006" totalsRowDxfId="3400" dataCellStyle="Normal"/>
    <tableColumn id="13009" xr3:uid="{F3520414-D67A-8549-A5DE-7055EB72F0F4}" name="Column13007" totalsRowDxfId="3399" dataCellStyle="Normal"/>
    <tableColumn id="13010" xr3:uid="{2C5BBABB-B1F2-9347-A5E2-D23D0F3A6FC1}" name="Column13008" totalsRowDxfId="3398" dataCellStyle="Normal"/>
    <tableColumn id="13011" xr3:uid="{69D1D973-BE4B-8C43-8967-EC115B944A00}" name="Column13009" totalsRowDxfId="3397" dataCellStyle="Normal"/>
    <tableColumn id="13012" xr3:uid="{96F34B32-5247-2A4F-B527-13B28DC71DC7}" name="Column13010" totalsRowDxfId="3396" dataCellStyle="Normal"/>
    <tableColumn id="13013" xr3:uid="{7DCF526C-A3F9-F84E-BD96-356562CA1A92}" name="Column13011" totalsRowDxfId="3395" dataCellStyle="Normal"/>
    <tableColumn id="13014" xr3:uid="{1FA27882-B068-FF47-B061-533EE726F1B2}" name="Column13012" totalsRowDxfId="3394" dataCellStyle="Normal"/>
    <tableColumn id="13015" xr3:uid="{C8F23482-116D-DF42-864B-AB228E67A7E8}" name="Column13013" totalsRowDxfId="3393" dataCellStyle="Normal"/>
    <tableColumn id="13016" xr3:uid="{143F7A66-0233-6B4E-9E9C-7450BD8A5697}" name="Column13014" totalsRowDxfId="3392" dataCellStyle="Normal"/>
    <tableColumn id="13017" xr3:uid="{625695D0-928B-844E-A166-2EB99AE06CA7}" name="Column13015" totalsRowDxfId="3391" dataCellStyle="Normal"/>
    <tableColumn id="13018" xr3:uid="{23CC1EDA-610D-874B-A9AD-396991EE913A}" name="Column13016" totalsRowDxfId="3390" dataCellStyle="Normal"/>
    <tableColumn id="13019" xr3:uid="{0295DA0E-C199-B04F-853B-DF28B1E3155F}" name="Column13017" totalsRowDxfId="3389" dataCellStyle="Normal"/>
    <tableColumn id="13020" xr3:uid="{A778F6B6-EAD9-4C4A-AD2B-9EC1D41112C0}" name="Column13018" totalsRowDxfId="3388" dataCellStyle="Normal"/>
    <tableColumn id="13021" xr3:uid="{D7516AB8-FEE6-0A46-AD1D-8BF0A297C02D}" name="Column13019" totalsRowDxfId="3387" dataCellStyle="Normal"/>
    <tableColumn id="13022" xr3:uid="{00FE7092-8458-4847-B0B6-661114633DFB}" name="Column13020" totalsRowDxfId="3386" dataCellStyle="Normal"/>
    <tableColumn id="13023" xr3:uid="{2F25C31C-69F4-DD49-82BC-180047D1D7F4}" name="Column13021" totalsRowDxfId="3385" dataCellStyle="Normal"/>
    <tableColumn id="13024" xr3:uid="{FF193C32-8241-2E4B-89DF-8870B39F8962}" name="Column13022" totalsRowDxfId="3384" dataCellStyle="Normal"/>
    <tableColumn id="13025" xr3:uid="{6DCE7CE9-4539-D741-9E6A-35EB21211DC7}" name="Column13023" totalsRowDxfId="3383" dataCellStyle="Normal"/>
    <tableColumn id="13026" xr3:uid="{493126A8-720C-E647-9F65-8763D51BBA09}" name="Column13024" totalsRowDxfId="3382" dataCellStyle="Normal"/>
    <tableColumn id="13027" xr3:uid="{42C0EF62-F856-B44E-B770-410BEE2BA611}" name="Column13025" totalsRowDxfId="3381" dataCellStyle="Normal"/>
    <tableColumn id="13028" xr3:uid="{292CC6BE-2220-9E41-8A00-C29B6522E96D}" name="Column13026" totalsRowDxfId="3380" dataCellStyle="Normal"/>
    <tableColumn id="13029" xr3:uid="{E0EA7014-F7E4-6740-83CC-C1F426EAFFB8}" name="Column13027" totalsRowDxfId="3379" dataCellStyle="Normal"/>
    <tableColumn id="13030" xr3:uid="{A7F19661-AF79-C94A-B5A1-830BD5AF9FE2}" name="Column13028" totalsRowDxfId="3378" dataCellStyle="Normal"/>
    <tableColumn id="13031" xr3:uid="{0AB54102-7BFB-AE40-880F-24DC2D30F3B2}" name="Column13029" totalsRowDxfId="3377" dataCellStyle="Normal"/>
    <tableColumn id="13032" xr3:uid="{F26226AE-7796-154C-9E12-AF7E1F276A12}" name="Column13030" totalsRowDxfId="3376" dataCellStyle="Normal"/>
    <tableColumn id="13033" xr3:uid="{3715D873-1C38-8B4A-BE9B-45546DD66EC4}" name="Column13031" totalsRowDxfId="3375" dataCellStyle="Normal"/>
    <tableColumn id="13034" xr3:uid="{A6E8127A-614C-A844-9435-6F73298848E9}" name="Column13032" totalsRowDxfId="3374" dataCellStyle="Normal"/>
    <tableColumn id="13035" xr3:uid="{D669FF2D-68DE-AB48-B34F-BBA2BDC4C794}" name="Column13033" totalsRowDxfId="3373" dataCellStyle="Normal"/>
    <tableColumn id="13036" xr3:uid="{AF36A444-498D-5944-BE5C-FB1D0FB79035}" name="Column13034" totalsRowDxfId="3372" dataCellStyle="Normal"/>
    <tableColumn id="13037" xr3:uid="{24CACC09-2FDF-C54E-8EF1-35CF02A5BD3A}" name="Column13035" totalsRowDxfId="3371" dataCellStyle="Normal"/>
    <tableColumn id="13038" xr3:uid="{45DBB86B-FDBD-A04C-9389-AEEDD0848120}" name="Column13036" totalsRowDxfId="3370" dataCellStyle="Normal"/>
    <tableColumn id="13039" xr3:uid="{DA8FAF62-6850-EC49-A9CF-D25B6494C6B7}" name="Column13037" totalsRowDxfId="3369" dataCellStyle="Normal"/>
    <tableColumn id="13040" xr3:uid="{8C3323C4-C2C7-AE48-BA38-54FA8BA11693}" name="Column13038" totalsRowDxfId="3368" dataCellStyle="Normal"/>
    <tableColumn id="13041" xr3:uid="{EB32B73C-060D-5B45-BA77-37279C8359D4}" name="Column13039" totalsRowDxfId="3367" dataCellStyle="Normal"/>
    <tableColumn id="13042" xr3:uid="{9AD6F57B-909E-A643-B294-D3C34BE8C27E}" name="Column13040" totalsRowDxfId="3366" dataCellStyle="Normal"/>
    <tableColumn id="13043" xr3:uid="{279D9EC9-4C47-7A49-AB8B-02E68BE1E5BE}" name="Column13041" totalsRowDxfId="3365" dataCellStyle="Normal"/>
    <tableColumn id="13044" xr3:uid="{822CEC46-8BAC-2840-9A37-1DC59011FC25}" name="Column13042" totalsRowDxfId="3364" dataCellStyle="Normal"/>
    <tableColumn id="13045" xr3:uid="{E28BFFA5-5D8A-B24C-8FCC-B354F6F798D1}" name="Column13043" totalsRowDxfId="3363" dataCellStyle="Normal"/>
    <tableColumn id="13046" xr3:uid="{43B02AB9-AFEB-2A4D-A221-3FE365E7D2A7}" name="Column13044" totalsRowDxfId="3362" dataCellStyle="Normal"/>
    <tableColumn id="13047" xr3:uid="{7E6A6073-107A-2049-B9C7-9734475CBE45}" name="Column13045" totalsRowDxfId="3361" dataCellStyle="Normal"/>
    <tableColumn id="13048" xr3:uid="{A469F342-C69E-E241-AF91-965B4100EDB5}" name="Column13046" totalsRowDxfId="3360" dataCellStyle="Normal"/>
    <tableColumn id="13049" xr3:uid="{03FC4FE1-5882-744A-873D-E0587542E24A}" name="Column13047" totalsRowDxfId="3359" dataCellStyle="Normal"/>
    <tableColumn id="13050" xr3:uid="{D212BDBA-F2F5-8346-ABF1-E7834F0199E4}" name="Column13048" totalsRowDxfId="3358" dataCellStyle="Normal"/>
    <tableColumn id="13051" xr3:uid="{0035AB21-22FD-C54A-BECA-91BE3060191F}" name="Column13049" totalsRowDxfId="3357" dataCellStyle="Normal"/>
    <tableColumn id="13052" xr3:uid="{CE32EAE6-6360-9C4E-AAE2-8EFE5DF35A58}" name="Column13050" totalsRowDxfId="3356" dataCellStyle="Normal"/>
    <tableColumn id="13053" xr3:uid="{42534EAD-FE9C-FE41-B1AA-AAABBBFC9541}" name="Column13051" totalsRowDxfId="3355" dataCellStyle="Normal"/>
    <tableColumn id="13054" xr3:uid="{228A3561-8CB3-2A43-8A89-0F3251B19FCE}" name="Column13052" totalsRowDxfId="3354" dataCellStyle="Normal"/>
    <tableColumn id="13055" xr3:uid="{1D4E5FE3-D93F-6048-9914-0B843634ECA0}" name="Column13053" totalsRowDxfId="3353" dataCellStyle="Normal"/>
    <tableColumn id="13056" xr3:uid="{A1180529-0B90-574D-A4BC-DA1E03F4DC84}" name="Column13054" totalsRowDxfId="3352" dataCellStyle="Normal"/>
    <tableColumn id="13057" xr3:uid="{37B85FC1-9AF7-B64A-9F37-F0750C8600BA}" name="Column13055" totalsRowDxfId="3351" dataCellStyle="Normal"/>
    <tableColumn id="13058" xr3:uid="{C3A8B3A4-BCD6-694A-ABD2-8AAB09F92877}" name="Column13056" totalsRowDxfId="3350" dataCellStyle="Normal"/>
    <tableColumn id="13059" xr3:uid="{F40B0AD9-59A4-9F42-B9CA-024DA0BC9C75}" name="Column13057" totalsRowDxfId="3349" dataCellStyle="Normal"/>
    <tableColumn id="13060" xr3:uid="{A2FD8E16-16C3-CE4A-973F-D2534A9AC180}" name="Column13058" totalsRowDxfId="3348" dataCellStyle="Normal"/>
    <tableColumn id="13061" xr3:uid="{A5603E99-D874-4249-9356-A42752879F14}" name="Column13059" totalsRowDxfId="3347" dataCellStyle="Normal"/>
    <tableColumn id="13062" xr3:uid="{97D30354-47A0-D247-96C2-06A7A7D7AC97}" name="Column13060" totalsRowDxfId="3346" dataCellStyle="Normal"/>
    <tableColumn id="13063" xr3:uid="{0B6C9E8C-5353-7D41-8F19-1DFFB05577E9}" name="Column13061" totalsRowDxfId="3345" dataCellStyle="Normal"/>
    <tableColumn id="13064" xr3:uid="{9F1B2EE3-431E-6B48-B61B-F0ADCC3DE6EF}" name="Column13062" totalsRowDxfId="3344" dataCellStyle="Normal"/>
    <tableColumn id="13065" xr3:uid="{2800F1DC-D895-7143-BA5E-E5C03F7DA0E9}" name="Column13063" totalsRowDxfId="3343" dataCellStyle="Normal"/>
    <tableColumn id="13066" xr3:uid="{3C625356-23A1-2143-A3B7-DDB9E1FC3861}" name="Column13064" totalsRowDxfId="3342" dataCellStyle="Normal"/>
    <tableColumn id="13067" xr3:uid="{42C99E81-C5B5-CA47-BF5C-002F664D488B}" name="Column13065" totalsRowDxfId="3341" dataCellStyle="Normal"/>
    <tableColumn id="13068" xr3:uid="{198C71FC-AB7D-7940-A4FF-A91849E9CAF0}" name="Column13066" totalsRowDxfId="3340" dataCellStyle="Normal"/>
    <tableColumn id="13069" xr3:uid="{5692B252-11F1-1540-81A8-E28845F2C75C}" name="Column13067" totalsRowDxfId="3339" dataCellStyle="Normal"/>
    <tableColumn id="13070" xr3:uid="{122FA63A-AFEA-224E-B811-4AB4B13A2443}" name="Column13068" totalsRowDxfId="3338" dataCellStyle="Normal"/>
    <tableColumn id="13071" xr3:uid="{0F330382-5E55-A04A-83D5-1006B472E523}" name="Column13069" totalsRowDxfId="3337" dataCellStyle="Normal"/>
    <tableColumn id="13072" xr3:uid="{740C6BDA-2CD0-E047-830D-D625DB973004}" name="Column13070" totalsRowDxfId="3336" dataCellStyle="Normal"/>
    <tableColumn id="13073" xr3:uid="{2976488A-96EB-4844-BBCC-27FF7163AA64}" name="Column13071" totalsRowDxfId="3335" dataCellStyle="Normal"/>
    <tableColumn id="13074" xr3:uid="{0F7A7F90-B745-BC43-AE8F-7F83A63BFCE2}" name="Column13072" totalsRowDxfId="3334" dataCellStyle="Normal"/>
    <tableColumn id="13075" xr3:uid="{141896D9-DFF0-2047-93A2-70140AC4868C}" name="Column13073" totalsRowDxfId="3333" dataCellStyle="Normal"/>
    <tableColumn id="13076" xr3:uid="{180D3D79-9B81-2749-81D4-593D99260144}" name="Column13074" totalsRowDxfId="3332" dataCellStyle="Normal"/>
    <tableColumn id="13077" xr3:uid="{4C51C38B-BF72-4540-AA78-D7EAB02F3518}" name="Column13075" totalsRowDxfId="3331" dataCellStyle="Normal"/>
    <tableColumn id="13078" xr3:uid="{EC6C0DFA-5A55-B643-9A07-69DADBD8F1BC}" name="Column13076" totalsRowDxfId="3330" dataCellStyle="Normal"/>
    <tableColumn id="13079" xr3:uid="{49B9035F-B0C8-324D-B6A9-576245A9843A}" name="Column13077" totalsRowDxfId="3329" dataCellStyle="Normal"/>
    <tableColumn id="13080" xr3:uid="{5487B228-8E72-BD45-B874-2F1B870CD819}" name="Column13078" totalsRowDxfId="3328" dataCellStyle="Normal"/>
    <tableColumn id="13081" xr3:uid="{FD670692-68F1-0447-AF73-C59CA1BEDADC}" name="Column13079" totalsRowDxfId="3327" dataCellStyle="Normal"/>
    <tableColumn id="13082" xr3:uid="{D397C906-505C-F346-94EC-29B8A72AAD14}" name="Column13080" totalsRowDxfId="3326" dataCellStyle="Normal"/>
    <tableColumn id="13083" xr3:uid="{EF88B8BE-DA0F-1441-AC80-4F67B5AFDCB7}" name="Column13081" totalsRowDxfId="3325" dataCellStyle="Normal"/>
    <tableColumn id="13084" xr3:uid="{64330AB0-D38E-5940-AB73-FAD3BB87CDA6}" name="Column13082" totalsRowDxfId="3324" dataCellStyle="Normal"/>
    <tableColumn id="13085" xr3:uid="{A9D57D74-7E49-1649-8D50-65634BC72021}" name="Column13083" totalsRowDxfId="3323" dataCellStyle="Normal"/>
    <tableColumn id="13086" xr3:uid="{BB4E9C56-4DE2-5A4C-9022-33F6193C928D}" name="Column13084" totalsRowDxfId="3322" dataCellStyle="Normal"/>
    <tableColumn id="13087" xr3:uid="{E711F8DF-AF20-BE4F-B843-00338FA666C4}" name="Column13085" totalsRowDxfId="3321" dataCellStyle="Normal"/>
    <tableColumn id="13088" xr3:uid="{83663F45-83C4-0742-ACA6-22F457D57699}" name="Column13086" totalsRowDxfId="3320" dataCellStyle="Normal"/>
    <tableColumn id="13089" xr3:uid="{D68283D5-E384-574A-AE75-1C09C7DD239D}" name="Column13087" totalsRowDxfId="3319" dataCellStyle="Normal"/>
    <tableColumn id="13090" xr3:uid="{2ADE0953-8B1B-FE46-99FA-9DEB1429BE93}" name="Column13088" totalsRowDxfId="3318" dataCellStyle="Normal"/>
    <tableColumn id="13091" xr3:uid="{3E715B80-B073-874A-99A7-F7406322C764}" name="Column13089" totalsRowDxfId="3317" dataCellStyle="Normal"/>
    <tableColumn id="13092" xr3:uid="{F8D0F643-0F7F-894F-8E61-EE2CFA4B3BDD}" name="Column13090" totalsRowDxfId="3316" dataCellStyle="Normal"/>
    <tableColumn id="13093" xr3:uid="{70E4DD18-8A99-EB48-BB4A-818F35B36CD8}" name="Column13091" totalsRowDxfId="3315" dataCellStyle="Normal"/>
    <tableColumn id="13094" xr3:uid="{8B4ED7E1-39F6-FC4F-905F-9E5E24042D0A}" name="Column13092" totalsRowDxfId="3314" dataCellStyle="Normal"/>
    <tableColumn id="13095" xr3:uid="{33771108-F8D6-F645-B92A-7A2AB24682F0}" name="Column13093" totalsRowDxfId="3313" dataCellStyle="Normal"/>
    <tableColumn id="13096" xr3:uid="{4FD14BBC-1623-4A46-9547-990DC5803954}" name="Column13094" totalsRowDxfId="3312" dataCellStyle="Normal"/>
    <tableColumn id="13097" xr3:uid="{8ECE48F2-4BE1-364F-93A5-03942442CBF0}" name="Column13095" totalsRowDxfId="3311" dataCellStyle="Normal"/>
    <tableColumn id="13098" xr3:uid="{F16C2885-187F-1E4F-BE37-BBF2F8F3A6D6}" name="Column13096" totalsRowDxfId="3310" dataCellStyle="Normal"/>
    <tableColumn id="13099" xr3:uid="{CA95AF9A-4EC8-6F45-829B-1CB12F1CA384}" name="Column13097" totalsRowDxfId="3309" dataCellStyle="Normal"/>
    <tableColumn id="13100" xr3:uid="{02E2B26B-FF2F-EE48-A7D5-15227DF0B7F0}" name="Column13098" totalsRowDxfId="3308" dataCellStyle="Normal"/>
    <tableColumn id="13101" xr3:uid="{F4E8BA24-0A94-A14E-9B0B-7581B631D5F6}" name="Column13099" totalsRowDxfId="3307" dataCellStyle="Normal"/>
    <tableColumn id="13102" xr3:uid="{4B45D1D1-D269-A34F-8B44-6FA508FB9C2E}" name="Column13100" totalsRowDxfId="3306" dataCellStyle="Normal"/>
    <tableColumn id="13103" xr3:uid="{4805FB59-B9A2-0D47-8E52-A1FE5495DEB0}" name="Column13101" totalsRowDxfId="3305" dataCellStyle="Normal"/>
    <tableColumn id="13104" xr3:uid="{B64A2E8A-2F3A-6142-B922-E215B64D50DE}" name="Column13102" totalsRowDxfId="3304" dataCellStyle="Normal"/>
    <tableColumn id="13105" xr3:uid="{9C0C9908-2878-4F4C-B9E2-EC8F6756C9EF}" name="Column13103" totalsRowDxfId="3303" dataCellStyle="Normal"/>
    <tableColumn id="13106" xr3:uid="{296C0695-356F-4242-A76E-D0D04921C85B}" name="Column13104" totalsRowDxfId="3302" dataCellStyle="Normal"/>
    <tableColumn id="13107" xr3:uid="{3D85526C-8165-A941-9D0B-DE0969C933AE}" name="Column13105" totalsRowDxfId="3301" dataCellStyle="Normal"/>
    <tableColumn id="13108" xr3:uid="{1B41B3C0-FFD3-4D4D-B41E-ED50BEF5B28E}" name="Column13106" totalsRowDxfId="3300" dataCellStyle="Normal"/>
    <tableColumn id="13109" xr3:uid="{966CD2F6-E65C-C847-9D82-E2B92B2A6A4E}" name="Column13107" totalsRowDxfId="3299" dataCellStyle="Normal"/>
    <tableColumn id="13110" xr3:uid="{E559199C-DDF7-B64D-B81E-D84BDBBAA74C}" name="Column13108" totalsRowDxfId="3298" dataCellStyle="Normal"/>
    <tableColumn id="13111" xr3:uid="{80CA7963-941B-E949-B313-D0FC2D8D2D3C}" name="Column13109" totalsRowDxfId="3297" dataCellStyle="Normal"/>
    <tableColumn id="13112" xr3:uid="{1DB25F40-8A1B-6B4E-9CF7-2433A84345EC}" name="Column13110" totalsRowDxfId="3296" dataCellStyle="Normal"/>
    <tableColumn id="13113" xr3:uid="{5F1F5E45-0B96-7E47-878E-520E47C9BD92}" name="Column13111" totalsRowDxfId="3295" dataCellStyle="Normal"/>
    <tableColumn id="13114" xr3:uid="{B825A5DF-392F-BE4D-A06C-A938B21503D5}" name="Column13112" totalsRowDxfId="3294" dataCellStyle="Normal"/>
    <tableColumn id="13115" xr3:uid="{4E60C542-394A-DD42-9777-BCF8F0DBFDF3}" name="Column13113" totalsRowDxfId="3293" dataCellStyle="Normal"/>
    <tableColumn id="13116" xr3:uid="{7F5BF8A5-1FC2-E741-8856-611B199AD252}" name="Column13114" totalsRowDxfId="3292" dataCellStyle="Normal"/>
    <tableColumn id="13117" xr3:uid="{4CFA6432-4575-A942-9E56-652A412CB298}" name="Column13115" totalsRowDxfId="3291" dataCellStyle="Normal"/>
    <tableColumn id="13118" xr3:uid="{5490B790-AF06-D342-ABDD-F51A51699166}" name="Column13116" totalsRowDxfId="3290" dataCellStyle="Normal"/>
    <tableColumn id="13119" xr3:uid="{CDBD5EDE-1131-C94F-B6D4-4197728F5AE9}" name="Column13117" totalsRowDxfId="3289" dataCellStyle="Normal"/>
    <tableColumn id="13120" xr3:uid="{F330A9D6-AAA5-9349-994C-75D7992284AD}" name="Column13118" totalsRowDxfId="3288" dataCellStyle="Normal"/>
    <tableColumn id="13121" xr3:uid="{6878A130-1B8B-8146-AB10-6B63104EED75}" name="Column13119" totalsRowDxfId="3287" dataCellStyle="Normal"/>
    <tableColumn id="13122" xr3:uid="{7287C7FE-7E9E-424C-976D-0D522D698A7A}" name="Column13120" totalsRowDxfId="3286" dataCellStyle="Normal"/>
    <tableColumn id="13123" xr3:uid="{12BEAB4C-E520-AA4C-997F-85C1D6E5189C}" name="Column13121" totalsRowDxfId="3285" dataCellStyle="Normal"/>
    <tableColumn id="13124" xr3:uid="{DEFEBD14-6B1B-954F-A0DD-91120EEB9843}" name="Column13122" totalsRowDxfId="3284" dataCellStyle="Normal"/>
    <tableColumn id="13125" xr3:uid="{6FE24D46-44D2-E94D-996A-F523C159209A}" name="Column13123" totalsRowDxfId="3283" dataCellStyle="Normal"/>
    <tableColumn id="13126" xr3:uid="{342E4812-64BA-4143-9E8B-AA89FEAB8487}" name="Column13124" totalsRowDxfId="3282" dataCellStyle="Normal"/>
    <tableColumn id="13127" xr3:uid="{5C81EC88-21B8-A94A-A58A-5046425E6451}" name="Column13125" totalsRowDxfId="3281" dataCellStyle="Normal"/>
    <tableColumn id="13128" xr3:uid="{1D6F1161-10F9-4D48-B2FD-4C536E8F49A9}" name="Column13126" totalsRowDxfId="3280" dataCellStyle="Normal"/>
    <tableColumn id="13129" xr3:uid="{D5F6D4B5-827F-BD4A-A42D-6CF60F28AEB9}" name="Column13127" totalsRowDxfId="3279" dataCellStyle="Normal"/>
    <tableColumn id="13130" xr3:uid="{7E44E754-8D1A-5C40-B718-B9ABC7A358F1}" name="Column13128" totalsRowDxfId="3278" dataCellStyle="Normal"/>
    <tableColumn id="13131" xr3:uid="{6D673F73-D36E-D041-9E06-7B9B45C8AD1B}" name="Column13129" totalsRowDxfId="3277" dataCellStyle="Normal"/>
    <tableColumn id="13132" xr3:uid="{941C4A65-9147-4042-B4FA-5FABE2A00C40}" name="Column13130" totalsRowDxfId="3276" dataCellStyle="Normal"/>
    <tableColumn id="13133" xr3:uid="{8EBE6440-B2CA-0741-82F6-4895B5DC8698}" name="Column13131" totalsRowDxfId="3275" dataCellStyle="Normal"/>
    <tableColumn id="13134" xr3:uid="{E5BEA737-BB15-464E-B680-BD0289416BCD}" name="Column13132" totalsRowDxfId="3274" dataCellStyle="Normal"/>
    <tableColumn id="13135" xr3:uid="{15B88D39-0E2B-5F4D-94FB-86BC0B07DF75}" name="Column13133" totalsRowDxfId="3273" dataCellStyle="Normal"/>
    <tableColumn id="13136" xr3:uid="{07F7AA55-56CB-7142-89A9-CDD7E1495677}" name="Column13134" totalsRowDxfId="3272" dataCellStyle="Normal"/>
    <tableColumn id="13137" xr3:uid="{E202C761-7E90-3143-9FB9-B9A429A126AE}" name="Column13135" totalsRowDxfId="3271" dataCellStyle="Normal"/>
    <tableColumn id="13138" xr3:uid="{736FE34A-BCD6-5449-9F4A-6725C43BD192}" name="Column13136" totalsRowDxfId="3270" dataCellStyle="Normal"/>
    <tableColumn id="13139" xr3:uid="{3A745E32-9195-444A-815D-5AA71C92B075}" name="Column13137" totalsRowDxfId="3269" dataCellStyle="Normal"/>
    <tableColumn id="13140" xr3:uid="{2EEB7C67-0134-E64A-91DF-C42FBC4B6B0F}" name="Column13138" totalsRowDxfId="3268" dataCellStyle="Normal"/>
    <tableColumn id="13141" xr3:uid="{6C193158-7ACD-3940-9152-F28960F0B7AD}" name="Column13139" totalsRowDxfId="3267" dataCellStyle="Normal"/>
    <tableColumn id="13142" xr3:uid="{D1012648-A69D-CE40-A5B3-2D5320AFBAEC}" name="Column13140" totalsRowDxfId="3266" dataCellStyle="Normal"/>
    <tableColumn id="13143" xr3:uid="{ACF7D984-FB42-1A47-B647-D8FA26D94775}" name="Column13141" totalsRowDxfId="3265" dataCellStyle="Normal"/>
    <tableColumn id="13144" xr3:uid="{25B4AB0B-DA3E-544C-BE1F-00E719A1212C}" name="Column13142" totalsRowDxfId="3264" dataCellStyle="Normal"/>
    <tableColumn id="13145" xr3:uid="{2AA979AE-DF35-C248-A430-247CB57ECE58}" name="Column13143" totalsRowDxfId="3263" dataCellStyle="Normal"/>
    <tableColumn id="13146" xr3:uid="{C1F1F9FF-F19D-544B-AFB5-BAD20515F471}" name="Column13144" totalsRowDxfId="3262" dataCellStyle="Normal"/>
    <tableColumn id="13147" xr3:uid="{F6DDBEB3-957F-E749-A28A-42AB8640ECE4}" name="Column13145" totalsRowDxfId="3261" dataCellStyle="Normal"/>
    <tableColumn id="13148" xr3:uid="{17854A7D-8190-F247-8600-66DEF68A6C18}" name="Column13146" totalsRowDxfId="3260" dataCellStyle="Normal"/>
    <tableColumn id="13149" xr3:uid="{F3A1EB15-9D14-B14D-8899-659C07D77B96}" name="Column13147" totalsRowDxfId="3259" dataCellStyle="Normal"/>
    <tableColumn id="13150" xr3:uid="{56DF26BA-C17C-0440-ACB6-EEB54B9E728A}" name="Column13148" totalsRowDxfId="3258" dataCellStyle="Normal"/>
    <tableColumn id="13151" xr3:uid="{12737E37-EC27-6247-916E-903ADC53F765}" name="Column13149" totalsRowDxfId="3257" dataCellStyle="Normal"/>
    <tableColumn id="13152" xr3:uid="{36D565C8-55C0-0E4F-BB75-43B615BABA74}" name="Column13150" totalsRowDxfId="3256" dataCellStyle="Normal"/>
    <tableColumn id="13153" xr3:uid="{0A2B6211-DBCB-2448-B497-9B5D84DB35B8}" name="Column13151" totalsRowDxfId="3255" dataCellStyle="Normal"/>
    <tableColumn id="13154" xr3:uid="{DB723144-60C8-4640-A7B6-8B934623AD28}" name="Column13152" totalsRowDxfId="3254" dataCellStyle="Normal"/>
    <tableColumn id="13155" xr3:uid="{020CAE6D-8938-384D-B5DB-37BBE53B3905}" name="Column13153" totalsRowDxfId="3253" dataCellStyle="Normal"/>
    <tableColumn id="13156" xr3:uid="{FEA07348-1781-4F4E-BAAA-A853DC056AB5}" name="Column13154" totalsRowDxfId="3252" dataCellStyle="Normal"/>
    <tableColumn id="13157" xr3:uid="{AD6353A1-8CEF-A64B-A01F-6B013BD8B259}" name="Column13155" totalsRowDxfId="3251" dataCellStyle="Normal"/>
    <tableColumn id="13158" xr3:uid="{7C974C6B-F483-4E47-B794-90D0947B0E4D}" name="Column13156" totalsRowDxfId="3250" dataCellStyle="Normal"/>
    <tableColumn id="13159" xr3:uid="{65E5EC3A-2565-DD4C-81E9-1E17E74F9132}" name="Column13157" totalsRowDxfId="3249" dataCellStyle="Normal"/>
    <tableColumn id="13160" xr3:uid="{F6ECC56B-9A54-AE4B-801C-52E6808820C3}" name="Column13158" totalsRowDxfId="3248" dataCellStyle="Normal"/>
    <tableColumn id="13161" xr3:uid="{A0A67F05-610A-EE46-B476-41890A2EF9B0}" name="Column13159" totalsRowDxfId="3247" dataCellStyle="Normal"/>
    <tableColumn id="13162" xr3:uid="{E523CEEC-3BCB-9F43-A093-8023EB76C839}" name="Column13160" totalsRowDxfId="3246" dataCellStyle="Normal"/>
    <tableColumn id="13163" xr3:uid="{01A9EFCE-8EAC-ED46-B428-0A1BBCA0B325}" name="Column13161" totalsRowDxfId="3245" dataCellStyle="Normal"/>
    <tableColumn id="13164" xr3:uid="{2FEDCC80-658C-1040-B43B-7F4EE24FD3F5}" name="Column13162" totalsRowDxfId="3244" dataCellStyle="Normal"/>
    <tableColumn id="13165" xr3:uid="{E7A83FE4-A9E4-2146-A908-033017ECC208}" name="Column13163" totalsRowDxfId="3243" dataCellStyle="Normal"/>
    <tableColumn id="13166" xr3:uid="{9F22EC85-E3BA-4942-AB37-5A01561E23CC}" name="Column13164" totalsRowDxfId="3242" dataCellStyle="Normal"/>
    <tableColumn id="13167" xr3:uid="{49C27598-4B48-304D-9457-64EA12BE714C}" name="Column13165" totalsRowDxfId="3241" dataCellStyle="Normal"/>
    <tableColumn id="13168" xr3:uid="{03456B22-EFEE-9C49-9437-B0140D824DE2}" name="Column13166" totalsRowDxfId="3240" dataCellStyle="Normal"/>
    <tableColumn id="13169" xr3:uid="{15B93C39-3650-8C4A-AB2B-AA492AB821D5}" name="Column13167" totalsRowDxfId="3239" dataCellStyle="Normal"/>
    <tableColumn id="13170" xr3:uid="{CBA3486F-D811-4B4D-B8CE-5FA647A96F9A}" name="Column13168" totalsRowDxfId="3238" dataCellStyle="Normal"/>
    <tableColumn id="13171" xr3:uid="{07334928-C500-894A-9D05-1AB93D389015}" name="Column13169" totalsRowDxfId="3237" dataCellStyle="Normal"/>
    <tableColumn id="13172" xr3:uid="{98F03169-2AED-0F46-8878-68B095167FCE}" name="Column13170" totalsRowDxfId="3236" dataCellStyle="Normal"/>
    <tableColumn id="13173" xr3:uid="{B34AB421-692D-A542-8C9A-0FA5277E6427}" name="Column13171" totalsRowDxfId="3235" dataCellStyle="Normal"/>
    <tableColumn id="13174" xr3:uid="{94852A86-867B-384C-8B80-824B47C30F9B}" name="Column13172" totalsRowDxfId="3234" dataCellStyle="Normal"/>
    <tableColumn id="13175" xr3:uid="{B6D8072A-E736-3946-9121-D61950EC411F}" name="Column13173" totalsRowDxfId="3233" dataCellStyle="Normal"/>
    <tableColumn id="13176" xr3:uid="{E8C140DF-2277-E54A-8487-723CE4F4285D}" name="Column13174" totalsRowDxfId="3232" dataCellStyle="Normal"/>
    <tableColumn id="13177" xr3:uid="{104228D3-4766-DA4E-9BB8-F6B648878868}" name="Column13175" totalsRowDxfId="3231" dataCellStyle="Normal"/>
    <tableColumn id="13178" xr3:uid="{3A054BF3-D3E1-9E44-B0B1-EDB5DE37D383}" name="Column13176" totalsRowDxfId="3230" dataCellStyle="Normal"/>
    <tableColumn id="13179" xr3:uid="{045BE59D-6E26-DC44-BD4D-A3605B83D28F}" name="Column13177" totalsRowDxfId="3229" dataCellStyle="Normal"/>
    <tableColumn id="13180" xr3:uid="{9ECE6AB1-FB1D-A84D-A7AE-F2CC7ABEDA06}" name="Column13178" totalsRowDxfId="3228" dataCellStyle="Normal"/>
    <tableColumn id="13181" xr3:uid="{ADB66E97-08C1-D145-96FB-199D8219B18F}" name="Column13179" totalsRowDxfId="3227" dataCellStyle="Normal"/>
    <tableColumn id="13182" xr3:uid="{CC635C94-285E-4641-BACA-70B8658217C9}" name="Column13180" totalsRowDxfId="3226" dataCellStyle="Normal"/>
    <tableColumn id="13183" xr3:uid="{7F56569A-E339-BE4D-8A1C-A81169F7E894}" name="Column13181" totalsRowDxfId="3225" dataCellStyle="Normal"/>
    <tableColumn id="13184" xr3:uid="{4A5D83E8-1C96-5C40-B010-AD61075B5C70}" name="Column13182" totalsRowDxfId="3224" dataCellStyle="Normal"/>
    <tableColumn id="13185" xr3:uid="{1BB8A45A-6561-E749-883C-536AFB548510}" name="Column13183" totalsRowDxfId="3223" dataCellStyle="Normal"/>
    <tableColumn id="13186" xr3:uid="{99261A7E-E6F9-9340-AFA9-7627199E38B1}" name="Column13184" totalsRowDxfId="3222" dataCellStyle="Normal"/>
    <tableColumn id="13187" xr3:uid="{653EECF3-858F-E141-BF06-86596DCF6200}" name="Column13185" totalsRowDxfId="3221" dataCellStyle="Normal"/>
    <tableColumn id="13188" xr3:uid="{6E8302A3-A0BB-1547-846E-32865DC5F490}" name="Column13186" totalsRowDxfId="3220" dataCellStyle="Normal"/>
    <tableColumn id="13189" xr3:uid="{0F1072A4-7EDE-994A-8D5A-35DCC9393AA0}" name="Column13187" totalsRowDxfId="3219" dataCellStyle="Normal"/>
    <tableColumn id="13190" xr3:uid="{55D0FAF6-71DD-8648-93B3-E3C5BB437595}" name="Column13188" totalsRowDxfId="3218" dataCellStyle="Normal"/>
    <tableColumn id="13191" xr3:uid="{6D35EA96-CC4D-C84D-B54D-7D89FB40594F}" name="Column13189" totalsRowDxfId="3217" dataCellStyle="Normal"/>
    <tableColumn id="13192" xr3:uid="{5AAD735A-254F-E449-901B-527E14FFFD6B}" name="Column13190" totalsRowDxfId="3216" dataCellStyle="Normal"/>
    <tableColumn id="13193" xr3:uid="{93F491B5-F027-DB4F-AA1B-FE7B0FCF1496}" name="Column13191" totalsRowDxfId="3215" dataCellStyle="Normal"/>
    <tableColumn id="13194" xr3:uid="{DE6854BD-0D84-814B-B5EC-48891F93A614}" name="Column13192" totalsRowDxfId="3214" dataCellStyle="Normal"/>
    <tableColumn id="13195" xr3:uid="{4F97501F-C922-394E-A486-C4377055AD0F}" name="Column13193" totalsRowDxfId="3213" dataCellStyle="Normal"/>
    <tableColumn id="13196" xr3:uid="{2E89C692-3CB8-2C41-8850-FC98AB2F8DF2}" name="Column13194" totalsRowDxfId="3212" dataCellStyle="Normal"/>
    <tableColumn id="13197" xr3:uid="{15619B97-60D7-A949-B0C3-5CE62AE5AA87}" name="Column13195" totalsRowDxfId="3211" dataCellStyle="Normal"/>
    <tableColumn id="13198" xr3:uid="{C6CF6402-0995-7C43-A574-9196135BB051}" name="Column13196" totalsRowDxfId="3210" dataCellStyle="Normal"/>
    <tableColumn id="13199" xr3:uid="{8156EA2F-A777-DB4B-8F95-77D3EB6F281B}" name="Column13197" totalsRowDxfId="3209" dataCellStyle="Normal"/>
    <tableColumn id="13200" xr3:uid="{5A180E86-CAE6-D74F-B02C-ABE6A7BA6E67}" name="Column13198" totalsRowDxfId="3208" dataCellStyle="Normal"/>
    <tableColumn id="13201" xr3:uid="{4211FEEE-0080-BB42-BACA-769548A1C5B0}" name="Column13199" totalsRowDxfId="3207" dataCellStyle="Normal"/>
    <tableColumn id="13202" xr3:uid="{47F3B2D5-F678-0144-BBA1-9C1A3D22A342}" name="Column13200" totalsRowDxfId="3206" dataCellStyle="Normal"/>
    <tableColumn id="13203" xr3:uid="{B42844BB-30C9-4548-B168-EFE5786DA0C7}" name="Column13201" totalsRowDxfId="3205" dataCellStyle="Normal"/>
    <tableColumn id="13204" xr3:uid="{8CE156B5-B63D-9448-BA63-6F19126F575C}" name="Column13202" totalsRowDxfId="3204" dataCellStyle="Normal"/>
    <tableColumn id="13205" xr3:uid="{DA9CBE7A-38CB-D046-AD8C-41457D89D20A}" name="Column13203" totalsRowDxfId="3203" dataCellStyle="Normal"/>
    <tableColumn id="13206" xr3:uid="{ACCC8149-1096-A145-978B-AEDBD7BC499B}" name="Column13204" totalsRowDxfId="3202" dataCellStyle="Normal"/>
    <tableColumn id="13207" xr3:uid="{9B12A1D4-594A-274A-A156-C6EE5892EE8B}" name="Column13205" totalsRowDxfId="3201" dataCellStyle="Normal"/>
    <tableColumn id="13208" xr3:uid="{4331C599-8416-994A-9211-6591B34113D0}" name="Column13206" totalsRowDxfId="3200" dataCellStyle="Normal"/>
    <tableColumn id="13209" xr3:uid="{E8A40A8A-4B82-EE46-87A2-5946CB9580FD}" name="Column13207" totalsRowDxfId="3199" dataCellStyle="Normal"/>
    <tableColumn id="13210" xr3:uid="{1A86A9A0-AD9B-2D43-B114-DEAC3B263467}" name="Column13208" totalsRowDxfId="3198" dataCellStyle="Normal"/>
    <tableColumn id="13211" xr3:uid="{11F51F54-5966-6E47-8E7E-7CEB7CE5E9F7}" name="Column13209" totalsRowDxfId="3197" dataCellStyle="Normal"/>
    <tableColumn id="13212" xr3:uid="{8D5A95A5-FFB7-CB4C-971E-50F5AA8669F1}" name="Column13210" totalsRowDxfId="3196" dataCellStyle="Normal"/>
    <tableColumn id="13213" xr3:uid="{5A348645-C472-564E-B627-EEAE582D435B}" name="Column13211" totalsRowDxfId="3195" dataCellStyle="Normal"/>
    <tableColumn id="13214" xr3:uid="{97FC7FE5-3E08-1442-A4BE-B73704183363}" name="Column13212" totalsRowDxfId="3194" dataCellStyle="Normal"/>
    <tableColumn id="13215" xr3:uid="{B74B0653-5AEF-C34B-9495-F9BE932D7572}" name="Column13213" totalsRowDxfId="3193" dataCellStyle="Normal"/>
    <tableColumn id="13216" xr3:uid="{9C50F16B-3276-0047-96C6-3B0BAC28F18A}" name="Column13214" totalsRowDxfId="3192" dataCellStyle="Normal"/>
    <tableColumn id="13217" xr3:uid="{AD60945B-3471-C84C-97BB-6F046BBB4A1F}" name="Column13215" totalsRowDxfId="3191" dataCellStyle="Normal"/>
    <tableColumn id="13218" xr3:uid="{5DBFCC0B-395B-744F-A73D-127E541D9DFF}" name="Column13216" totalsRowDxfId="3190" dataCellStyle="Normal"/>
    <tableColumn id="13219" xr3:uid="{C4FE5891-ED50-F641-BF87-101BD7C2180F}" name="Column13217" totalsRowDxfId="3189" dataCellStyle="Normal"/>
    <tableColumn id="13220" xr3:uid="{F7397B6A-E628-484B-9C8E-21B102EC9262}" name="Column13218" totalsRowDxfId="3188" dataCellStyle="Normal"/>
    <tableColumn id="13221" xr3:uid="{6F70EC93-6008-6F4E-A503-4DB52803D4C2}" name="Column13219" totalsRowDxfId="3187" dataCellStyle="Normal"/>
    <tableColumn id="13222" xr3:uid="{218FF1BC-E3B6-D943-A8DE-EFD677F5806B}" name="Column13220" totalsRowDxfId="3186" dataCellStyle="Normal"/>
    <tableColumn id="13223" xr3:uid="{6D431FAE-DB40-084A-A279-CDEC731811F3}" name="Column13221" totalsRowDxfId="3185" dataCellStyle="Normal"/>
    <tableColumn id="13224" xr3:uid="{C2CAF72A-3375-434C-B006-FF064BA25492}" name="Column13222" totalsRowDxfId="3184" dataCellStyle="Normal"/>
    <tableColumn id="13225" xr3:uid="{06471054-8961-A141-A0F2-C7CA0A6C12DB}" name="Column13223" totalsRowDxfId="3183" dataCellStyle="Normal"/>
    <tableColumn id="13226" xr3:uid="{2875E06B-8DC7-FF44-B53A-3C6B8EC57C6A}" name="Column13224" totalsRowDxfId="3182" dataCellStyle="Normal"/>
    <tableColumn id="13227" xr3:uid="{872BF5CC-CC10-CB49-B8CF-A06B8C19D5F8}" name="Column13225" totalsRowDxfId="3181" dataCellStyle="Normal"/>
    <tableColumn id="13228" xr3:uid="{282441EE-C3D3-4F4F-88D1-AD297528992A}" name="Column13226" totalsRowDxfId="3180" dataCellStyle="Normal"/>
    <tableColumn id="13229" xr3:uid="{33296AE1-AED4-294E-A7E9-3D474954A05A}" name="Column13227" totalsRowDxfId="3179" dataCellStyle="Normal"/>
    <tableColumn id="13230" xr3:uid="{2BC75B6A-89BA-AA4F-8CA3-B48BEEE870F5}" name="Column13228" totalsRowDxfId="3178" dataCellStyle="Normal"/>
    <tableColumn id="13231" xr3:uid="{D94BF68B-F5A1-0249-BE0B-8FFC5343DA16}" name="Column13229" totalsRowDxfId="3177" dataCellStyle="Normal"/>
    <tableColumn id="13232" xr3:uid="{BE4AF261-33BF-E14C-BC7F-19911FE1C2FF}" name="Column13230" totalsRowDxfId="3176" dataCellStyle="Normal"/>
    <tableColumn id="13233" xr3:uid="{416BD10A-B54C-3147-AC1F-70412E63E269}" name="Column13231" totalsRowDxfId="3175" dataCellStyle="Normal"/>
    <tableColumn id="13234" xr3:uid="{9E9815CD-9F43-2244-9F21-94DB123711BF}" name="Column13232" totalsRowDxfId="3174" dataCellStyle="Normal"/>
    <tableColumn id="13235" xr3:uid="{164BFA3E-0D23-2E44-92A9-1ECDB65B76C3}" name="Column13233" totalsRowDxfId="3173" dataCellStyle="Normal"/>
    <tableColumn id="13236" xr3:uid="{027FB507-93D4-744D-8B2A-4B3F9DB71CE8}" name="Column13234" totalsRowDxfId="3172" dataCellStyle="Normal"/>
    <tableColumn id="13237" xr3:uid="{829261B0-0170-F34A-8E75-56E5F07197B7}" name="Column13235" totalsRowDxfId="3171" dataCellStyle="Normal"/>
    <tableColumn id="13238" xr3:uid="{E5189066-CC34-774F-9DB1-46C4FDF69534}" name="Column13236" totalsRowDxfId="3170" dataCellStyle="Normal"/>
    <tableColumn id="13239" xr3:uid="{1C313DB7-FC9C-4E42-BED8-C16E6AB9A0FB}" name="Column13237" totalsRowDxfId="3169" dataCellStyle="Normal"/>
    <tableColumn id="13240" xr3:uid="{975145BF-69C3-B446-BC0F-BF57007786C8}" name="Column13238" totalsRowDxfId="3168" dataCellStyle="Normal"/>
    <tableColumn id="13241" xr3:uid="{CD44CD46-743B-044C-A209-63F8FF402A52}" name="Column13239" totalsRowDxfId="3167" dataCellStyle="Normal"/>
    <tableColumn id="13242" xr3:uid="{3BDBE2A1-2431-814D-8D84-637F57A4CAAA}" name="Column13240" totalsRowDxfId="3166" dataCellStyle="Normal"/>
    <tableColumn id="13243" xr3:uid="{7204949B-132E-1D46-B86F-65B4DAC8BE88}" name="Column13241" totalsRowDxfId="3165" dataCellStyle="Normal"/>
    <tableColumn id="13244" xr3:uid="{D9D16B60-7689-A348-AD48-7B7779885F21}" name="Column13242" totalsRowDxfId="3164" dataCellStyle="Normal"/>
    <tableColumn id="13245" xr3:uid="{8E01D6D7-C75F-034E-AA5C-FFD8E0D78EBB}" name="Column13243" totalsRowDxfId="3163" dataCellStyle="Normal"/>
    <tableColumn id="13246" xr3:uid="{9C246FEF-8B4D-FF4A-BAAA-ED8187741769}" name="Column13244" totalsRowDxfId="3162" dataCellStyle="Normal"/>
    <tableColumn id="13247" xr3:uid="{499E853D-E287-274B-8F2C-F34C1B20C3AB}" name="Column13245" totalsRowDxfId="3161" dataCellStyle="Normal"/>
    <tableColumn id="13248" xr3:uid="{4A4A0706-8105-3744-A790-813ECC0BF962}" name="Column13246" totalsRowDxfId="3160" dataCellStyle="Normal"/>
    <tableColumn id="13249" xr3:uid="{828DC792-FF2B-7442-B374-C3B33FD7BFBE}" name="Column13247" totalsRowDxfId="3159" dataCellStyle="Normal"/>
    <tableColumn id="13250" xr3:uid="{54DA6E34-133E-AD4F-B50C-6A07D6FCCD2D}" name="Column13248" totalsRowDxfId="3158" dataCellStyle="Normal"/>
    <tableColumn id="13251" xr3:uid="{982516D4-6148-5E4E-8598-D1F4F0EF4CB4}" name="Column13249" totalsRowDxfId="3157" dataCellStyle="Normal"/>
    <tableColumn id="13252" xr3:uid="{61E492DC-C1DB-1E4D-B2B6-E1AA80A30634}" name="Column13250" totalsRowDxfId="3156" dataCellStyle="Normal"/>
    <tableColumn id="13253" xr3:uid="{47D8D0C6-2765-7646-B5C2-E02C5A20460D}" name="Column13251" totalsRowDxfId="3155" dataCellStyle="Normal"/>
    <tableColumn id="13254" xr3:uid="{FCCE64D5-1281-8946-B490-161ED91EB805}" name="Column13252" totalsRowDxfId="3154" dataCellStyle="Normal"/>
    <tableColumn id="13255" xr3:uid="{1490F2A6-08F0-BF4E-81D4-55F34D70730C}" name="Column13253" totalsRowDxfId="3153" dataCellStyle="Normal"/>
    <tableColumn id="13256" xr3:uid="{48D5D5C1-E204-C24C-B315-5BB891C1B50F}" name="Column13254" totalsRowDxfId="3152" dataCellStyle="Normal"/>
    <tableColumn id="13257" xr3:uid="{73381535-3FBB-D943-BE30-FD5FCCE623E9}" name="Column13255" totalsRowDxfId="3151" dataCellStyle="Normal"/>
    <tableColumn id="13258" xr3:uid="{3D980DDD-4CD1-D342-8C6D-5E50AC373771}" name="Column13256" totalsRowDxfId="3150" dataCellStyle="Normal"/>
    <tableColumn id="13259" xr3:uid="{CBB39891-23FD-5448-A8FF-13FE47F7B7E5}" name="Column13257" totalsRowDxfId="3149" dataCellStyle="Normal"/>
    <tableColumn id="13260" xr3:uid="{0535134D-EEB7-C948-ABFE-32C19B28E4BB}" name="Column13258" totalsRowDxfId="3148" dataCellStyle="Normal"/>
    <tableColumn id="13261" xr3:uid="{969F235A-E6B1-8849-AC3F-38DDA11E9666}" name="Column13259" totalsRowDxfId="3147" dataCellStyle="Normal"/>
    <tableColumn id="13262" xr3:uid="{2BCF7FF6-EAF9-EF4C-B514-5D5A2FE92C55}" name="Column13260" totalsRowDxfId="3146" dataCellStyle="Normal"/>
    <tableColumn id="13263" xr3:uid="{619E3B6E-6F39-B143-8C90-1ADC48BF6295}" name="Column13261" totalsRowDxfId="3145" dataCellStyle="Normal"/>
    <tableColumn id="13264" xr3:uid="{445052D1-8E0A-144C-B3F8-543B07054143}" name="Column13262" totalsRowDxfId="3144" dataCellStyle="Normal"/>
    <tableColumn id="13265" xr3:uid="{794B9995-D7A3-AC46-AE4F-938E6E32E857}" name="Column13263" totalsRowDxfId="3143" dataCellStyle="Normal"/>
    <tableColumn id="13266" xr3:uid="{2CF56E71-A190-B94B-91F8-132182AEE7C5}" name="Column13264" totalsRowDxfId="3142" dataCellStyle="Normal"/>
    <tableColumn id="13267" xr3:uid="{9D35C78F-B23F-4549-A7CE-C4F7C6F1AB2E}" name="Column13265" totalsRowDxfId="3141" dataCellStyle="Normal"/>
    <tableColumn id="13268" xr3:uid="{CBD376AE-6FCE-AE40-B455-F99419905885}" name="Column13266" totalsRowDxfId="3140" dataCellStyle="Normal"/>
    <tableColumn id="13269" xr3:uid="{9E960824-FD31-E64F-8107-5877CDE80D2C}" name="Column13267" totalsRowDxfId="3139" dataCellStyle="Normal"/>
    <tableColumn id="13270" xr3:uid="{CE8631BB-C85F-3A49-9A5A-B20072951D2D}" name="Column13268" totalsRowDxfId="3138" dataCellStyle="Normal"/>
    <tableColumn id="13271" xr3:uid="{66AF5068-F5E3-F442-B986-4614509A6E50}" name="Column13269" totalsRowDxfId="3137" dataCellStyle="Normal"/>
    <tableColumn id="13272" xr3:uid="{6B9A4A66-51AC-C946-9DB1-F60469287D54}" name="Column13270" totalsRowDxfId="3136" dataCellStyle="Normal"/>
    <tableColumn id="13273" xr3:uid="{C8A75BD2-AF30-5740-9EB1-CF010F9473A4}" name="Column13271" totalsRowDxfId="3135" dataCellStyle="Normal"/>
    <tableColumn id="13274" xr3:uid="{5A139F23-21DC-984B-8B0B-C32BB6EB5542}" name="Column13272" totalsRowDxfId="3134" dataCellStyle="Normal"/>
    <tableColumn id="13275" xr3:uid="{04658264-996F-F44A-9E5F-EB45DF05E544}" name="Column13273" totalsRowDxfId="3133" dataCellStyle="Normal"/>
    <tableColumn id="13276" xr3:uid="{FEC213A3-4E1B-AD40-9383-06E9E6A8A175}" name="Column13274" totalsRowDxfId="3132" dataCellStyle="Normal"/>
    <tableColumn id="13277" xr3:uid="{8B3B119B-DDCB-E24B-907C-D5C64891CFE5}" name="Column13275" totalsRowDxfId="3131" dataCellStyle="Normal"/>
    <tableColumn id="13278" xr3:uid="{460FDB48-DC0B-D64D-A98B-D5E5A6419E92}" name="Column13276" totalsRowDxfId="3130" dataCellStyle="Normal"/>
    <tableColumn id="13279" xr3:uid="{93941A13-0F7C-C340-975C-E49058E1CD44}" name="Column13277" totalsRowDxfId="3129" dataCellStyle="Normal"/>
    <tableColumn id="13280" xr3:uid="{D51BD425-300E-D54C-8BBA-5955C2F63232}" name="Column13278" totalsRowDxfId="3128" dataCellStyle="Normal"/>
    <tableColumn id="13281" xr3:uid="{7BA1E0EF-0AD8-C24A-BCD7-78C8F00C35FA}" name="Column13279" totalsRowDxfId="3127" dataCellStyle="Normal"/>
    <tableColumn id="13282" xr3:uid="{3C8E9641-2433-FE4C-97C4-D1BB3E1851DD}" name="Column13280" totalsRowDxfId="3126" dataCellStyle="Normal"/>
    <tableColumn id="13283" xr3:uid="{1A0FD586-98D9-044A-B412-38A9D77C444C}" name="Column13281" totalsRowDxfId="3125" dataCellStyle="Normal"/>
    <tableColumn id="13284" xr3:uid="{99526BD9-3673-E24B-88E3-08B952D0B7F5}" name="Column13282" totalsRowDxfId="3124" dataCellStyle="Normal"/>
    <tableColumn id="13285" xr3:uid="{DA1D4FF1-44C7-7C48-8B6C-8A6ADE342DC0}" name="Column13283" totalsRowDxfId="3123" dataCellStyle="Normal"/>
    <tableColumn id="13286" xr3:uid="{AFD51F3B-76D1-ED49-8E19-E974EF8CB6C4}" name="Column13284" totalsRowDxfId="3122" dataCellStyle="Normal"/>
    <tableColumn id="13287" xr3:uid="{4737392D-46BD-F14F-A0B2-E0AD6405F45F}" name="Column13285" totalsRowDxfId="3121" dataCellStyle="Normal"/>
    <tableColumn id="13288" xr3:uid="{8027A063-B8F3-BD42-8465-1F87E2EC0ED1}" name="Column13286" totalsRowDxfId="3120" dataCellStyle="Normal"/>
    <tableColumn id="13289" xr3:uid="{9D262811-4BAC-BE44-BE20-1896C7989FEE}" name="Column13287" totalsRowDxfId="3119" dataCellStyle="Normal"/>
    <tableColumn id="13290" xr3:uid="{A4350E31-E998-0045-BC15-21F49F27E380}" name="Column13288" totalsRowDxfId="3118" dataCellStyle="Normal"/>
    <tableColumn id="13291" xr3:uid="{A05803C0-6C34-7B42-821F-1C308F574EE3}" name="Column13289" totalsRowDxfId="3117" dataCellStyle="Normal"/>
    <tableColumn id="13292" xr3:uid="{C1876B78-C587-9141-AF1E-8CB4187DA791}" name="Column13290" totalsRowDxfId="3116" dataCellStyle="Normal"/>
    <tableColumn id="13293" xr3:uid="{3B2D3093-F833-B14B-8E50-1B455A7D6E1E}" name="Column13291" totalsRowDxfId="3115" dataCellStyle="Normal"/>
    <tableColumn id="13294" xr3:uid="{F4E56F73-00F5-C74A-B32D-6E01F71DA3EA}" name="Column13292" totalsRowDxfId="3114" dataCellStyle="Normal"/>
    <tableColumn id="13295" xr3:uid="{0FDE4392-D97F-9244-8FC2-D8B4771326C5}" name="Column13293" totalsRowDxfId="3113" dataCellStyle="Normal"/>
    <tableColumn id="13296" xr3:uid="{9A4D9606-57E5-D64B-AB24-3B6EDC68DFB2}" name="Column13294" totalsRowDxfId="3112" dataCellStyle="Normal"/>
    <tableColumn id="13297" xr3:uid="{796B3120-53B2-6645-B7F3-F0DF8F0E3E3A}" name="Column13295" totalsRowDxfId="3111" dataCellStyle="Normal"/>
    <tableColumn id="13298" xr3:uid="{66C9FC2C-87B9-5946-82A9-90047AE96E8E}" name="Column13296" totalsRowDxfId="3110" dataCellStyle="Normal"/>
    <tableColumn id="13299" xr3:uid="{3BA9370A-E0C1-E247-BA26-D9C563471B4F}" name="Column13297" totalsRowDxfId="3109" dataCellStyle="Normal"/>
    <tableColumn id="13300" xr3:uid="{665900D0-5F24-A74C-8F41-85C018B38FE9}" name="Column13298" totalsRowDxfId="3108" dataCellStyle="Normal"/>
    <tableColumn id="13301" xr3:uid="{0199DEC1-9694-9341-B847-817A7EC10CC6}" name="Column13299" totalsRowDxfId="3107" dataCellStyle="Normal"/>
    <tableColumn id="13302" xr3:uid="{D33A1977-619B-3642-9E5B-ABE75B41DE80}" name="Column13300" totalsRowDxfId="3106" dataCellStyle="Normal"/>
    <tableColumn id="13303" xr3:uid="{43FBFDF7-2261-BB4D-8C9E-3F3EF066A60D}" name="Column13301" totalsRowDxfId="3105" dataCellStyle="Normal"/>
    <tableColumn id="13304" xr3:uid="{697EBABD-E6E2-3543-91B5-871DA2BFBC0E}" name="Column13302" totalsRowDxfId="3104" dataCellStyle="Normal"/>
    <tableColumn id="13305" xr3:uid="{EEDA55FC-514A-F145-A59B-0B4CA8A2F1AA}" name="Column13303" totalsRowDxfId="3103" dataCellStyle="Normal"/>
    <tableColumn id="13306" xr3:uid="{91E47EB2-BB6F-784E-AE6E-A103C6BD1743}" name="Column13304" totalsRowDxfId="3102" dataCellStyle="Normal"/>
    <tableColumn id="13307" xr3:uid="{6507988D-1944-2746-B8CE-3703AD5C1EA2}" name="Column13305" totalsRowDxfId="3101" dataCellStyle="Normal"/>
    <tableColumn id="13308" xr3:uid="{D3F7C536-BCB2-8741-B0F5-CA57E3698759}" name="Column13306" totalsRowDxfId="3100" dataCellStyle="Normal"/>
    <tableColumn id="13309" xr3:uid="{364E9376-91B6-2B47-8E3D-1B1AC65BC8EF}" name="Column13307" totalsRowDxfId="3099" dataCellStyle="Normal"/>
    <tableColumn id="13310" xr3:uid="{735ED669-A87E-A046-9EA2-178A6E3F6C09}" name="Column13308" totalsRowDxfId="3098" dataCellStyle="Normal"/>
    <tableColumn id="13311" xr3:uid="{AA4A6F76-2DD9-8347-BFCE-8D4BB0A9F904}" name="Column13309" totalsRowDxfId="3097" dataCellStyle="Normal"/>
    <tableColumn id="13312" xr3:uid="{6A5DBFB8-9D94-1F43-9005-00C5740C1491}" name="Column13310" totalsRowDxfId="3096" dataCellStyle="Normal"/>
    <tableColumn id="13313" xr3:uid="{10E9C0ED-E5C5-CF47-96A4-F8F28DC0E327}" name="Column13311" totalsRowDxfId="3095" dataCellStyle="Normal"/>
    <tableColumn id="13314" xr3:uid="{74227667-0A95-594B-8C99-6663B1CE239C}" name="Column13312" totalsRowDxfId="3094" dataCellStyle="Normal"/>
    <tableColumn id="13315" xr3:uid="{21254A81-AC8D-F84C-9EDA-C60FD1EDD0F5}" name="Column13313" totalsRowDxfId="3093" dataCellStyle="Normal"/>
    <tableColumn id="13316" xr3:uid="{544BDB36-3AA9-4F43-85E1-BB9827355291}" name="Column13314" totalsRowDxfId="3092" dataCellStyle="Normal"/>
    <tableColumn id="13317" xr3:uid="{979B8E0B-E2A8-554B-B562-D984C9A0CA86}" name="Column13315" totalsRowDxfId="3091" dataCellStyle="Normal"/>
    <tableColumn id="13318" xr3:uid="{16EC635D-33CF-A145-B379-AC2CFE4C226D}" name="Column13316" totalsRowDxfId="3090" dataCellStyle="Normal"/>
    <tableColumn id="13319" xr3:uid="{426E0977-CBE7-C446-ABAC-6EE3A27D1D58}" name="Column13317" totalsRowDxfId="3089" dataCellStyle="Normal"/>
    <tableColumn id="13320" xr3:uid="{94094A68-0F51-4A4E-A70D-740A5C76229B}" name="Column13318" totalsRowDxfId="3088" dataCellStyle="Normal"/>
    <tableColumn id="13321" xr3:uid="{8C038E68-EF68-EC47-A498-E8A05FD6388C}" name="Column13319" totalsRowDxfId="3087" dataCellStyle="Normal"/>
    <tableColumn id="13322" xr3:uid="{C066892F-E48A-A142-B6E1-E62C6B1CEA17}" name="Column13320" totalsRowDxfId="3086" dataCellStyle="Normal"/>
    <tableColumn id="13323" xr3:uid="{9BE44A33-0C09-1944-94FE-A4DE78AD6917}" name="Column13321" totalsRowDxfId="3085" dataCellStyle="Normal"/>
    <tableColumn id="13324" xr3:uid="{8CFA5D48-9F93-8D4F-9229-FF1D89DAF729}" name="Column13322" totalsRowDxfId="3084" dataCellStyle="Normal"/>
    <tableColumn id="13325" xr3:uid="{68B771BD-85C2-B84E-A292-D6868BDE6547}" name="Column13323" totalsRowDxfId="3083" dataCellStyle="Normal"/>
    <tableColumn id="13326" xr3:uid="{016D2B20-969C-8740-819F-953A78C223D3}" name="Column13324" totalsRowDxfId="3082" dataCellStyle="Normal"/>
    <tableColumn id="13327" xr3:uid="{30719E0C-712B-F749-B759-CF87544CBDC1}" name="Column13325" totalsRowDxfId="3081" dataCellStyle="Normal"/>
    <tableColumn id="13328" xr3:uid="{5361F61F-A2D6-C743-B078-BE945D931DC1}" name="Column13326" totalsRowDxfId="3080" dataCellStyle="Normal"/>
    <tableColumn id="13329" xr3:uid="{3F608534-CD63-7A48-A458-119F3B1BEDA7}" name="Column13327" totalsRowDxfId="3079" dataCellStyle="Normal"/>
    <tableColumn id="13330" xr3:uid="{C6C4C936-756D-F94F-BBF1-ABD3267EB025}" name="Column13328" totalsRowDxfId="3078" dataCellStyle="Normal"/>
    <tableColumn id="13331" xr3:uid="{40213B2C-B067-F24A-B8FE-5E2431C91007}" name="Column13329" totalsRowDxfId="3077" dataCellStyle="Normal"/>
    <tableColumn id="13332" xr3:uid="{86EBBE3F-AE7B-8141-A1EB-754EC7C2737A}" name="Column13330" totalsRowDxfId="3076" dataCellStyle="Normal"/>
    <tableColumn id="13333" xr3:uid="{023D1CC6-EFA6-A646-8628-DA57DF9A531C}" name="Column13331" totalsRowDxfId="3075" dataCellStyle="Normal"/>
    <tableColumn id="13334" xr3:uid="{CBCEF88A-5154-2D47-8EFF-DFAF105B2044}" name="Column13332" totalsRowDxfId="3074" dataCellStyle="Normal"/>
    <tableColumn id="13335" xr3:uid="{A9D037DC-4DB9-B14A-BB0D-725C0AB1B6EB}" name="Column13333" totalsRowDxfId="3073" dataCellStyle="Normal"/>
    <tableColumn id="13336" xr3:uid="{71D7A751-DFE7-0E42-8DC2-1C6D97CD79B6}" name="Column13334" totalsRowDxfId="3072" dataCellStyle="Normal"/>
    <tableColumn id="13337" xr3:uid="{EFB02F0C-D52C-2347-B68A-D348957450D2}" name="Column13335" totalsRowDxfId="3071" dataCellStyle="Normal"/>
    <tableColumn id="13338" xr3:uid="{3CAAF545-A7A8-8847-9CEB-A7A6D8885BEE}" name="Column13336" totalsRowDxfId="3070" dataCellStyle="Normal"/>
    <tableColumn id="13339" xr3:uid="{837A6214-1895-A647-A237-BC0B434083C4}" name="Column13337" totalsRowDxfId="3069" dataCellStyle="Normal"/>
    <tableColumn id="13340" xr3:uid="{69346118-ECFC-6443-919B-DCA8315929BD}" name="Column13338" totalsRowDxfId="3068" dataCellStyle="Normal"/>
    <tableColumn id="13341" xr3:uid="{C98A1310-4AF6-BF48-9A98-40E58C520C0B}" name="Column13339" totalsRowDxfId="3067" dataCellStyle="Normal"/>
    <tableColumn id="13342" xr3:uid="{B357AD61-07EF-2841-9DE2-214E43AB04BC}" name="Column13340" totalsRowDxfId="3066" dataCellStyle="Normal"/>
    <tableColumn id="13343" xr3:uid="{32FF2D47-8CAF-2B4D-9F7F-9CCFF2FEEF3A}" name="Column13341" totalsRowDxfId="3065" dataCellStyle="Normal"/>
    <tableColumn id="13344" xr3:uid="{55C07779-0130-B246-8180-C23F06B9A332}" name="Column13342" totalsRowDxfId="3064" dataCellStyle="Normal"/>
    <tableColumn id="13345" xr3:uid="{D085E849-94E7-3A46-8229-B8C1BDDA4A78}" name="Column13343" totalsRowDxfId="3063" dataCellStyle="Normal"/>
    <tableColumn id="13346" xr3:uid="{FBB4B31F-A20D-C64E-8984-AA6B6A328210}" name="Column13344" totalsRowDxfId="3062" dataCellStyle="Normal"/>
    <tableColumn id="13347" xr3:uid="{E9E86F52-62F9-0441-968C-A7C5848C38B4}" name="Column13345" totalsRowDxfId="3061" dataCellStyle="Normal"/>
    <tableColumn id="13348" xr3:uid="{4E704C18-0D79-4946-9E5F-F10918AB67B9}" name="Column13346" totalsRowDxfId="3060" dataCellStyle="Normal"/>
    <tableColumn id="13349" xr3:uid="{9E3087E6-8637-1345-A1B5-CB994FAE67AF}" name="Column13347" totalsRowDxfId="3059" dataCellStyle="Normal"/>
    <tableColumn id="13350" xr3:uid="{6A7E2CAA-C5E7-A342-B97A-438113E5AFE2}" name="Column13348" totalsRowDxfId="3058" dataCellStyle="Normal"/>
    <tableColumn id="13351" xr3:uid="{FE772B26-685E-5F45-AE38-2B9E58D123E1}" name="Column13349" totalsRowDxfId="3057" dataCellStyle="Normal"/>
    <tableColumn id="13352" xr3:uid="{CACB8826-0306-5B48-A4FA-D313EC41D57F}" name="Column13350" totalsRowDxfId="3056" dataCellStyle="Normal"/>
    <tableColumn id="13353" xr3:uid="{8F14D4BC-94B8-8C41-94D4-F2DEC22BF1CD}" name="Column13351" totalsRowDxfId="3055" dataCellStyle="Normal"/>
    <tableColumn id="13354" xr3:uid="{825BA489-AE18-5D48-9814-8A9679C6DA8D}" name="Column13352" totalsRowDxfId="3054" dataCellStyle="Normal"/>
    <tableColumn id="13355" xr3:uid="{AAA7514B-D03E-CC43-B4A9-DE5A6641E67D}" name="Column13353" totalsRowDxfId="3053" dataCellStyle="Normal"/>
    <tableColumn id="13356" xr3:uid="{894A2426-975E-F244-86E9-9DEA7D4C10F0}" name="Column13354" totalsRowDxfId="3052" dataCellStyle="Normal"/>
    <tableColumn id="13357" xr3:uid="{1DAD0900-7A41-A74A-A522-88F42C790C58}" name="Column13355" totalsRowDxfId="3051" dataCellStyle="Normal"/>
    <tableColumn id="13358" xr3:uid="{778D3713-AA46-E446-AB0F-39987488B5C1}" name="Column13356" totalsRowDxfId="3050" dataCellStyle="Normal"/>
    <tableColumn id="13359" xr3:uid="{A9101AAB-F621-C142-B115-C39C907DB912}" name="Column13357" totalsRowDxfId="3049" dataCellStyle="Normal"/>
    <tableColumn id="13360" xr3:uid="{FBE8314C-56E0-884C-871A-898DF78A01DC}" name="Column13358" totalsRowDxfId="3048" dataCellStyle="Normal"/>
    <tableColumn id="13361" xr3:uid="{F93128A7-B74F-A74B-A88E-9847E6A2A3E2}" name="Column13359" totalsRowDxfId="3047" dataCellStyle="Normal"/>
    <tableColumn id="13362" xr3:uid="{ECC5AA81-5E9C-B449-A8D2-4A2D6DC64605}" name="Column13360" totalsRowDxfId="3046" dataCellStyle="Normal"/>
    <tableColumn id="13363" xr3:uid="{1387B666-EA1E-1A43-AD55-ABD2F08E8FF1}" name="Column13361" totalsRowDxfId="3045" dataCellStyle="Normal"/>
    <tableColumn id="13364" xr3:uid="{AFC083E1-ABC5-694A-94C5-8035173A8CC0}" name="Column13362" totalsRowDxfId="3044" dataCellStyle="Normal"/>
    <tableColumn id="13365" xr3:uid="{509375D7-3E9C-0247-9028-9D4326E9C02B}" name="Column13363" totalsRowDxfId="3043" dataCellStyle="Normal"/>
    <tableColumn id="13366" xr3:uid="{BEDF3160-8610-7A45-BFCC-8213135C22B7}" name="Column13364" totalsRowDxfId="3042" dataCellStyle="Normal"/>
    <tableColumn id="13367" xr3:uid="{C2440A8B-841F-B04E-B93C-97D46D670595}" name="Column13365" totalsRowDxfId="3041" dataCellStyle="Normal"/>
    <tableColumn id="13368" xr3:uid="{9EED63E3-26F6-B64B-A67C-321FADFC8582}" name="Column13366" totalsRowDxfId="3040" dataCellStyle="Normal"/>
    <tableColumn id="13369" xr3:uid="{81E68895-9C96-DD41-AF69-AD7E8D95B251}" name="Column13367" totalsRowDxfId="3039" dataCellStyle="Normal"/>
    <tableColumn id="13370" xr3:uid="{9CED728B-DD17-3A49-9BCC-1BFC2EB6788E}" name="Column13368" totalsRowDxfId="3038" dataCellStyle="Normal"/>
    <tableColumn id="13371" xr3:uid="{1EA43089-F8E6-4E41-B21C-B804AF99049E}" name="Column13369" totalsRowDxfId="3037" dataCellStyle="Normal"/>
    <tableColumn id="13372" xr3:uid="{EB875C26-FD1D-8242-8A66-1AE2368907A1}" name="Column13370" totalsRowDxfId="3036" dataCellStyle="Normal"/>
    <tableColumn id="13373" xr3:uid="{21A3F161-9193-9743-B778-E63F5C40629B}" name="Column13371" totalsRowDxfId="3035" dataCellStyle="Normal"/>
    <tableColumn id="13374" xr3:uid="{06331896-00BD-DF42-95D2-CF711512E977}" name="Column13372" totalsRowDxfId="3034" dataCellStyle="Normal"/>
    <tableColumn id="13375" xr3:uid="{5B859B82-94B7-0A48-BA9A-6869DCA6DBDC}" name="Column13373" totalsRowDxfId="3033" dataCellStyle="Normal"/>
    <tableColumn id="13376" xr3:uid="{7167BC5B-E89D-594F-B39A-9E14968C16D2}" name="Column13374" totalsRowDxfId="3032" dataCellStyle="Normal"/>
    <tableColumn id="13377" xr3:uid="{892C51D9-C737-4E44-B04A-092F066B2876}" name="Column13375" totalsRowDxfId="3031" dataCellStyle="Normal"/>
    <tableColumn id="13378" xr3:uid="{FCAFDAA7-E99A-2E42-A56C-FEAF037ABEFF}" name="Column13376" totalsRowDxfId="3030" dataCellStyle="Normal"/>
    <tableColumn id="13379" xr3:uid="{454DE336-BD06-C54E-9C75-270E589CCDF6}" name="Column13377" totalsRowDxfId="3029" dataCellStyle="Normal"/>
    <tableColumn id="13380" xr3:uid="{DA358AB4-190C-414A-979F-65FB41C1375E}" name="Column13378" totalsRowDxfId="3028" dataCellStyle="Normal"/>
    <tableColumn id="13381" xr3:uid="{4FEA6A4A-0ADA-5848-B4F1-87CF8C647F0F}" name="Column13379" totalsRowDxfId="3027" dataCellStyle="Normal"/>
    <tableColumn id="13382" xr3:uid="{D2590E14-36D0-E040-88A5-39D4D051846D}" name="Column13380" totalsRowDxfId="3026" dataCellStyle="Normal"/>
    <tableColumn id="13383" xr3:uid="{00AC4573-EC3B-0D40-8C97-7D86A59F46B2}" name="Column13381" totalsRowDxfId="3025" dataCellStyle="Normal"/>
    <tableColumn id="13384" xr3:uid="{1A115C93-DD7A-A54D-8A31-A61003744711}" name="Column13382" totalsRowDxfId="3024" dataCellStyle="Normal"/>
    <tableColumn id="13385" xr3:uid="{53699CF9-BEC4-1648-8893-641F26B0D858}" name="Column13383" totalsRowDxfId="3023" dataCellStyle="Normal"/>
    <tableColumn id="13386" xr3:uid="{8328EF7E-F9AD-8943-8967-8CFF203A0A4E}" name="Column13384" totalsRowDxfId="3022" dataCellStyle="Normal"/>
    <tableColumn id="13387" xr3:uid="{1EAB9B6D-3199-1143-8CAB-1A65FB020B87}" name="Column13385" totalsRowDxfId="3021" dataCellStyle="Normal"/>
    <tableColumn id="13388" xr3:uid="{A2D4CBB1-B128-BA45-8765-E3CBB4B0B20A}" name="Column13386" totalsRowDxfId="3020" dataCellStyle="Normal"/>
    <tableColumn id="13389" xr3:uid="{D018311A-0B1A-0C4F-8F68-31AB24A020D4}" name="Column13387" totalsRowDxfId="3019" dataCellStyle="Normal"/>
    <tableColumn id="13390" xr3:uid="{9205D14C-774E-8041-ADBC-E7EC243E5FCB}" name="Column13388" totalsRowDxfId="3018" dataCellStyle="Normal"/>
    <tableColumn id="13391" xr3:uid="{8ECA87AE-1538-8842-8806-96E01DF1E644}" name="Column13389" totalsRowDxfId="3017" dataCellStyle="Normal"/>
    <tableColumn id="13392" xr3:uid="{434B88A5-8A64-2742-8B89-A67BFFF40F17}" name="Column13390" totalsRowDxfId="3016" dataCellStyle="Normal"/>
    <tableColumn id="13393" xr3:uid="{BD9040FF-B9D7-C542-9252-2F9F7AB229FC}" name="Column13391" totalsRowDxfId="3015" dataCellStyle="Normal"/>
    <tableColumn id="13394" xr3:uid="{1E331907-6053-864E-9C63-52B94EBD0724}" name="Column13392" totalsRowDxfId="3014" dataCellStyle="Normal"/>
    <tableColumn id="13395" xr3:uid="{EBCB3D83-5DF9-F44F-9979-0ED0E94D8671}" name="Column13393" totalsRowDxfId="3013" dataCellStyle="Normal"/>
    <tableColumn id="13396" xr3:uid="{CFFF6B2C-3CC2-7247-B008-549F9A35A8CF}" name="Column13394" totalsRowDxfId="3012" dataCellStyle="Normal"/>
    <tableColumn id="13397" xr3:uid="{FC473769-EA59-5D4C-A94F-B4095F198082}" name="Column13395" totalsRowDxfId="3011" dataCellStyle="Normal"/>
    <tableColumn id="13398" xr3:uid="{4A03494F-5FA3-0647-9848-B9AB791E94EB}" name="Column13396" totalsRowDxfId="3010" dataCellStyle="Normal"/>
    <tableColumn id="13399" xr3:uid="{64124F83-2D19-BB47-AF61-25E03B075472}" name="Column13397" totalsRowDxfId="3009" dataCellStyle="Normal"/>
    <tableColumn id="13400" xr3:uid="{8A1C33E6-D25A-0844-B59F-EE5CCBF1F4FC}" name="Column13398" totalsRowDxfId="3008" dataCellStyle="Normal"/>
    <tableColumn id="13401" xr3:uid="{BEB54367-EEA7-4C42-B3D2-9DDB8144E6E5}" name="Column13399" totalsRowDxfId="3007" dataCellStyle="Normal"/>
    <tableColumn id="13402" xr3:uid="{E7F557C6-9850-F745-B910-2C5BE3F6BDFA}" name="Column13400" totalsRowDxfId="3006" dataCellStyle="Normal"/>
    <tableColumn id="13403" xr3:uid="{0D0AA4FD-ABD8-0148-9F90-D5CD9F7E66AA}" name="Column13401" totalsRowDxfId="3005" dataCellStyle="Normal"/>
    <tableColumn id="13404" xr3:uid="{B6525AB3-7D74-AB49-B468-9D6D00AF0FBA}" name="Column13402" totalsRowDxfId="3004" dataCellStyle="Normal"/>
    <tableColumn id="13405" xr3:uid="{414A265F-5681-C74D-8F27-E3E0738EE673}" name="Column13403" totalsRowDxfId="3003" dataCellStyle="Normal"/>
    <tableColumn id="13406" xr3:uid="{589AE7A0-38FD-254E-BA71-8562D2EB07F7}" name="Column13404" totalsRowDxfId="3002" dataCellStyle="Normal"/>
    <tableColumn id="13407" xr3:uid="{4DF5ECCB-2711-2749-B89D-F7875D811FEB}" name="Column13405" totalsRowDxfId="3001" dataCellStyle="Normal"/>
    <tableColumn id="13408" xr3:uid="{9AD13D22-6E15-A04B-87D9-E03B354F0ED2}" name="Column13406" totalsRowDxfId="3000" dataCellStyle="Normal"/>
    <tableColumn id="13409" xr3:uid="{D9BB1AA1-06E6-2746-854D-C4C236CB4B07}" name="Column13407" totalsRowDxfId="2999" dataCellStyle="Normal"/>
    <tableColumn id="13410" xr3:uid="{CD316F3E-8973-B144-AE47-B99E7A0C3351}" name="Column13408" totalsRowDxfId="2998" dataCellStyle="Normal"/>
    <tableColumn id="13411" xr3:uid="{E1616558-0E1E-A14A-A71A-F1619B16324D}" name="Column13409" totalsRowDxfId="2997" dataCellStyle="Normal"/>
    <tableColumn id="13412" xr3:uid="{92909A79-31CE-904D-A2D1-9ABE297575D7}" name="Column13410" totalsRowDxfId="2996" dataCellStyle="Normal"/>
    <tableColumn id="13413" xr3:uid="{5B5BD023-8DC4-7645-B0DF-36EC77DE2785}" name="Column13411" totalsRowDxfId="2995" dataCellStyle="Normal"/>
    <tableColumn id="13414" xr3:uid="{40B12BEF-7EC9-1C4C-8AD6-5071A511F81C}" name="Column13412" totalsRowDxfId="2994" dataCellStyle="Normal"/>
    <tableColumn id="13415" xr3:uid="{56D339F3-77EC-EF41-81B1-9DC31F14F84D}" name="Column13413" totalsRowDxfId="2993" dataCellStyle="Normal"/>
    <tableColumn id="13416" xr3:uid="{0D5139C8-81D2-9641-B380-AFB4137E61ED}" name="Column13414" totalsRowDxfId="2992" dataCellStyle="Normal"/>
    <tableColumn id="13417" xr3:uid="{B28AF608-020B-5646-8028-725124F14B6B}" name="Column13415" totalsRowDxfId="2991" dataCellStyle="Normal"/>
    <tableColumn id="13418" xr3:uid="{9A6609CE-0461-3A4B-BD4B-32749FC58CC0}" name="Column13416" totalsRowDxfId="2990" dataCellStyle="Normal"/>
    <tableColumn id="13419" xr3:uid="{87842B39-5611-2C46-B430-0CD3D6989360}" name="Column13417" totalsRowDxfId="2989" dataCellStyle="Normal"/>
    <tableColumn id="13420" xr3:uid="{1611A654-FE29-4E40-9072-AF500AD8D04B}" name="Column13418" totalsRowDxfId="2988" dataCellStyle="Normal"/>
    <tableColumn id="13421" xr3:uid="{7B9C40F1-5AC5-6141-A0F9-DB51781471CB}" name="Column13419" totalsRowDxfId="2987" dataCellStyle="Normal"/>
    <tableColumn id="13422" xr3:uid="{09112CD3-3CCC-4C44-B4C8-D8F2AFDF0B97}" name="Column13420" totalsRowDxfId="2986" dataCellStyle="Normal"/>
    <tableColumn id="13423" xr3:uid="{8F71F4EC-4A5D-0745-99CB-A50BF7CF0EDD}" name="Column13421" totalsRowDxfId="2985" dataCellStyle="Normal"/>
    <tableColumn id="13424" xr3:uid="{04C05000-ADC7-F24E-978D-B50B2070873D}" name="Column13422" totalsRowDxfId="2984" dataCellStyle="Normal"/>
    <tableColumn id="13425" xr3:uid="{1FFF75A6-56F9-E24F-AAD3-CC604B979028}" name="Column13423" totalsRowDxfId="2983" dataCellStyle="Normal"/>
    <tableColumn id="13426" xr3:uid="{063D3BF5-0921-4442-9BD5-19DA2E492D3D}" name="Column13424" totalsRowDxfId="2982" dataCellStyle="Normal"/>
    <tableColumn id="13427" xr3:uid="{CEBB3FDD-7153-FC49-A8F9-92864F439F52}" name="Column13425" totalsRowDxfId="2981" dataCellStyle="Normal"/>
    <tableColumn id="13428" xr3:uid="{CADD6C75-3729-5F43-ABA7-0203D217F707}" name="Column13426" totalsRowDxfId="2980" dataCellStyle="Normal"/>
    <tableColumn id="13429" xr3:uid="{73210068-3379-D943-B3DC-7BAF2A22A660}" name="Column13427" totalsRowDxfId="2979" dataCellStyle="Normal"/>
    <tableColumn id="13430" xr3:uid="{4EAC3C6D-A397-784F-907D-00BBE08DBF83}" name="Column13428" totalsRowDxfId="2978" dataCellStyle="Normal"/>
    <tableColumn id="13431" xr3:uid="{A386EA36-8D34-534C-BC01-952F10DB1BE3}" name="Column13429" totalsRowDxfId="2977" dataCellStyle="Normal"/>
    <tableColumn id="13432" xr3:uid="{19B8C201-5CD9-AB4D-AD1A-64A28BAA033D}" name="Column13430" totalsRowDxfId="2976" dataCellStyle="Normal"/>
    <tableColumn id="13433" xr3:uid="{8F0776E5-FB47-E645-AF46-BD424F90479F}" name="Column13431" totalsRowDxfId="2975" dataCellStyle="Normal"/>
    <tableColumn id="13434" xr3:uid="{B28819F2-CC83-CE48-888A-12F8FE3789A1}" name="Column13432" totalsRowDxfId="2974" dataCellStyle="Normal"/>
    <tableColumn id="13435" xr3:uid="{34CF108A-3484-DE4E-A400-661F021529DD}" name="Column13433" totalsRowDxfId="2973" dataCellStyle="Normal"/>
    <tableColumn id="13436" xr3:uid="{734F7897-8B9F-F04C-8A65-3A366FBC53D6}" name="Column13434" totalsRowDxfId="2972" dataCellStyle="Normal"/>
    <tableColumn id="13437" xr3:uid="{CC494FB2-0EF4-474F-8FBA-77F7DD954A3D}" name="Column13435" totalsRowDxfId="2971" dataCellStyle="Normal"/>
    <tableColumn id="13438" xr3:uid="{2F03EB19-AFE3-4449-8EA2-8DF61988F941}" name="Column13436" totalsRowDxfId="2970" dataCellStyle="Normal"/>
    <tableColumn id="13439" xr3:uid="{CF800EB9-197F-B24F-88EE-8A5C12749E30}" name="Column13437" totalsRowDxfId="2969" dataCellStyle="Normal"/>
    <tableColumn id="13440" xr3:uid="{870BE94B-617B-2548-B411-4E10E7FFF45D}" name="Column13438" totalsRowDxfId="2968" dataCellStyle="Normal"/>
    <tableColumn id="13441" xr3:uid="{951D7E4F-1285-804C-AC98-EC0A86677AEF}" name="Column13439" totalsRowDxfId="2967" dataCellStyle="Normal"/>
    <tableColumn id="13442" xr3:uid="{6DBF3478-2D30-274F-87D4-7B2E35D35D35}" name="Column13440" totalsRowDxfId="2966" dataCellStyle="Normal"/>
    <tableColumn id="13443" xr3:uid="{721B06CE-25DA-374D-93D4-A6BDB62B60AF}" name="Column13441" totalsRowDxfId="2965" dataCellStyle="Normal"/>
    <tableColumn id="13444" xr3:uid="{E9C775DE-A2BB-1344-A7A5-A917EA62C847}" name="Column13442" totalsRowDxfId="2964" dataCellStyle="Normal"/>
    <tableColumn id="13445" xr3:uid="{31F6ED4C-DF78-2C4E-B421-9E8670FD6783}" name="Column13443" totalsRowDxfId="2963" dataCellStyle="Normal"/>
    <tableColumn id="13446" xr3:uid="{453015DA-D598-BF4F-B7A5-63848317B7F8}" name="Column13444" totalsRowDxfId="2962" dataCellStyle="Normal"/>
    <tableColumn id="13447" xr3:uid="{747DF995-3C0E-A54F-B6BD-5463435B9247}" name="Column13445" totalsRowDxfId="2961" dataCellStyle="Normal"/>
    <tableColumn id="13448" xr3:uid="{4B8CBCD9-919F-DB42-B1DD-FFCD455063F1}" name="Column13446" totalsRowDxfId="2960" dataCellStyle="Normal"/>
    <tableColumn id="13449" xr3:uid="{55EC8E1D-B33F-FF46-9DB3-67A1C692D5F0}" name="Column13447" totalsRowDxfId="2959" dataCellStyle="Normal"/>
    <tableColumn id="13450" xr3:uid="{D0E7BF79-40BA-2542-9251-5074CD79B864}" name="Column13448" totalsRowDxfId="2958" dataCellStyle="Normal"/>
    <tableColumn id="13451" xr3:uid="{CF4E9ADB-37E2-2042-A801-37B9CE08FE8C}" name="Column13449" totalsRowDxfId="2957" dataCellStyle="Normal"/>
    <tableColumn id="13452" xr3:uid="{4CFE0EB0-6556-EA41-9110-1DC7B65F7DD5}" name="Column13450" totalsRowDxfId="2956" dataCellStyle="Normal"/>
    <tableColumn id="13453" xr3:uid="{C8F9226D-D37E-9B4E-9489-FDAC7EC16616}" name="Column13451" totalsRowDxfId="2955" dataCellStyle="Normal"/>
    <tableColumn id="13454" xr3:uid="{DF2D3F8D-3897-FF4C-A858-548E3D4CAADA}" name="Column13452" totalsRowDxfId="2954" dataCellStyle="Normal"/>
    <tableColumn id="13455" xr3:uid="{4F6BD833-B4EA-1C47-87C7-E2A33433CD77}" name="Column13453" totalsRowDxfId="2953" dataCellStyle="Normal"/>
    <tableColumn id="13456" xr3:uid="{0BEDFA8D-5E30-4444-8A9E-AB7776AA8867}" name="Column13454" totalsRowDxfId="2952" dataCellStyle="Normal"/>
    <tableColumn id="13457" xr3:uid="{D7A3E733-2744-104A-9FB8-69C7A24B0173}" name="Column13455" totalsRowDxfId="2951" dataCellStyle="Normal"/>
    <tableColumn id="13458" xr3:uid="{D515815C-10F0-464A-8F4A-CB3E8CA786EB}" name="Column13456" totalsRowDxfId="2950" dataCellStyle="Normal"/>
    <tableColumn id="13459" xr3:uid="{4BE7917F-C0FF-C347-B5F6-F202130882B9}" name="Column13457" totalsRowDxfId="2949" dataCellStyle="Normal"/>
    <tableColumn id="13460" xr3:uid="{948FD3B6-4D83-F04B-B68E-7F1D9568985B}" name="Column13458" totalsRowDxfId="2948" dataCellStyle="Normal"/>
    <tableColumn id="13461" xr3:uid="{4C4E974D-6398-F349-BA3C-BA997701D797}" name="Column13459" totalsRowDxfId="2947" dataCellStyle="Normal"/>
    <tableColumn id="13462" xr3:uid="{31DDA502-5964-2541-833C-55E0D6A7F5DE}" name="Column13460" totalsRowDxfId="2946" dataCellStyle="Normal"/>
    <tableColumn id="13463" xr3:uid="{6388A5DD-61BC-4248-82B6-5C4E0E305713}" name="Column13461" totalsRowDxfId="2945" dataCellStyle="Normal"/>
    <tableColumn id="13464" xr3:uid="{DBB3FFAB-75C6-BA4D-952D-B1B1F92D7451}" name="Column13462" totalsRowDxfId="2944" dataCellStyle="Normal"/>
    <tableColumn id="13465" xr3:uid="{4F9AFFC1-2624-6946-86C2-1424BBBDB8CB}" name="Column13463" totalsRowDxfId="2943" dataCellStyle="Normal"/>
    <tableColumn id="13466" xr3:uid="{6DFA2BDF-D3FD-5843-823D-3921B5C8F75B}" name="Column13464" totalsRowDxfId="2942" dataCellStyle="Normal"/>
    <tableColumn id="13467" xr3:uid="{0DF4D97D-9F85-274D-9B13-0247A59D7E73}" name="Column13465" totalsRowDxfId="2941" dataCellStyle="Normal"/>
    <tableColumn id="13468" xr3:uid="{7C145A6A-D581-014A-A126-4B75743F5326}" name="Column13466" totalsRowDxfId="2940" dataCellStyle="Normal"/>
    <tableColumn id="13469" xr3:uid="{155AECCD-8993-134E-B3E5-F3CB81F13379}" name="Column13467" totalsRowDxfId="2939" dataCellStyle="Normal"/>
    <tableColumn id="13470" xr3:uid="{7AB37D8A-5F97-3D44-9C88-DD4155815361}" name="Column13468" totalsRowDxfId="2938" dataCellStyle="Normal"/>
    <tableColumn id="13471" xr3:uid="{416782A2-590D-5C4F-90F5-4FBB2D4B614D}" name="Column13469" totalsRowDxfId="2937" dataCellStyle="Normal"/>
    <tableColumn id="13472" xr3:uid="{4F25F58E-7CD0-C14A-8667-A584EC5373AE}" name="Column13470" totalsRowDxfId="2936" dataCellStyle="Normal"/>
    <tableColumn id="13473" xr3:uid="{7386416F-E9F8-9149-B27F-50E0EAA9A91F}" name="Column13471" totalsRowDxfId="2935" dataCellStyle="Normal"/>
    <tableColumn id="13474" xr3:uid="{ACC52EC6-EFAD-2843-AB76-14F9AE7109D4}" name="Column13472" totalsRowDxfId="2934" dataCellStyle="Normal"/>
    <tableColumn id="13475" xr3:uid="{B54D1681-DC1E-2249-9C6E-56D5A842AA97}" name="Column13473" totalsRowDxfId="2933" dataCellStyle="Normal"/>
    <tableColumn id="13476" xr3:uid="{F55BED9E-388E-AB4F-8BC0-DDB43FCE614D}" name="Column13474" totalsRowDxfId="2932" dataCellStyle="Normal"/>
    <tableColumn id="13477" xr3:uid="{55187A36-9711-914E-9555-2CB3D3776C31}" name="Column13475" totalsRowDxfId="2931" dataCellStyle="Normal"/>
    <tableColumn id="13478" xr3:uid="{00692716-352A-5A43-9C2C-0F154B73A294}" name="Column13476" totalsRowDxfId="2930" dataCellStyle="Normal"/>
    <tableColumn id="13479" xr3:uid="{F67ECC44-91EF-A042-BFF2-12D5E8E2A655}" name="Column13477" totalsRowDxfId="2929" dataCellStyle="Normal"/>
    <tableColumn id="13480" xr3:uid="{B57233D2-0E54-E24A-925D-E7AD8E75BFFB}" name="Column13478" totalsRowDxfId="2928" dataCellStyle="Normal"/>
    <tableColumn id="13481" xr3:uid="{D2AEC954-4DEE-2143-82BE-956729C528AB}" name="Column13479" totalsRowDxfId="2927" dataCellStyle="Normal"/>
    <tableColumn id="13482" xr3:uid="{ABF47F0B-ADEF-5D46-A749-07AFE928EB36}" name="Column13480" totalsRowDxfId="2926" dataCellStyle="Normal"/>
    <tableColumn id="13483" xr3:uid="{1E05A60E-407D-B94C-8574-70BD9A3D436D}" name="Column13481" totalsRowDxfId="2925" dataCellStyle="Normal"/>
    <tableColumn id="13484" xr3:uid="{5F2A9736-0542-5C46-B613-1A272D34B69E}" name="Column13482" totalsRowDxfId="2924" dataCellStyle="Normal"/>
    <tableColumn id="13485" xr3:uid="{38D9A4D9-6822-D140-8383-6937FA274FD8}" name="Column13483" totalsRowDxfId="2923" dataCellStyle="Normal"/>
    <tableColumn id="13486" xr3:uid="{0E6F8534-0D7E-C845-B8EA-5D4949916F64}" name="Column13484" totalsRowDxfId="2922" dataCellStyle="Normal"/>
    <tableColumn id="13487" xr3:uid="{B51D3CCC-D434-124F-96E4-DCBDE551AA12}" name="Column13485" totalsRowDxfId="2921" dataCellStyle="Normal"/>
    <tableColumn id="13488" xr3:uid="{ACCE9599-6EE7-DE42-86FF-E6A9F33D785F}" name="Column13486" totalsRowDxfId="2920" dataCellStyle="Normal"/>
    <tableColumn id="13489" xr3:uid="{A0C1A9F8-9F02-5A4D-8938-FDDEC75309DE}" name="Column13487" totalsRowDxfId="2919" dataCellStyle="Normal"/>
    <tableColumn id="13490" xr3:uid="{9AE60136-3C7A-E640-A0B6-D392B6628F90}" name="Column13488" totalsRowDxfId="2918" dataCellStyle="Normal"/>
    <tableColumn id="13491" xr3:uid="{55B0932C-F93D-764C-983C-E3723CD364B4}" name="Column13489" totalsRowDxfId="2917" dataCellStyle="Normal"/>
    <tableColumn id="13492" xr3:uid="{B94C605D-71A0-9B4B-8712-FD9AAE8D42FF}" name="Column13490" totalsRowDxfId="2916" dataCellStyle="Normal"/>
    <tableColumn id="13493" xr3:uid="{0BCF5D57-6676-1147-9B6A-8D317641E108}" name="Column13491" totalsRowDxfId="2915" dataCellStyle="Normal"/>
    <tableColumn id="13494" xr3:uid="{2D29FE40-CB90-D64A-AE00-AE78E54FDBA3}" name="Column13492" totalsRowDxfId="2914" dataCellStyle="Normal"/>
    <tableColumn id="13495" xr3:uid="{88092CD9-3EA3-6443-99E7-31FDC5D4BBBF}" name="Column13493" totalsRowDxfId="2913" dataCellStyle="Normal"/>
    <tableColumn id="13496" xr3:uid="{7A0774FC-0E4C-6C4C-87CD-49171B335C72}" name="Column13494" totalsRowDxfId="2912" dataCellStyle="Normal"/>
    <tableColumn id="13497" xr3:uid="{E6A8DBF2-7C5F-8D42-85AA-40C731748204}" name="Column13495" totalsRowDxfId="2911" dataCellStyle="Normal"/>
    <tableColumn id="13498" xr3:uid="{658C662E-69D1-164D-AE1B-F1F62F94E11C}" name="Column13496" totalsRowDxfId="2910" dataCellStyle="Normal"/>
    <tableColumn id="13499" xr3:uid="{59DF6BDD-6F07-2C4E-8556-46DF13F3D74D}" name="Column13497" totalsRowDxfId="2909" dataCellStyle="Normal"/>
    <tableColumn id="13500" xr3:uid="{BAA4E098-24D7-8C4B-85F3-D0794E9AE69F}" name="Column13498" totalsRowDxfId="2908" dataCellStyle="Normal"/>
    <tableColumn id="13501" xr3:uid="{0DA445DB-F961-1D43-9328-ABDA2189187A}" name="Column13499" totalsRowDxfId="2907" dataCellStyle="Normal"/>
    <tableColumn id="13502" xr3:uid="{9CAFBC90-E4E1-B64B-81C1-B48D1D74A65E}" name="Column13500" totalsRowDxfId="2906" dataCellStyle="Normal"/>
    <tableColumn id="13503" xr3:uid="{8DD5E3E5-376A-1948-9346-5CC4A537417F}" name="Column13501" totalsRowDxfId="2905" dataCellStyle="Normal"/>
    <tableColumn id="13504" xr3:uid="{7391BE97-5989-DB4B-84DD-02F2833A8AAC}" name="Column13502" totalsRowDxfId="2904" dataCellStyle="Normal"/>
    <tableColumn id="13505" xr3:uid="{909D827C-1D21-5640-B5CD-D7E25BCCF180}" name="Column13503" totalsRowDxfId="2903" dataCellStyle="Normal"/>
    <tableColumn id="13506" xr3:uid="{8FA57192-02BC-4E41-AB44-B887B36CC7C9}" name="Column13504" totalsRowDxfId="2902" dataCellStyle="Normal"/>
    <tableColumn id="13507" xr3:uid="{CDCEDEF2-EA1F-5D43-80AA-47F5AFED5E88}" name="Column13505" totalsRowDxfId="2901" dataCellStyle="Normal"/>
    <tableColumn id="13508" xr3:uid="{5A822AF1-3CE6-DC4D-8BF8-337CC8BEEBDC}" name="Column13506" totalsRowDxfId="2900" dataCellStyle="Normal"/>
    <tableColumn id="13509" xr3:uid="{EA2DF4B1-C6B8-884F-BB10-EFD65F0DD110}" name="Column13507" totalsRowDxfId="2899" dataCellStyle="Normal"/>
    <tableColumn id="13510" xr3:uid="{EEB74261-832C-454F-982B-769D9C7DECEF}" name="Column13508" totalsRowDxfId="2898" dataCellStyle="Normal"/>
    <tableColumn id="13511" xr3:uid="{90808E54-0368-5343-8FB7-737DD83882AD}" name="Column13509" totalsRowDxfId="2897" dataCellStyle="Normal"/>
    <tableColumn id="13512" xr3:uid="{4CDDBA82-08FA-B047-AB1F-DC3D1149CC4B}" name="Column13510" totalsRowDxfId="2896" dataCellStyle="Normal"/>
    <tableColumn id="13513" xr3:uid="{633C28BA-0D30-D546-9A25-C5383779137D}" name="Column13511" totalsRowDxfId="2895" dataCellStyle="Normal"/>
    <tableColumn id="13514" xr3:uid="{3F7BC3BC-E330-A44D-B6EC-DAB76851D7A6}" name="Column13512" totalsRowDxfId="2894" dataCellStyle="Normal"/>
    <tableColumn id="13515" xr3:uid="{D6EEFD34-577D-1E44-919A-C5E97EA66B38}" name="Column13513" totalsRowDxfId="2893" dataCellStyle="Normal"/>
    <tableColumn id="13516" xr3:uid="{BCCB45ED-53BD-C046-8BC3-59DBE2E1C0A3}" name="Column13514" totalsRowDxfId="2892" dataCellStyle="Normal"/>
    <tableColumn id="13517" xr3:uid="{EE1189F6-30EB-F141-A213-B68DA45FD263}" name="Column13515" totalsRowDxfId="2891" dataCellStyle="Normal"/>
    <tableColumn id="13518" xr3:uid="{334F7E04-85F2-594B-9A95-E8D3EED89038}" name="Column13516" totalsRowDxfId="2890" dataCellStyle="Normal"/>
    <tableColumn id="13519" xr3:uid="{DB450198-5805-7E45-B2C2-08DB9C5B8993}" name="Column13517" totalsRowDxfId="2889" dataCellStyle="Normal"/>
    <tableColumn id="13520" xr3:uid="{F0019097-6578-D24F-A908-C7399C3D4A4C}" name="Column13518" totalsRowDxfId="2888" dataCellStyle="Normal"/>
    <tableColumn id="13521" xr3:uid="{E95FAE1F-B335-2F41-86B0-EEA94E52F46E}" name="Column13519" totalsRowDxfId="2887" dataCellStyle="Normal"/>
    <tableColumn id="13522" xr3:uid="{135AE90B-339E-CB45-A6F1-793B7E4DDC5F}" name="Column13520" totalsRowDxfId="2886" dataCellStyle="Normal"/>
    <tableColumn id="13523" xr3:uid="{8A191A5F-AD51-9B4E-9375-59E794BE34BA}" name="Column13521" totalsRowDxfId="2885" dataCellStyle="Normal"/>
    <tableColumn id="13524" xr3:uid="{B265096E-E0DC-3945-AAFE-3AE179BBE3EE}" name="Column13522" totalsRowDxfId="2884" dataCellStyle="Normal"/>
    <tableColumn id="13525" xr3:uid="{C455A2C3-04FF-0B4B-8AF4-0370E021019F}" name="Column13523" totalsRowDxfId="2883" dataCellStyle="Normal"/>
    <tableColumn id="13526" xr3:uid="{418159C9-68BE-D04E-A355-F0B62CF328E3}" name="Column13524" totalsRowDxfId="2882" dataCellStyle="Normal"/>
    <tableColumn id="13527" xr3:uid="{7F0F40DF-31EF-5143-819D-67213507819D}" name="Column13525" totalsRowDxfId="2881" dataCellStyle="Normal"/>
    <tableColumn id="13528" xr3:uid="{FDEB3049-CF51-2344-BCC4-9FBC92844E93}" name="Column13526" totalsRowDxfId="2880" dataCellStyle="Normal"/>
    <tableColumn id="13529" xr3:uid="{C905977C-2EBF-B24F-9D19-F78D7F349D15}" name="Column13527" totalsRowDxfId="2879" dataCellStyle="Normal"/>
    <tableColumn id="13530" xr3:uid="{4A578587-2245-1B48-9E09-4A9FB85B0452}" name="Column13528" totalsRowDxfId="2878" dataCellStyle="Normal"/>
    <tableColumn id="13531" xr3:uid="{5064CABB-8CF9-3D4C-937E-B78308A9731B}" name="Column13529" totalsRowDxfId="2877" dataCellStyle="Normal"/>
    <tableColumn id="13532" xr3:uid="{45F80E72-3A54-1D43-AE3E-646EE32E48FE}" name="Column13530" totalsRowDxfId="2876" dataCellStyle="Normal"/>
    <tableColumn id="13533" xr3:uid="{B96FD9CD-4A87-A249-A241-4E2AD06068C2}" name="Column13531" totalsRowDxfId="2875" dataCellStyle="Normal"/>
    <tableColumn id="13534" xr3:uid="{4AEDC960-73F5-EE47-87F8-8A2C9CD4874A}" name="Column13532" totalsRowDxfId="2874" dataCellStyle="Normal"/>
    <tableColumn id="13535" xr3:uid="{3FC2835B-0094-674A-8606-DED6298CED46}" name="Column13533" totalsRowDxfId="2873" dataCellStyle="Normal"/>
    <tableColumn id="13536" xr3:uid="{E21FD624-8943-AE4C-9391-19CAC06319D2}" name="Column13534" totalsRowDxfId="2872" dataCellStyle="Normal"/>
    <tableColumn id="13537" xr3:uid="{761BBA7F-581C-904F-8A0D-A7646258A9F1}" name="Column13535" totalsRowDxfId="2871" dataCellStyle="Normal"/>
    <tableColumn id="13538" xr3:uid="{13CB4CB6-639A-2A4B-A5F6-957FE54571A9}" name="Column13536" totalsRowDxfId="2870" dataCellStyle="Normal"/>
    <tableColumn id="13539" xr3:uid="{2C530624-B983-EA49-A7CC-2A5E443890C7}" name="Column13537" totalsRowDxfId="2869" dataCellStyle="Normal"/>
    <tableColumn id="13540" xr3:uid="{B6E9988D-44D4-E141-AAD0-1954183F224D}" name="Column13538" totalsRowDxfId="2868" dataCellStyle="Normal"/>
    <tableColumn id="13541" xr3:uid="{A9E14547-32AF-FC4A-AC4E-03DCB119D395}" name="Column13539" totalsRowDxfId="2867" dataCellStyle="Normal"/>
    <tableColumn id="13542" xr3:uid="{A083E190-6C5E-3C46-8356-3984681D1A8B}" name="Column13540" totalsRowDxfId="2866" dataCellStyle="Normal"/>
    <tableColumn id="13543" xr3:uid="{A1299A95-EB3E-C14F-9C29-01BE3A518B83}" name="Column13541" totalsRowDxfId="2865" dataCellStyle="Normal"/>
    <tableColumn id="13544" xr3:uid="{5935F11D-57D9-FA42-8997-69D54BA7E298}" name="Column13542" totalsRowDxfId="2864" dataCellStyle="Normal"/>
    <tableColumn id="13545" xr3:uid="{F55F8A74-E0DD-544D-A2B3-20E74D5EBC0A}" name="Column13543" totalsRowDxfId="2863" dataCellStyle="Normal"/>
    <tableColumn id="13546" xr3:uid="{677B56DF-68E7-F846-89EB-E5B2FCD8ACC3}" name="Column13544" totalsRowDxfId="2862" dataCellStyle="Normal"/>
    <tableColumn id="13547" xr3:uid="{3D8CFBEF-B6EE-DC44-BD3E-73D4B1D6635F}" name="Column13545" totalsRowDxfId="2861" dataCellStyle="Normal"/>
    <tableColumn id="13548" xr3:uid="{E41F19A8-C32D-2249-BA1A-45CECEB23BEE}" name="Column13546" totalsRowDxfId="2860" dataCellStyle="Normal"/>
    <tableColumn id="13549" xr3:uid="{5B004C86-AE8F-E74D-A49C-408D07105714}" name="Column13547" totalsRowDxfId="2859" dataCellStyle="Normal"/>
    <tableColumn id="13550" xr3:uid="{6CF81226-BD6D-C040-B3D7-E4E6F2EEB4D2}" name="Column13548" totalsRowDxfId="2858" dataCellStyle="Normal"/>
    <tableColumn id="13551" xr3:uid="{F2D798BD-4900-2F49-8B98-66305A298443}" name="Column13549" totalsRowDxfId="2857" dataCellStyle="Normal"/>
    <tableColumn id="13552" xr3:uid="{68A3B20D-425E-2B47-BCD5-0866A132AB36}" name="Column13550" totalsRowDxfId="2856" dataCellStyle="Normal"/>
    <tableColumn id="13553" xr3:uid="{A9DF7CD3-34F8-B045-A73B-D4AC68240AC3}" name="Column13551" totalsRowDxfId="2855" dataCellStyle="Normal"/>
    <tableColumn id="13554" xr3:uid="{19954A3C-1962-8E4D-8060-085E10F5479D}" name="Column13552" totalsRowDxfId="2854" dataCellStyle="Normal"/>
    <tableColumn id="13555" xr3:uid="{1D68DA6F-1160-C341-83C0-6CB4EFDB6BBE}" name="Column13553" totalsRowDxfId="2853" dataCellStyle="Normal"/>
    <tableColumn id="13556" xr3:uid="{932FA2AE-3E5F-3E42-8E48-97B0E342F1C3}" name="Column13554" totalsRowDxfId="2852" dataCellStyle="Normal"/>
    <tableColumn id="13557" xr3:uid="{B662838C-3FF6-074B-8681-9A90E9F90022}" name="Column13555" totalsRowDxfId="2851" dataCellStyle="Normal"/>
    <tableColumn id="13558" xr3:uid="{FBDBF501-9EED-5E47-914B-5A1DC483A582}" name="Column13556" totalsRowDxfId="2850" dataCellStyle="Normal"/>
    <tableColumn id="13559" xr3:uid="{B1245D30-2340-9F4E-B25A-B9AB765390E6}" name="Column13557" totalsRowDxfId="2849" dataCellStyle="Normal"/>
    <tableColumn id="13560" xr3:uid="{71752315-2D7B-934D-B7BC-2F70EA8F8E5F}" name="Column13558" totalsRowDxfId="2848" dataCellStyle="Normal"/>
    <tableColumn id="13561" xr3:uid="{D8F27270-CE9B-0C44-A73B-CCCE274116BE}" name="Column13559" totalsRowDxfId="2847" dataCellStyle="Normal"/>
    <tableColumn id="13562" xr3:uid="{DD8F41D1-D73C-8D47-AEDC-1177BA51C5F8}" name="Column13560" totalsRowDxfId="2846" dataCellStyle="Normal"/>
    <tableColumn id="13563" xr3:uid="{19CC90E2-A5CF-5244-B36C-B552AC3557F1}" name="Column13561" totalsRowDxfId="2845" dataCellStyle="Normal"/>
    <tableColumn id="13564" xr3:uid="{BDE7BE5C-FAF7-A94F-8CE7-38E55103B8D8}" name="Column13562" totalsRowDxfId="2844" dataCellStyle="Normal"/>
    <tableColumn id="13565" xr3:uid="{7E36CF13-0067-1B45-8313-84B86EE72F15}" name="Column13563" totalsRowDxfId="2843" dataCellStyle="Normal"/>
    <tableColumn id="13566" xr3:uid="{7AF7363E-C62E-8F47-B845-A2EB75BEDEF3}" name="Column13564" totalsRowDxfId="2842" dataCellStyle="Normal"/>
    <tableColumn id="13567" xr3:uid="{624B4ACE-0497-974E-8991-ED862B3C25EE}" name="Column13565" totalsRowDxfId="2841" dataCellStyle="Normal"/>
    <tableColumn id="13568" xr3:uid="{E9562FAF-8641-6546-A09A-6024316CD056}" name="Column13566" totalsRowDxfId="2840" dataCellStyle="Normal"/>
    <tableColumn id="13569" xr3:uid="{9B910A78-EE79-0A49-933E-896487757741}" name="Column13567" totalsRowDxfId="2839" dataCellStyle="Normal"/>
    <tableColumn id="13570" xr3:uid="{C797749E-5E50-6A4C-BA6D-1AB1054B9D4A}" name="Column13568" totalsRowDxfId="2838" dataCellStyle="Normal"/>
    <tableColumn id="13571" xr3:uid="{1B71B8B1-E809-6040-97BC-00ACF9738C79}" name="Column13569" totalsRowDxfId="2837" dataCellStyle="Normal"/>
    <tableColumn id="13572" xr3:uid="{C7634BE3-24FB-054D-987C-42B76234396A}" name="Column13570" totalsRowDxfId="2836" dataCellStyle="Normal"/>
    <tableColumn id="13573" xr3:uid="{71451275-1516-AB48-9F93-279B4BA97A99}" name="Column13571" totalsRowDxfId="2835" dataCellStyle="Normal"/>
    <tableColumn id="13574" xr3:uid="{B0F90982-7914-FD4E-85F0-185AFF1F3F3A}" name="Column13572" totalsRowDxfId="2834" dataCellStyle="Normal"/>
    <tableColumn id="13575" xr3:uid="{5D85241C-4513-F14C-B2C8-72D484872419}" name="Column13573" totalsRowDxfId="2833" dataCellStyle="Normal"/>
    <tableColumn id="13576" xr3:uid="{2A73FDAC-BCD1-3846-A638-A43756D5370D}" name="Column13574" totalsRowDxfId="2832" dataCellStyle="Normal"/>
    <tableColumn id="13577" xr3:uid="{2063B679-8D1A-4C4B-84A5-7B19BC6EE256}" name="Column13575" totalsRowDxfId="2831" dataCellStyle="Normal"/>
    <tableColumn id="13578" xr3:uid="{4422A529-B5DF-B046-A497-10D295D5F1D5}" name="Column13576" totalsRowDxfId="2830" dataCellStyle="Normal"/>
    <tableColumn id="13579" xr3:uid="{FB64A4D1-AEF6-D545-90DB-C20B5290B3F8}" name="Column13577" totalsRowDxfId="2829" dataCellStyle="Normal"/>
    <tableColumn id="13580" xr3:uid="{0395503E-4A04-C343-BDDA-28B33A0A3555}" name="Column13578" totalsRowDxfId="2828" dataCellStyle="Normal"/>
    <tableColumn id="13581" xr3:uid="{EDFA3ECE-98CB-8C44-90F3-25BAF2C4ACB4}" name="Column13579" totalsRowDxfId="2827" dataCellStyle="Normal"/>
    <tableColumn id="13582" xr3:uid="{0D1909DA-0597-F540-801A-F6D7A68E4C21}" name="Column13580" totalsRowDxfId="2826" dataCellStyle="Normal"/>
    <tableColumn id="13583" xr3:uid="{63FA6C3D-E5A2-164E-A954-9887B8EBCDFA}" name="Column13581" totalsRowDxfId="2825" dataCellStyle="Normal"/>
    <tableColumn id="13584" xr3:uid="{3502856A-60C7-F940-84E1-1257AF5C65AB}" name="Column13582" totalsRowDxfId="2824" dataCellStyle="Normal"/>
    <tableColumn id="13585" xr3:uid="{F1C3B10D-A647-1546-B7C5-EAC07AEF08E6}" name="Column13583" totalsRowDxfId="2823" dataCellStyle="Normal"/>
    <tableColumn id="13586" xr3:uid="{7B735525-55C4-D749-84F6-AA45F9127C2A}" name="Column13584" totalsRowDxfId="2822" dataCellStyle="Normal"/>
    <tableColumn id="13587" xr3:uid="{1845B230-01A6-AE49-B55D-DA7933186FCE}" name="Column13585" totalsRowDxfId="2821" dataCellStyle="Normal"/>
    <tableColumn id="13588" xr3:uid="{68E532A9-16F8-3B4B-9A55-1ECB6E910E16}" name="Column13586" totalsRowDxfId="2820" dataCellStyle="Normal"/>
    <tableColumn id="13589" xr3:uid="{35BAE325-31B5-6940-ABEA-A564F4196905}" name="Column13587" totalsRowDxfId="2819" dataCellStyle="Normal"/>
    <tableColumn id="13590" xr3:uid="{19242093-57AD-F345-8370-8384AB08E4F6}" name="Column13588" totalsRowDxfId="2818" dataCellStyle="Normal"/>
    <tableColumn id="13591" xr3:uid="{2F4A3B1D-7242-FF46-B6CB-273124427C53}" name="Column13589" totalsRowDxfId="2817" dataCellStyle="Normal"/>
    <tableColumn id="13592" xr3:uid="{11875385-941E-9E4D-90CB-D5B7DCFBF6D8}" name="Column13590" totalsRowDxfId="2816" dataCellStyle="Normal"/>
    <tableColumn id="13593" xr3:uid="{F8D9E47F-3A15-EF4F-8E3C-93C2C9860AB0}" name="Column13591" totalsRowDxfId="2815" dataCellStyle="Normal"/>
    <tableColumn id="13594" xr3:uid="{777EE994-5796-BA42-9DCC-AC0556B77530}" name="Column13592" totalsRowDxfId="2814" dataCellStyle="Normal"/>
    <tableColumn id="13595" xr3:uid="{E26504AC-22CD-334D-9280-277D477F1272}" name="Column13593" totalsRowDxfId="2813" dataCellStyle="Normal"/>
    <tableColumn id="13596" xr3:uid="{79B992EE-F20A-844D-8770-A6FBD380E236}" name="Column13594" totalsRowDxfId="2812" dataCellStyle="Normal"/>
    <tableColumn id="13597" xr3:uid="{E94F1BF9-F1C3-5746-9AD3-B9662F2DBA05}" name="Column13595" totalsRowDxfId="2811" dataCellStyle="Normal"/>
    <tableColumn id="13598" xr3:uid="{C152B01B-E9EC-6E48-A223-E64FB4679ADB}" name="Column13596" totalsRowDxfId="2810" dataCellStyle="Normal"/>
    <tableColumn id="13599" xr3:uid="{8ABDF313-6D2C-AD47-AB63-EF0DFC669B0E}" name="Column13597" totalsRowDxfId="2809" dataCellStyle="Normal"/>
    <tableColumn id="13600" xr3:uid="{ADEB982E-6BA0-0140-B01A-48F0BFD5201E}" name="Column13598" totalsRowDxfId="2808" dataCellStyle="Normal"/>
    <tableColumn id="13601" xr3:uid="{15381525-D3BB-694F-A475-9B6C54674BA8}" name="Column13599" totalsRowDxfId="2807" dataCellStyle="Normal"/>
    <tableColumn id="13602" xr3:uid="{B5D758C8-2488-1C44-BC1D-8573995A3DC0}" name="Column13600" totalsRowDxfId="2806" dataCellStyle="Normal"/>
    <tableColumn id="13603" xr3:uid="{B2F356F5-6EE8-F243-A6D9-19A5F7F34FA7}" name="Column13601" totalsRowDxfId="2805" dataCellStyle="Normal"/>
    <tableColumn id="13604" xr3:uid="{2570160E-1BDE-0745-8C21-69CEE00A73A7}" name="Column13602" totalsRowDxfId="2804" dataCellStyle="Normal"/>
    <tableColumn id="13605" xr3:uid="{3B0E4D86-C8E3-C24E-B743-4B4DC7E88DED}" name="Column13603" totalsRowDxfId="2803" dataCellStyle="Normal"/>
    <tableColumn id="13606" xr3:uid="{CCBE6C38-374A-A549-99ED-EB2899F2141C}" name="Column13604" totalsRowDxfId="2802" dataCellStyle="Normal"/>
    <tableColumn id="13607" xr3:uid="{235E4C15-F1D3-6D40-9010-FD70AA0027EB}" name="Column13605" totalsRowDxfId="2801" dataCellStyle="Normal"/>
    <tableColumn id="13608" xr3:uid="{63CF5490-4DD4-3D41-BE8B-374B06373340}" name="Column13606" totalsRowDxfId="2800" dataCellStyle="Normal"/>
    <tableColumn id="13609" xr3:uid="{58FBCD1F-FFE7-ED4E-AC65-47CD37FB1837}" name="Column13607" totalsRowDxfId="2799" dataCellStyle="Normal"/>
    <tableColumn id="13610" xr3:uid="{8482A0AD-72A4-224A-BD95-626957873E21}" name="Column13608" totalsRowDxfId="2798" dataCellStyle="Normal"/>
    <tableColumn id="13611" xr3:uid="{1A7802BF-8163-C249-90D7-731A1DA4EA96}" name="Column13609" totalsRowDxfId="2797" dataCellStyle="Normal"/>
    <tableColumn id="13612" xr3:uid="{E0B984E5-A23F-7B44-A9F2-AD14E68F8704}" name="Column13610" totalsRowDxfId="2796" dataCellStyle="Normal"/>
    <tableColumn id="13613" xr3:uid="{22DD9FA6-2BBF-8449-BF8A-3867258F0AC4}" name="Column13611" totalsRowDxfId="2795" dataCellStyle="Normal"/>
    <tableColumn id="13614" xr3:uid="{626EDAAA-9E03-3646-927C-F97EE37C3D8D}" name="Column13612" totalsRowDxfId="2794" dataCellStyle="Normal"/>
    <tableColumn id="13615" xr3:uid="{DCF2DCCB-753B-834B-980E-3647BC6A1F94}" name="Column13613" totalsRowDxfId="2793" dataCellStyle="Normal"/>
    <tableColumn id="13616" xr3:uid="{F3F9C64C-58C5-B84F-A053-62BEFB4BC587}" name="Column13614" totalsRowDxfId="2792" dataCellStyle="Normal"/>
    <tableColumn id="13617" xr3:uid="{C482B9A7-8E7F-9043-A448-55C6C8728A08}" name="Column13615" totalsRowDxfId="2791" dataCellStyle="Normal"/>
    <tableColumn id="13618" xr3:uid="{75327C10-8E60-B947-BF1F-5882AAFB2411}" name="Column13616" totalsRowDxfId="2790" dataCellStyle="Normal"/>
    <tableColumn id="13619" xr3:uid="{E6ABC1D9-F790-1642-BF31-BF1FFA988A8E}" name="Column13617" totalsRowDxfId="2789" dataCellStyle="Normal"/>
    <tableColumn id="13620" xr3:uid="{D89335A1-F1DC-E441-B209-FE692190C79D}" name="Column13618" totalsRowDxfId="2788" dataCellStyle="Normal"/>
    <tableColumn id="13621" xr3:uid="{367832E4-79AF-B84D-9D53-3F7744BC589C}" name="Column13619" totalsRowDxfId="2787" dataCellStyle="Normal"/>
    <tableColumn id="13622" xr3:uid="{58144255-8747-9847-92BA-B1AFD819F24E}" name="Column13620" totalsRowDxfId="2786" dataCellStyle="Normal"/>
    <tableColumn id="13623" xr3:uid="{1E2EEF8B-A80B-9E49-89BB-6A5477DFA284}" name="Column13621" totalsRowDxfId="2785" dataCellStyle="Normal"/>
    <tableColumn id="13624" xr3:uid="{31AC9148-1984-5542-8B85-719F9426990E}" name="Column13622" totalsRowDxfId="2784" dataCellStyle="Normal"/>
    <tableColumn id="13625" xr3:uid="{42CC7903-3072-5340-98BB-2B5D680B7737}" name="Column13623" totalsRowDxfId="2783" dataCellStyle="Normal"/>
    <tableColumn id="13626" xr3:uid="{8C819B6B-3B93-AC4E-AB86-4A6C9679661F}" name="Column13624" totalsRowDxfId="2782" dataCellStyle="Normal"/>
    <tableColumn id="13627" xr3:uid="{18FF9673-BDCB-B74E-B22C-A7C7CDDFA37F}" name="Column13625" totalsRowDxfId="2781" dataCellStyle="Normal"/>
    <tableColumn id="13628" xr3:uid="{9402F7BB-6D45-4842-9A95-33649E4DC708}" name="Column13626" totalsRowDxfId="2780" dataCellStyle="Normal"/>
    <tableColumn id="13629" xr3:uid="{4C82F15B-B2FE-8B42-88D0-D1D642D5626D}" name="Column13627" totalsRowDxfId="2779" dataCellStyle="Normal"/>
    <tableColumn id="13630" xr3:uid="{111950CF-AF34-3741-9A41-FB74B4724784}" name="Column13628" totalsRowDxfId="2778" dataCellStyle="Normal"/>
    <tableColumn id="13631" xr3:uid="{23C0ACF2-BA26-7048-B731-0AAEDAFA878E}" name="Column13629" totalsRowDxfId="2777" dataCellStyle="Normal"/>
    <tableColumn id="13632" xr3:uid="{B0AEE91A-EC70-2945-B7F4-29183F170C9D}" name="Column13630" totalsRowDxfId="2776" dataCellStyle="Normal"/>
    <tableColumn id="13633" xr3:uid="{0A3FB5A7-380E-EA4B-A73C-2DE61F38CFBB}" name="Column13631" totalsRowDxfId="2775" dataCellStyle="Normal"/>
    <tableColumn id="13634" xr3:uid="{C9C1A7FF-6579-A04B-8508-A312C1F09456}" name="Column13632" totalsRowDxfId="2774" dataCellStyle="Normal"/>
    <tableColumn id="13635" xr3:uid="{ABEC3FF0-63B4-A84A-8AA3-518FCE752875}" name="Column13633" totalsRowDxfId="2773" dataCellStyle="Normal"/>
    <tableColumn id="13636" xr3:uid="{A3A7A7F2-0D1F-7E41-B023-D7BC0B2EFDC7}" name="Column13634" totalsRowDxfId="2772" dataCellStyle="Normal"/>
    <tableColumn id="13637" xr3:uid="{41CFBF7C-8CB2-BE49-A9F6-DB8AFD0ECB82}" name="Column13635" totalsRowDxfId="2771" dataCellStyle="Normal"/>
    <tableColumn id="13638" xr3:uid="{037EA8AD-CF51-334B-BCAA-13E9111F8009}" name="Column13636" totalsRowDxfId="2770" dataCellStyle="Normal"/>
    <tableColumn id="13639" xr3:uid="{1A9CFC46-9C8C-EC47-A708-5BC012E7A956}" name="Column13637" totalsRowDxfId="2769" dataCellStyle="Normal"/>
    <tableColumn id="13640" xr3:uid="{75B6CF80-8BE4-EB4A-9443-6B7AE8A09A76}" name="Column13638" totalsRowDxfId="2768" dataCellStyle="Normal"/>
    <tableColumn id="13641" xr3:uid="{4FCC8674-A9CA-4047-B2A8-7E01256E0295}" name="Column13639" totalsRowDxfId="2767" dataCellStyle="Normal"/>
    <tableColumn id="13642" xr3:uid="{2D82AD9E-3047-4344-BFA0-A2805D0A891A}" name="Column13640" totalsRowDxfId="2766" dataCellStyle="Normal"/>
    <tableColumn id="13643" xr3:uid="{518BD1D9-7C36-0B44-9119-46CF7D458B26}" name="Column13641" totalsRowDxfId="2765" dataCellStyle="Normal"/>
    <tableColumn id="13644" xr3:uid="{8FFD92EC-08A0-204E-8A0A-5CE7F6B8E216}" name="Column13642" totalsRowDxfId="2764" dataCellStyle="Normal"/>
    <tableColumn id="13645" xr3:uid="{DA17B4B3-96F7-594A-BAB6-49B23E518F3B}" name="Column13643" totalsRowDxfId="2763" dataCellStyle="Normal"/>
    <tableColumn id="13646" xr3:uid="{08AE1BD3-4BCF-B449-B5F9-BE3820666BFD}" name="Column13644" totalsRowDxfId="2762" dataCellStyle="Normal"/>
    <tableColumn id="13647" xr3:uid="{B844F565-D158-F74D-9977-1B07FA82A53C}" name="Column13645" totalsRowDxfId="2761" dataCellStyle="Normal"/>
    <tableColumn id="13648" xr3:uid="{B91A83D3-646C-1241-8D9C-3CA4BD971EEE}" name="Column13646" totalsRowDxfId="2760" dataCellStyle="Normal"/>
    <tableColumn id="13649" xr3:uid="{D6C63E8D-7DCF-4E46-9D9C-5FF2C724A353}" name="Column13647" totalsRowDxfId="2759" dataCellStyle="Normal"/>
    <tableColumn id="13650" xr3:uid="{1440473A-51F8-B840-9ECB-551A00C6E8E5}" name="Column13648" totalsRowDxfId="2758" dataCellStyle="Normal"/>
    <tableColumn id="13651" xr3:uid="{69ED8528-F978-CA4B-AA7D-38A5D5E7E9C5}" name="Column13649" totalsRowDxfId="2757" dataCellStyle="Normal"/>
    <tableColumn id="13652" xr3:uid="{171C0017-6F10-2447-968A-73A6C9462403}" name="Column13650" totalsRowDxfId="2756" dataCellStyle="Normal"/>
    <tableColumn id="13653" xr3:uid="{E0CCCE90-5882-C64A-B7DE-3D2D80957978}" name="Column13651" totalsRowDxfId="2755" dataCellStyle="Normal"/>
    <tableColumn id="13654" xr3:uid="{224A1C3D-2BB8-AE49-84AA-7E7A30F5D8A4}" name="Column13652" totalsRowDxfId="2754" dataCellStyle="Normal"/>
    <tableColumn id="13655" xr3:uid="{EB7BFC4C-5CE8-4247-B569-84AF89374714}" name="Column13653" totalsRowDxfId="2753" dataCellStyle="Normal"/>
    <tableColumn id="13656" xr3:uid="{C4D1D3C6-1D14-8F49-8A59-E02E182051B7}" name="Column13654" totalsRowDxfId="2752" dataCellStyle="Normal"/>
    <tableColumn id="13657" xr3:uid="{2C56706C-BAD9-4D44-8ACC-21DCF3B8B5B9}" name="Column13655" totalsRowDxfId="2751" dataCellStyle="Normal"/>
    <tableColumn id="13658" xr3:uid="{AEFC9D89-AC8C-F448-9D90-9D8006648DA3}" name="Column13656" totalsRowDxfId="2750" dataCellStyle="Normal"/>
    <tableColumn id="13659" xr3:uid="{28B8004F-F763-9243-91E5-87DBEC9064DC}" name="Column13657" totalsRowDxfId="2749" dataCellStyle="Normal"/>
    <tableColumn id="13660" xr3:uid="{C6F41AFC-794E-B147-A141-4920B35F9D5A}" name="Column13658" totalsRowDxfId="2748" dataCellStyle="Normal"/>
    <tableColumn id="13661" xr3:uid="{5D029FCB-6591-8241-A01C-4F7642E2C79F}" name="Column13659" totalsRowDxfId="2747" dataCellStyle="Normal"/>
    <tableColumn id="13662" xr3:uid="{2EF4CDF2-F7CF-D741-95C9-6FE29F5F25AF}" name="Column13660" totalsRowDxfId="2746" dataCellStyle="Normal"/>
    <tableColumn id="13663" xr3:uid="{10EA5F0A-AB8C-CF46-8F29-ABACFBF3AB47}" name="Column13661" totalsRowDxfId="2745" dataCellStyle="Normal"/>
    <tableColumn id="13664" xr3:uid="{5E4DA6B8-9070-F54C-9BC0-917BDAB22AC5}" name="Column13662" totalsRowDxfId="2744" dataCellStyle="Normal"/>
    <tableColumn id="13665" xr3:uid="{3C8B45AD-6B7E-1246-A1E4-E30E27C2D5FA}" name="Column13663" totalsRowDxfId="2743" dataCellStyle="Normal"/>
    <tableColumn id="13666" xr3:uid="{C39CC0F6-B6C0-2E46-A402-B9C65EE464A7}" name="Column13664" totalsRowDxfId="2742" dataCellStyle="Normal"/>
    <tableColumn id="13667" xr3:uid="{15F104F3-7B10-2A40-899D-A36078470447}" name="Column13665" totalsRowDxfId="2741" dataCellStyle="Normal"/>
    <tableColumn id="13668" xr3:uid="{4C4C83A4-47DF-EB4C-B911-1F7A62DAC60D}" name="Column13666" totalsRowDxfId="2740" dataCellStyle="Normal"/>
    <tableColumn id="13669" xr3:uid="{BAC81EA4-570D-684A-83A6-45EE0F0D4B3C}" name="Column13667" totalsRowDxfId="2739" dataCellStyle="Normal"/>
    <tableColumn id="13670" xr3:uid="{FBDA58D5-5781-654E-8586-2A42B0AD456F}" name="Column13668" totalsRowDxfId="2738" dataCellStyle="Normal"/>
    <tableColumn id="13671" xr3:uid="{C24C6403-20D0-A740-8529-121DAB9278F9}" name="Column13669" totalsRowDxfId="2737" dataCellStyle="Normal"/>
    <tableColumn id="13672" xr3:uid="{52864E1F-572F-2847-9DCD-FC0526F7C2E0}" name="Column13670" totalsRowDxfId="2736" dataCellStyle="Normal"/>
    <tableColumn id="13673" xr3:uid="{8990A137-F909-1440-BF0D-15F6CA9227F3}" name="Column13671" totalsRowDxfId="2735" dataCellStyle="Normal"/>
    <tableColumn id="13674" xr3:uid="{CAE309FF-73D0-4846-9D49-40ECA4641844}" name="Column13672" totalsRowDxfId="2734" dataCellStyle="Normal"/>
    <tableColumn id="13675" xr3:uid="{4B24F11D-1202-BE47-9E03-370978967790}" name="Column13673" totalsRowDxfId="2733" dataCellStyle="Normal"/>
    <tableColumn id="13676" xr3:uid="{6A3D4FD3-8770-4C44-9CE2-A4DE7A76F5BE}" name="Column13674" totalsRowDxfId="2732" dataCellStyle="Normal"/>
    <tableColumn id="13677" xr3:uid="{63B3E7F7-FF8A-954C-AAA8-8DA3E8FA9F8D}" name="Column13675" totalsRowDxfId="2731" dataCellStyle="Normal"/>
    <tableColumn id="13678" xr3:uid="{18E1DCE1-CD6E-FA4C-8801-C179C033033E}" name="Column13676" totalsRowDxfId="2730" dataCellStyle="Normal"/>
    <tableColumn id="13679" xr3:uid="{A1DE186A-13DF-DC4A-9E43-14E0969D3583}" name="Column13677" totalsRowDxfId="2729" dataCellStyle="Normal"/>
    <tableColumn id="13680" xr3:uid="{FFBD51FC-434C-D84C-B42F-A26D690F066E}" name="Column13678" totalsRowDxfId="2728" dataCellStyle="Normal"/>
    <tableColumn id="13681" xr3:uid="{28C0A717-91FB-684D-BF9C-4BDE11F3CF39}" name="Column13679" totalsRowDxfId="2727" dataCellStyle="Normal"/>
    <tableColumn id="13682" xr3:uid="{851F40AF-BBBE-8243-B1A4-A207E60043AE}" name="Column13680" totalsRowDxfId="2726" dataCellStyle="Normal"/>
    <tableColumn id="13683" xr3:uid="{36DF4DD3-0283-9C46-8B6F-FCA82088AF9C}" name="Column13681" totalsRowDxfId="2725" dataCellStyle="Normal"/>
    <tableColumn id="13684" xr3:uid="{32592B04-C263-8544-81FD-EE3B70AF68FD}" name="Column13682" totalsRowDxfId="2724" dataCellStyle="Normal"/>
    <tableColumn id="13685" xr3:uid="{EBBB6A59-714D-E448-AD27-D13471C51F38}" name="Column13683" totalsRowDxfId="2723" dataCellStyle="Normal"/>
    <tableColumn id="13686" xr3:uid="{BAA0252C-DC5C-6A47-BDE9-00D033B3950B}" name="Column13684" totalsRowDxfId="2722" dataCellStyle="Normal"/>
    <tableColumn id="13687" xr3:uid="{4C27544A-70A8-7049-B407-904CD2EF77FD}" name="Column13685" totalsRowDxfId="2721" dataCellStyle="Normal"/>
    <tableColumn id="13688" xr3:uid="{9F7A2989-9AD0-5B41-8E15-76D408601B93}" name="Column13686" totalsRowDxfId="2720" dataCellStyle="Normal"/>
    <tableColumn id="13689" xr3:uid="{DAA01A40-D757-CE4F-94B8-FEC5F5F3D20E}" name="Column13687" totalsRowDxfId="2719" dataCellStyle="Normal"/>
    <tableColumn id="13690" xr3:uid="{50BC6CB3-E2A0-384C-B762-7969B398241E}" name="Column13688" totalsRowDxfId="2718" dataCellStyle="Normal"/>
    <tableColumn id="13691" xr3:uid="{BE77F653-63AA-254E-BD99-F607A4A31627}" name="Column13689" totalsRowDxfId="2717" dataCellStyle="Normal"/>
    <tableColumn id="13692" xr3:uid="{5A1CA4FA-7BD9-5545-80F9-87A2711CDF85}" name="Column13690" totalsRowDxfId="2716" dataCellStyle="Normal"/>
    <tableColumn id="13693" xr3:uid="{02E976C2-04A9-3845-BC09-8A0508C62FD9}" name="Column13691" totalsRowDxfId="2715" dataCellStyle="Normal"/>
    <tableColumn id="13694" xr3:uid="{A9F02F4B-85FF-E84D-9799-39ECD53E1291}" name="Column13692" totalsRowDxfId="2714" dataCellStyle="Normal"/>
    <tableColumn id="13695" xr3:uid="{20904F08-D956-934B-87EA-5F64A66F4ADF}" name="Column13693" totalsRowDxfId="2713" dataCellStyle="Normal"/>
    <tableColumn id="13696" xr3:uid="{D263D8F6-38D0-9347-9517-C7D3F5EFD2AA}" name="Column13694" totalsRowDxfId="2712" dataCellStyle="Normal"/>
    <tableColumn id="13697" xr3:uid="{E69123DC-BFCB-DD4E-AE7D-1FC3CF8BD2BC}" name="Column13695" totalsRowDxfId="2711" dataCellStyle="Normal"/>
    <tableColumn id="13698" xr3:uid="{AA6E81C2-123A-A145-B7D4-3F775D96AA97}" name="Column13696" totalsRowDxfId="2710" dataCellStyle="Normal"/>
    <tableColumn id="13699" xr3:uid="{177C8F49-73BD-674B-AC75-188416061ADF}" name="Column13697" totalsRowDxfId="2709" dataCellStyle="Normal"/>
    <tableColumn id="13700" xr3:uid="{70091B96-EFB2-F04F-9B72-C32B1CAE9E2B}" name="Column13698" totalsRowDxfId="2708" dataCellStyle="Normal"/>
    <tableColumn id="13701" xr3:uid="{6F2B747B-3AE6-A546-89B1-1966AB67E26D}" name="Column13699" totalsRowDxfId="2707" dataCellStyle="Normal"/>
    <tableColumn id="13702" xr3:uid="{101FF7BF-1565-E942-A323-FEB53974BCA3}" name="Column13700" totalsRowDxfId="2706" dataCellStyle="Normal"/>
    <tableColumn id="13703" xr3:uid="{C468BCC2-02E6-8A45-8BCC-61610DBC6F48}" name="Column13701" totalsRowDxfId="2705" dataCellStyle="Normal"/>
    <tableColumn id="13704" xr3:uid="{CC07FA14-0F40-9F40-A361-CADFD2D4641D}" name="Column13702" totalsRowDxfId="2704" dataCellStyle="Normal"/>
    <tableColumn id="13705" xr3:uid="{A82F957E-4D52-C449-9023-2B7F370ECA09}" name="Column13703" totalsRowDxfId="2703" dataCellStyle="Normal"/>
    <tableColumn id="13706" xr3:uid="{61D62650-25F4-A84B-8045-90FE47F8361A}" name="Column13704" totalsRowDxfId="2702" dataCellStyle="Normal"/>
    <tableColumn id="13707" xr3:uid="{79D464A2-1F09-3245-90D6-9445413617C9}" name="Column13705" totalsRowDxfId="2701" dataCellStyle="Normal"/>
    <tableColumn id="13708" xr3:uid="{1BAEADD2-789F-BD4F-A13B-DC1F5264E19C}" name="Column13706" totalsRowDxfId="2700" dataCellStyle="Normal"/>
    <tableColumn id="13709" xr3:uid="{55465192-E7DF-5B45-BC00-9D90DC052F75}" name="Column13707" totalsRowDxfId="2699" dataCellStyle="Normal"/>
    <tableColumn id="13710" xr3:uid="{F83C4C18-9E3B-6141-B399-4D9A18F1BD6E}" name="Column13708" totalsRowDxfId="2698" dataCellStyle="Normal"/>
    <tableColumn id="13711" xr3:uid="{25B9D973-0CFC-884E-A5BB-A78A0D36BFDB}" name="Column13709" totalsRowDxfId="2697" dataCellStyle="Normal"/>
    <tableColumn id="13712" xr3:uid="{5AC0159C-2FA4-9448-ABDB-FE65D173E5A2}" name="Column13710" totalsRowDxfId="2696" dataCellStyle="Normal"/>
    <tableColumn id="13713" xr3:uid="{72023E88-BBF6-8544-BEC2-801504007B5B}" name="Column13711" totalsRowDxfId="2695" dataCellStyle="Normal"/>
    <tableColumn id="13714" xr3:uid="{C594DA47-BB01-DF44-A41B-7335BB66624A}" name="Column13712" totalsRowDxfId="2694" dataCellStyle="Normal"/>
    <tableColumn id="13715" xr3:uid="{04E4EF13-A121-A44A-9BAA-B92E0A8BC750}" name="Column13713" totalsRowDxfId="2693" dataCellStyle="Normal"/>
    <tableColumn id="13716" xr3:uid="{391FBD7B-40FA-5940-8653-188313CE511C}" name="Column13714" totalsRowDxfId="2692" dataCellStyle="Normal"/>
    <tableColumn id="13717" xr3:uid="{2B1FE232-8264-6446-9E4E-4E8A960B91C0}" name="Column13715" totalsRowDxfId="2691" dataCellStyle="Normal"/>
    <tableColumn id="13718" xr3:uid="{81FED8F9-EF6C-D14C-9ED8-D3FBB55C0B81}" name="Column13716" totalsRowDxfId="2690" dataCellStyle="Normal"/>
    <tableColumn id="13719" xr3:uid="{29371BD5-880A-864A-8A43-712AF4419D18}" name="Column13717" totalsRowDxfId="2689" dataCellStyle="Normal"/>
    <tableColumn id="13720" xr3:uid="{B150A071-DAFC-D341-A046-C8F086ECE9DD}" name="Column13718" totalsRowDxfId="2688" dataCellStyle="Normal"/>
    <tableColumn id="13721" xr3:uid="{DFAA29B7-8C4C-0C4C-B8D4-01356F9A7451}" name="Column13719" totalsRowDxfId="2687" dataCellStyle="Normal"/>
    <tableColumn id="13722" xr3:uid="{33FD337B-20EF-1D4C-837B-A72D264F7F94}" name="Column13720" totalsRowDxfId="2686" dataCellStyle="Normal"/>
    <tableColumn id="13723" xr3:uid="{3A859363-D594-F442-B564-2916CFBD0379}" name="Column13721" totalsRowDxfId="2685" dataCellStyle="Normal"/>
    <tableColumn id="13724" xr3:uid="{50439750-F388-2A4D-B57D-B101BDADBC93}" name="Column13722" totalsRowDxfId="2684" dataCellStyle="Normal"/>
    <tableColumn id="13725" xr3:uid="{37EA8708-DACE-3C46-AA52-E9A6713D9EE5}" name="Column13723" totalsRowDxfId="2683" dataCellStyle="Normal"/>
    <tableColumn id="13726" xr3:uid="{EB4C6434-D2F9-1045-A115-503E2F944675}" name="Column13724" totalsRowDxfId="2682" dataCellStyle="Normal"/>
    <tableColumn id="13727" xr3:uid="{452D741C-4FB4-BB43-829F-B3789CC3D6BC}" name="Column13725" totalsRowDxfId="2681" dataCellStyle="Normal"/>
    <tableColumn id="13728" xr3:uid="{1B82180C-F9B9-7849-B3D3-D5E2B255FA76}" name="Column13726" totalsRowDxfId="2680" dataCellStyle="Normal"/>
    <tableColumn id="13729" xr3:uid="{C8FBD778-1080-A348-A6EA-168BB806912A}" name="Column13727" totalsRowDxfId="2679" dataCellStyle="Normal"/>
    <tableColumn id="13730" xr3:uid="{D7120640-AE94-B84F-AF3C-50A13E643688}" name="Column13728" totalsRowDxfId="2678" dataCellStyle="Normal"/>
    <tableColumn id="13731" xr3:uid="{A377883B-EC40-1243-B20B-1B2793C09105}" name="Column13729" totalsRowDxfId="2677" dataCellStyle="Normal"/>
    <tableColumn id="13732" xr3:uid="{1B28DD7D-BA92-4647-9C95-4739B5B54D7D}" name="Column13730" totalsRowDxfId="2676" dataCellStyle="Normal"/>
    <tableColumn id="13733" xr3:uid="{91E27D04-E144-BB47-86E3-17C1C4325637}" name="Column13731" totalsRowDxfId="2675" dataCellStyle="Normal"/>
    <tableColumn id="13734" xr3:uid="{99E05525-7255-3442-AC51-A5C5FD9B6457}" name="Column13732" totalsRowDxfId="2674" dataCellStyle="Normal"/>
    <tableColumn id="13735" xr3:uid="{7F04F1B3-2D2F-F44B-89ED-5C31EE5BDCCC}" name="Column13733" totalsRowDxfId="2673" dataCellStyle="Normal"/>
    <tableColumn id="13736" xr3:uid="{42486AC6-CE74-6846-AFA5-AC5DC89A6B24}" name="Column13734" totalsRowDxfId="2672" dataCellStyle="Normal"/>
    <tableColumn id="13737" xr3:uid="{37AD34EF-829A-264A-9A93-95A1E8CD8B8A}" name="Column13735" totalsRowDxfId="2671" dataCellStyle="Normal"/>
    <tableColumn id="13738" xr3:uid="{11BD2225-CDF6-694E-BD57-3E822CA69268}" name="Column13736" totalsRowDxfId="2670" dataCellStyle="Normal"/>
    <tableColumn id="13739" xr3:uid="{029CCDB0-A64D-7549-AAE9-D091F5EB86D5}" name="Column13737" totalsRowDxfId="2669" dataCellStyle="Normal"/>
    <tableColumn id="13740" xr3:uid="{5310DA18-9B92-D94F-8B20-82744DD7B623}" name="Column13738" totalsRowDxfId="2668" dataCellStyle="Normal"/>
    <tableColumn id="13741" xr3:uid="{4DEFEB8B-0808-3940-98A5-4F8DFDD3CC7C}" name="Column13739" totalsRowDxfId="2667" dataCellStyle="Normal"/>
    <tableColumn id="13742" xr3:uid="{F75ADC8A-9FEA-EF4F-A3EC-D32650A9D62F}" name="Column13740" totalsRowDxfId="2666" dataCellStyle="Normal"/>
    <tableColumn id="13743" xr3:uid="{1FDECCBD-13DF-244F-92B5-90560797D722}" name="Column13741" totalsRowDxfId="2665" dataCellStyle="Normal"/>
    <tableColumn id="13744" xr3:uid="{1D05E87F-A9A3-3441-A611-24E3E5B7707D}" name="Column13742" totalsRowDxfId="2664" dataCellStyle="Normal"/>
    <tableColumn id="13745" xr3:uid="{4932451B-DB59-9A4A-A599-372A853B257E}" name="Column13743" totalsRowDxfId="2663" dataCellStyle="Normal"/>
    <tableColumn id="13746" xr3:uid="{D4313B9E-F06B-3A4E-BD04-F95C3A238D93}" name="Column13744" totalsRowDxfId="2662" dataCellStyle="Normal"/>
    <tableColumn id="13747" xr3:uid="{B1847EE8-4EA5-5746-95E8-0C209F2A5FCC}" name="Column13745" totalsRowDxfId="2661" dataCellStyle="Normal"/>
    <tableColumn id="13748" xr3:uid="{3DA53BDB-DA79-1842-A2FA-C50C868CDCEE}" name="Column13746" totalsRowDxfId="2660" dataCellStyle="Normal"/>
    <tableColumn id="13749" xr3:uid="{ADBF5901-A4F0-8F4D-AE50-C7FA8C189F98}" name="Column13747" totalsRowDxfId="2659" dataCellStyle="Normal"/>
    <tableColumn id="13750" xr3:uid="{99A2D180-1913-A044-BF95-C74C32AF138E}" name="Column13748" totalsRowDxfId="2658" dataCellStyle="Normal"/>
    <tableColumn id="13751" xr3:uid="{03DB56DB-A291-C14A-A3E8-D9368D62CD83}" name="Column13749" totalsRowDxfId="2657" dataCellStyle="Normal"/>
    <tableColumn id="13752" xr3:uid="{59C23382-C8AC-434C-8863-D0C2A882E342}" name="Column13750" totalsRowDxfId="2656" dataCellStyle="Normal"/>
    <tableColumn id="13753" xr3:uid="{821C9DCC-A839-864D-A2A2-A01948941E72}" name="Column13751" totalsRowDxfId="2655" dataCellStyle="Normal"/>
    <tableColumn id="13754" xr3:uid="{2B987391-D728-C848-8363-D5C536C5C345}" name="Column13752" totalsRowDxfId="2654" dataCellStyle="Normal"/>
    <tableColumn id="13755" xr3:uid="{356B1CB8-CE7E-6C49-8DF8-1E1785F68DBE}" name="Column13753" totalsRowDxfId="2653" dataCellStyle="Normal"/>
    <tableColumn id="13756" xr3:uid="{2B19767D-B572-1642-A2C4-34B48FF2FADC}" name="Column13754" totalsRowDxfId="2652" dataCellStyle="Normal"/>
    <tableColumn id="13757" xr3:uid="{0C6B48D2-B34B-A144-9887-340DE8A2D24B}" name="Column13755" totalsRowDxfId="2651" dataCellStyle="Normal"/>
    <tableColumn id="13758" xr3:uid="{6B34B9FD-8880-5E48-A3D7-84D0143849EC}" name="Column13756" totalsRowDxfId="2650" dataCellStyle="Normal"/>
    <tableColumn id="13759" xr3:uid="{0D0A1C5F-F57E-8A41-AFB4-1CA360AED799}" name="Column13757" totalsRowDxfId="2649" dataCellStyle="Normal"/>
    <tableColumn id="13760" xr3:uid="{C0DA2780-DE8E-9D40-B23B-D623C988B641}" name="Column13758" totalsRowDxfId="2648" dataCellStyle="Normal"/>
    <tableColumn id="13761" xr3:uid="{C1FAD1A4-20D6-1B4F-8B2B-7D4F3EA5F774}" name="Column13759" totalsRowDxfId="2647" dataCellStyle="Normal"/>
    <tableColumn id="13762" xr3:uid="{EBB759BD-B752-FA41-91A1-DF2486AE0010}" name="Column13760" totalsRowDxfId="2646" dataCellStyle="Normal"/>
    <tableColumn id="13763" xr3:uid="{EB175E8A-25C8-BE46-B392-7483C249D1DD}" name="Column13761" totalsRowDxfId="2645" dataCellStyle="Normal"/>
    <tableColumn id="13764" xr3:uid="{E1E65E3A-FF92-6845-8061-65BCCA17DB64}" name="Column13762" totalsRowDxfId="2644" dataCellStyle="Normal"/>
    <tableColumn id="13765" xr3:uid="{962B2CD1-FAB5-AE41-A34A-0977700CA585}" name="Column13763" totalsRowDxfId="2643" dataCellStyle="Normal"/>
    <tableColumn id="13766" xr3:uid="{25D0F70A-B978-FE41-AC96-5B79D7FFB943}" name="Column13764" totalsRowDxfId="2642" dataCellStyle="Normal"/>
    <tableColumn id="13767" xr3:uid="{2AC54E3C-557A-3341-8288-4BDE423FF24D}" name="Column13765" totalsRowDxfId="2641" dataCellStyle="Normal"/>
    <tableColumn id="13768" xr3:uid="{0C4CFA17-4299-D645-9217-F8BFB62DB855}" name="Column13766" totalsRowDxfId="2640" dataCellStyle="Normal"/>
    <tableColumn id="13769" xr3:uid="{FD85EF02-BC20-E049-89B6-D164C1C07752}" name="Column13767" totalsRowDxfId="2639" dataCellStyle="Normal"/>
    <tableColumn id="13770" xr3:uid="{1D2313CB-8B0B-B343-9CE5-70CC4265EB31}" name="Column13768" totalsRowDxfId="2638" dataCellStyle="Normal"/>
    <tableColumn id="13771" xr3:uid="{841D9B16-D200-714D-8BEC-5DD9950446A2}" name="Column13769" totalsRowDxfId="2637" dataCellStyle="Normal"/>
    <tableColumn id="13772" xr3:uid="{78E712D5-1468-6549-855C-AFFE5959AA7C}" name="Column13770" totalsRowDxfId="2636" dataCellStyle="Normal"/>
    <tableColumn id="13773" xr3:uid="{AB8198ED-5B42-7B40-A55F-92BD503C77E7}" name="Column13771" totalsRowDxfId="2635" dataCellStyle="Normal"/>
    <tableColumn id="13774" xr3:uid="{907819AC-EC9A-0246-B60C-236BC79D5014}" name="Column13772" totalsRowDxfId="2634" dataCellStyle="Normal"/>
    <tableColumn id="13775" xr3:uid="{FD589729-D1C1-7245-9FB2-355E5D5809F4}" name="Column13773" totalsRowDxfId="2633" dataCellStyle="Normal"/>
    <tableColumn id="13776" xr3:uid="{66A77C98-2024-1A40-898B-52B55D21004B}" name="Column13774" totalsRowDxfId="2632" dataCellStyle="Normal"/>
    <tableColumn id="13777" xr3:uid="{288498EF-D837-FE4A-A860-D84F4EC35CFA}" name="Column13775" totalsRowDxfId="2631" dataCellStyle="Normal"/>
    <tableColumn id="13778" xr3:uid="{174DF880-CE1A-EA45-A486-CE9702450220}" name="Column13776" totalsRowDxfId="2630" dataCellStyle="Normal"/>
    <tableColumn id="13779" xr3:uid="{1FE6FAE5-2F6E-6849-9B33-7474B59ED101}" name="Column13777" totalsRowDxfId="2629" dataCellStyle="Normal"/>
    <tableColumn id="13780" xr3:uid="{52951857-4AD6-004D-8A0C-DAD3CA5FD739}" name="Column13778" totalsRowDxfId="2628" dataCellStyle="Normal"/>
    <tableColumn id="13781" xr3:uid="{0C124F70-33E0-8741-B59B-B0DDB8522ABC}" name="Column13779" totalsRowDxfId="2627" dataCellStyle="Normal"/>
    <tableColumn id="13782" xr3:uid="{E897E1BF-0BF2-1F43-A0D1-8E9E81B2EB1A}" name="Column13780" totalsRowDxfId="2626" dataCellStyle="Normal"/>
    <tableColumn id="13783" xr3:uid="{1958E29B-228C-6048-B457-90DA8D59533E}" name="Column13781" totalsRowDxfId="2625" dataCellStyle="Normal"/>
    <tableColumn id="13784" xr3:uid="{F783567A-C8FB-244D-82E9-D35458C80E84}" name="Column13782" totalsRowDxfId="2624" dataCellStyle="Normal"/>
    <tableColumn id="13785" xr3:uid="{AAFCC60B-D1AC-6847-890E-C591988D7D62}" name="Column13783" totalsRowDxfId="2623" dataCellStyle="Normal"/>
    <tableColumn id="13786" xr3:uid="{9BB52972-231D-7144-9C04-37DA42ED7F06}" name="Column13784" totalsRowDxfId="2622" dataCellStyle="Normal"/>
    <tableColumn id="13787" xr3:uid="{9CB7166E-C200-EF46-A347-863BA1B3D841}" name="Column13785" totalsRowDxfId="2621" dataCellStyle="Normal"/>
    <tableColumn id="13788" xr3:uid="{8C037355-8CE1-9744-9CEE-AE15DF202484}" name="Column13786" totalsRowDxfId="2620" dataCellStyle="Normal"/>
    <tableColumn id="13789" xr3:uid="{3E4DAB5B-B029-AC47-8417-1C9B5376B984}" name="Column13787" totalsRowDxfId="2619" dataCellStyle="Normal"/>
    <tableColumn id="13790" xr3:uid="{04DADA17-D48E-DE47-8F63-3F5440150A41}" name="Column13788" totalsRowDxfId="2618" dataCellStyle="Normal"/>
    <tableColumn id="13791" xr3:uid="{138BA699-E772-B54E-B333-0DA741779B24}" name="Column13789" totalsRowDxfId="2617" dataCellStyle="Normal"/>
    <tableColumn id="13792" xr3:uid="{49487193-2CFC-0644-98F0-E04F41737AA0}" name="Column13790" totalsRowDxfId="2616" dataCellStyle="Normal"/>
    <tableColumn id="13793" xr3:uid="{F84E8470-C891-0A44-8180-51FE697AC187}" name="Column13791" totalsRowDxfId="2615" dataCellStyle="Normal"/>
    <tableColumn id="13794" xr3:uid="{FB732591-409F-9547-9C43-99580993F7BE}" name="Column13792" totalsRowDxfId="2614" dataCellStyle="Normal"/>
    <tableColumn id="13795" xr3:uid="{EB1FF925-7B93-9444-81A7-0416D564BE94}" name="Column13793" totalsRowDxfId="2613" dataCellStyle="Normal"/>
    <tableColumn id="13796" xr3:uid="{4118A7A6-26CA-DA4E-A265-943BED20CE07}" name="Column13794" totalsRowDxfId="2612" dataCellStyle="Normal"/>
    <tableColumn id="13797" xr3:uid="{60F731E0-CCB0-224E-8A43-632864C95192}" name="Column13795" totalsRowDxfId="2611" dataCellStyle="Normal"/>
    <tableColumn id="13798" xr3:uid="{41FA0C49-2B0F-E94E-9D9B-1D06862EBFC3}" name="Column13796" totalsRowDxfId="2610" dataCellStyle="Normal"/>
    <tableColumn id="13799" xr3:uid="{BA87C742-2712-C545-B100-A3D7220CBBFA}" name="Column13797" totalsRowDxfId="2609" dataCellStyle="Normal"/>
    <tableColumn id="13800" xr3:uid="{47432A61-D69C-9744-A85F-6F5335E31A10}" name="Column13798" totalsRowDxfId="2608" dataCellStyle="Normal"/>
    <tableColumn id="13801" xr3:uid="{8D5B50F2-2960-8E43-BDE7-3514344F9F94}" name="Column13799" totalsRowDxfId="2607" dataCellStyle="Normal"/>
    <tableColumn id="13802" xr3:uid="{57F44BE7-AE78-1C49-AD94-F1F9D34339BD}" name="Column13800" totalsRowDxfId="2606" dataCellStyle="Normal"/>
    <tableColumn id="13803" xr3:uid="{93C95FB7-4147-A94C-96FD-CB2D559096B8}" name="Column13801" totalsRowDxfId="2605" dataCellStyle="Normal"/>
    <tableColumn id="13804" xr3:uid="{838B0C51-CEFF-4A45-A715-DC171B84298B}" name="Column13802" totalsRowDxfId="2604" dataCellStyle="Normal"/>
    <tableColumn id="13805" xr3:uid="{CA25ECBE-3422-914E-9D27-0042107004F0}" name="Column13803" totalsRowDxfId="2603" dataCellStyle="Normal"/>
    <tableColumn id="13806" xr3:uid="{8DE13477-6E30-D34B-8081-18EC6F934A82}" name="Column13804" totalsRowDxfId="2602" dataCellStyle="Normal"/>
    <tableColumn id="13807" xr3:uid="{77AAFBC0-A5A7-EA46-BBFE-0EC0F249028A}" name="Column13805" totalsRowDxfId="2601" dataCellStyle="Normal"/>
    <tableColumn id="13808" xr3:uid="{DAF6E251-DE14-E449-A24C-A43DD789DA68}" name="Column13806" totalsRowDxfId="2600" dataCellStyle="Normal"/>
    <tableColumn id="13809" xr3:uid="{0DCDC501-46DF-2446-8CEB-23C86288C72D}" name="Column13807" totalsRowDxfId="2599" dataCellStyle="Normal"/>
    <tableColumn id="13810" xr3:uid="{8DB2952F-13DE-CA4A-8494-AF4F58FA2096}" name="Column13808" totalsRowDxfId="2598" dataCellStyle="Normal"/>
    <tableColumn id="13811" xr3:uid="{679DDF50-0C13-124B-A1C0-47D01887D748}" name="Column13809" totalsRowDxfId="2597" dataCellStyle="Normal"/>
    <tableColumn id="13812" xr3:uid="{F07B177E-E946-D844-9F8D-33C4948C4D44}" name="Column13810" totalsRowDxfId="2596" dataCellStyle="Normal"/>
    <tableColumn id="13813" xr3:uid="{DD86CB4C-5449-F04D-8A62-348B6E08783B}" name="Column13811" totalsRowDxfId="2595" dataCellStyle="Normal"/>
    <tableColumn id="13814" xr3:uid="{442D7D74-0FCA-624D-BEE5-3D8BAA76A1F5}" name="Column13812" totalsRowDxfId="2594" dataCellStyle="Normal"/>
    <tableColumn id="13815" xr3:uid="{E2ADE4E3-1BDE-4E47-92E6-A46AF0A1D254}" name="Column13813" totalsRowDxfId="2593" dataCellStyle="Normal"/>
    <tableColumn id="13816" xr3:uid="{69CFBB07-ADE1-8640-BC4F-5BEA941D33F4}" name="Column13814" totalsRowDxfId="2592" dataCellStyle="Normal"/>
    <tableColumn id="13817" xr3:uid="{F6BB6025-D644-CA41-983B-C5EF9B85E95B}" name="Column13815" totalsRowDxfId="2591" dataCellStyle="Normal"/>
    <tableColumn id="13818" xr3:uid="{548FC4B4-5D4D-1D4C-A18A-97D11EABC1A3}" name="Column13816" totalsRowDxfId="2590" dataCellStyle="Normal"/>
    <tableColumn id="13819" xr3:uid="{165096A0-3190-BD42-BC09-7E75CA0B298D}" name="Column13817" totalsRowDxfId="2589" dataCellStyle="Normal"/>
    <tableColumn id="13820" xr3:uid="{4C1E8CAC-A6CC-B546-BCFA-E1412189DBDB}" name="Column13818" totalsRowDxfId="2588" dataCellStyle="Normal"/>
    <tableColumn id="13821" xr3:uid="{82D816B8-FB64-214B-A84E-A790F72BEA22}" name="Column13819" totalsRowDxfId="2587" dataCellStyle="Normal"/>
    <tableColumn id="13822" xr3:uid="{5F15FB81-B1D3-F042-8C97-0ED4E00547FC}" name="Column13820" totalsRowDxfId="2586" dataCellStyle="Normal"/>
    <tableColumn id="13823" xr3:uid="{FB001CDA-3588-FA4E-9823-49C598A90DFA}" name="Column13821" totalsRowDxfId="2585" dataCellStyle="Normal"/>
    <tableColumn id="13824" xr3:uid="{2636D04B-90CE-7048-9387-E5085932A839}" name="Column13822" totalsRowDxfId="2584" dataCellStyle="Normal"/>
    <tableColumn id="13825" xr3:uid="{E83BF9FB-BE4D-DC4C-A0A5-88F93C9D5CE4}" name="Column13823" totalsRowDxfId="2583" dataCellStyle="Normal"/>
    <tableColumn id="13826" xr3:uid="{B66C11D3-40D3-BD40-8C70-19DE95E0F264}" name="Column13824" totalsRowDxfId="2582" dataCellStyle="Normal"/>
    <tableColumn id="13827" xr3:uid="{888737CA-6F1A-764C-90EB-FF24F9770C70}" name="Column13825" totalsRowDxfId="2581" dataCellStyle="Normal"/>
    <tableColumn id="13828" xr3:uid="{F59976D5-D662-B04E-94C4-98870F3DCC4A}" name="Column13826" totalsRowDxfId="2580" dataCellStyle="Normal"/>
    <tableColumn id="13829" xr3:uid="{F66189C8-4B24-D44F-8C24-55CADE177EBB}" name="Column13827" totalsRowDxfId="2579" dataCellStyle="Normal"/>
    <tableColumn id="13830" xr3:uid="{435CAE7F-BC8B-5B4C-A576-1BBEBE937B7A}" name="Column13828" totalsRowDxfId="2578" dataCellStyle="Normal"/>
    <tableColumn id="13831" xr3:uid="{FF46C652-FC34-9C4C-BFD7-F2042055E0AA}" name="Column13829" totalsRowDxfId="2577" dataCellStyle="Normal"/>
    <tableColumn id="13832" xr3:uid="{953AF36C-F0C1-DB47-B8E0-B5E8F32DF030}" name="Column13830" totalsRowDxfId="2576" dataCellStyle="Normal"/>
    <tableColumn id="13833" xr3:uid="{6C77E4F3-AEB3-1744-99FA-61B8063E89B9}" name="Column13831" totalsRowDxfId="2575" dataCellStyle="Normal"/>
    <tableColumn id="13834" xr3:uid="{0BEF200A-F14C-1147-B6E9-01D339841D74}" name="Column13832" totalsRowDxfId="2574" dataCellStyle="Normal"/>
    <tableColumn id="13835" xr3:uid="{416EF3AB-7F3F-F143-AEDB-646951452453}" name="Column13833" totalsRowDxfId="2573" dataCellStyle="Normal"/>
    <tableColumn id="13836" xr3:uid="{E76B1931-CC6A-8546-A380-F48160A185AA}" name="Column13834" totalsRowDxfId="2572" dataCellStyle="Normal"/>
    <tableColumn id="13837" xr3:uid="{168A6C5C-1097-B345-8C6B-518485DAD9BD}" name="Column13835" totalsRowDxfId="2571" dataCellStyle="Normal"/>
    <tableColumn id="13838" xr3:uid="{A845981C-4F63-C84D-9765-0B1C9ED148E4}" name="Column13836" totalsRowDxfId="2570" dataCellStyle="Normal"/>
    <tableColumn id="13839" xr3:uid="{E18ADA37-EB14-704F-B82C-C1CE91E14600}" name="Column13837" totalsRowDxfId="2569" dataCellStyle="Normal"/>
    <tableColumn id="13840" xr3:uid="{891A1A3F-3ED1-B645-894F-445D64D156E6}" name="Column13838" totalsRowDxfId="2568" dataCellStyle="Normal"/>
    <tableColumn id="13841" xr3:uid="{8F850DDB-A2AB-F540-B173-29E039CBBCB3}" name="Column13839" totalsRowDxfId="2567" dataCellStyle="Normal"/>
    <tableColumn id="13842" xr3:uid="{C581EF6B-633C-3143-8512-EA4503C29ED4}" name="Column13840" totalsRowDxfId="2566" dataCellStyle="Normal"/>
    <tableColumn id="13843" xr3:uid="{4A84AE03-9210-5046-8DE5-CF1E41B03717}" name="Column13841" totalsRowDxfId="2565" dataCellStyle="Normal"/>
    <tableColumn id="13844" xr3:uid="{C44046E8-138E-FA49-8F79-8783CE140865}" name="Column13842" totalsRowDxfId="2564" dataCellStyle="Normal"/>
    <tableColumn id="13845" xr3:uid="{33DAC76E-F6E9-C54A-A899-99EFA2179BED}" name="Column13843" totalsRowDxfId="2563" dataCellStyle="Normal"/>
    <tableColumn id="13846" xr3:uid="{5F11A16A-042A-3845-83D9-D378A85C5FEE}" name="Column13844" totalsRowDxfId="2562" dataCellStyle="Normal"/>
    <tableColumn id="13847" xr3:uid="{F791BEC8-ABDC-1747-8E88-D69EE18AFD8E}" name="Column13845" totalsRowDxfId="2561" dataCellStyle="Normal"/>
    <tableColumn id="13848" xr3:uid="{895E13A0-5A2D-044B-8490-A67E4D81F57C}" name="Column13846" totalsRowDxfId="2560" dataCellStyle="Normal"/>
    <tableColumn id="13849" xr3:uid="{48EA7C1E-8C0A-EF48-97D4-D948212C86CF}" name="Column13847" totalsRowDxfId="2559" dataCellStyle="Normal"/>
    <tableColumn id="13850" xr3:uid="{6B572916-06A6-8548-8CA5-F00FD11B8A93}" name="Column13848" totalsRowDxfId="2558" dataCellStyle="Normal"/>
    <tableColumn id="13851" xr3:uid="{5E233F26-10A6-BD48-82B0-8530E7007F79}" name="Column13849" totalsRowDxfId="2557" dataCellStyle="Normal"/>
    <tableColumn id="13852" xr3:uid="{BB93DF18-5AE3-E54C-A73B-4003F1FF0D1E}" name="Column13850" totalsRowDxfId="2556" dataCellStyle="Normal"/>
    <tableColumn id="13853" xr3:uid="{BEE7EA0E-EEE7-2F4B-A3C0-A414D5DC7EDD}" name="Column13851" totalsRowDxfId="2555" dataCellStyle="Normal"/>
    <tableColumn id="13854" xr3:uid="{505BAA50-89EC-6347-AC40-953EB39B9F92}" name="Column13852" totalsRowDxfId="2554" dataCellStyle="Normal"/>
    <tableColumn id="13855" xr3:uid="{961E794E-FCC7-614B-ABEE-DD2DCE9354D9}" name="Column13853" totalsRowDxfId="2553" dataCellStyle="Normal"/>
    <tableColumn id="13856" xr3:uid="{BA5385A8-1193-FC4C-89FA-4F3F4A17F7E5}" name="Column13854" totalsRowDxfId="2552" dataCellStyle="Normal"/>
    <tableColumn id="13857" xr3:uid="{D2159A82-431E-E049-B734-D3712D0C0F71}" name="Column13855" totalsRowDxfId="2551" dataCellStyle="Normal"/>
    <tableColumn id="13858" xr3:uid="{79566872-9022-994F-8BCB-D430CECA62F5}" name="Column13856" totalsRowDxfId="2550" dataCellStyle="Normal"/>
    <tableColumn id="13859" xr3:uid="{F12EC3CA-1866-4842-AF33-6614743DC7FB}" name="Column13857" totalsRowDxfId="2549" dataCellStyle="Normal"/>
    <tableColumn id="13860" xr3:uid="{E489F849-DB89-7C4E-8D41-633DF80A7777}" name="Column13858" totalsRowDxfId="2548" dataCellStyle="Normal"/>
    <tableColumn id="13861" xr3:uid="{FEBEA28D-E510-634A-BF54-6541B58084AD}" name="Column13859" totalsRowDxfId="2547" dataCellStyle="Normal"/>
    <tableColumn id="13862" xr3:uid="{95D585B9-FC12-9C48-8C07-4294827B4DF9}" name="Column13860" totalsRowDxfId="2546" dataCellStyle="Normal"/>
    <tableColumn id="13863" xr3:uid="{9D408AE5-6D9D-5A4E-A781-6B9031B0873B}" name="Column13861" totalsRowDxfId="2545" dataCellStyle="Normal"/>
    <tableColumn id="13864" xr3:uid="{90E0CC37-5825-6E4D-81D6-C5A1B24A626D}" name="Column13862" totalsRowDxfId="2544" dataCellStyle="Normal"/>
    <tableColumn id="13865" xr3:uid="{EDB27B53-03F3-704E-83C3-58C1AC941CFA}" name="Column13863" totalsRowDxfId="2543" dataCellStyle="Normal"/>
    <tableColumn id="13866" xr3:uid="{65AD606C-EEAC-194E-9C0D-08436D33E147}" name="Column13864" totalsRowDxfId="2542" dataCellStyle="Normal"/>
    <tableColumn id="13867" xr3:uid="{1E73D44D-5F3F-0B4C-B8E3-2F2BE8305DB0}" name="Column13865" totalsRowDxfId="2541" dataCellStyle="Normal"/>
    <tableColumn id="13868" xr3:uid="{45CD896D-F513-E446-83F4-564C7E32CCFA}" name="Column13866" totalsRowDxfId="2540" dataCellStyle="Normal"/>
    <tableColumn id="13869" xr3:uid="{3A78D0CD-3132-2948-B8A8-54DD9FE1FB00}" name="Column13867" totalsRowDxfId="2539" dataCellStyle="Normal"/>
    <tableColumn id="13870" xr3:uid="{30C7FD55-738C-C944-A0EF-364FFD9B0518}" name="Column13868" totalsRowDxfId="2538" dataCellStyle="Normal"/>
    <tableColumn id="13871" xr3:uid="{1BF036E5-1203-F54A-B979-3349FF658A2F}" name="Column13869" totalsRowDxfId="2537" dataCellStyle="Normal"/>
    <tableColumn id="13872" xr3:uid="{48F11A8B-40A9-E146-B6DE-D742FAB4180E}" name="Column13870" totalsRowDxfId="2536" dataCellStyle="Normal"/>
    <tableColumn id="13873" xr3:uid="{0A15F116-59A9-A647-9FB0-DA39B116864B}" name="Column13871" totalsRowDxfId="2535" dataCellStyle="Normal"/>
    <tableColumn id="13874" xr3:uid="{D89DC6B5-71E1-604B-B4F6-F9AD1B68B2DA}" name="Column13872" totalsRowDxfId="2534" dataCellStyle="Normal"/>
    <tableColumn id="13875" xr3:uid="{10CFDC6B-4E0A-C344-933B-9442504C47FD}" name="Column13873" totalsRowDxfId="2533" dataCellStyle="Normal"/>
    <tableColumn id="13876" xr3:uid="{B7CF7C75-4A1A-F944-8718-5E63F6F04598}" name="Column13874" totalsRowDxfId="2532" dataCellStyle="Normal"/>
    <tableColumn id="13877" xr3:uid="{68822701-8CF7-2F4E-85F6-13B687D5D5C1}" name="Column13875" totalsRowDxfId="2531" dataCellStyle="Normal"/>
    <tableColumn id="13878" xr3:uid="{D51E9C46-DFBC-F441-937E-5D0A6909DBCA}" name="Column13876" totalsRowDxfId="2530" dataCellStyle="Normal"/>
    <tableColumn id="13879" xr3:uid="{2F63E323-F200-EB4F-A3C2-4D21A4649666}" name="Column13877" totalsRowDxfId="2529" dataCellStyle="Normal"/>
    <tableColumn id="13880" xr3:uid="{C06FF3AA-ADBE-0346-86D9-410E61F9EA79}" name="Column13878" totalsRowDxfId="2528" dataCellStyle="Normal"/>
    <tableColumn id="13881" xr3:uid="{F7279AE9-1E6C-2D44-AF5E-772F1853E915}" name="Column13879" totalsRowDxfId="2527" dataCellStyle="Normal"/>
    <tableColumn id="13882" xr3:uid="{43C29602-D014-C547-AFE3-81BC791B6577}" name="Column13880" totalsRowDxfId="2526" dataCellStyle="Normal"/>
    <tableColumn id="13883" xr3:uid="{98DF2F3C-63E2-134C-AFEE-FE2D439DA5D2}" name="Column13881" totalsRowDxfId="2525" dataCellStyle="Normal"/>
    <tableColumn id="13884" xr3:uid="{CEC9E034-CF89-084C-BF81-D3C5C389CF5C}" name="Column13882" totalsRowDxfId="2524" dataCellStyle="Normal"/>
    <tableColumn id="13885" xr3:uid="{02925174-2429-8A4D-8D3C-FFC794FEA3E8}" name="Column13883" totalsRowDxfId="2523" dataCellStyle="Normal"/>
    <tableColumn id="13886" xr3:uid="{7B713B16-10C3-E94A-87DF-F59F6E5623A2}" name="Column13884" totalsRowDxfId="2522" dataCellStyle="Normal"/>
    <tableColumn id="13887" xr3:uid="{C5BC1381-B79F-024B-9872-65A6BAC4AD1B}" name="Column13885" totalsRowDxfId="2521" dataCellStyle="Normal"/>
    <tableColumn id="13888" xr3:uid="{29D0B153-984C-9147-954F-A7EE65430B19}" name="Column13886" totalsRowDxfId="2520" dataCellStyle="Normal"/>
    <tableColumn id="13889" xr3:uid="{90E0F00F-9D0C-574D-82A1-20F589DE5A51}" name="Column13887" totalsRowDxfId="2519" dataCellStyle="Normal"/>
    <tableColumn id="13890" xr3:uid="{5CAC72DD-4A03-DB4E-BB9E-5B448DA750C7}" name="Column13888" totalsRowDxfId="2518" dataCellStyle="Normal"/>
    <tableColumn id="13891" xr3:uid="{BA29CAD2-8D35-5C42-AF16-83F8117EFABB}" name="Column13889" totalsRowDxfId="2517" dataCellStyle="Normal"/>
    <tableColumn id="13892" xr3:uid="{4C44B38B-0AED-D345-8B2D-83F1126B981F}" name="Column13890" totalsRowDxfId="2516" dataCellStyle="Normal"/>
    <tableColumn id="13893" xr3:uid="{3DDBF746-D693-B041-9240-BC4CEF3EF1B1}" name="Column13891" totalsRowDxfId="2515" dataCellStyle="Normal"/>
    <tableColumn id="13894" xr3:uid="{E6FD8D4C-2B75-EC49-A670-95D3AB2FA23C}" name="Column13892" totalsRowDxfId="2514" dataCellStyle="Normal"/>
    <tableColumn id="13895" xr3:uid="{909BCB07-238A-B142-AE6C-59B1054A886C}" name="Column13893" totalsRowDxfId="2513" dataCellStyle="Normal"/>
    <tableColumn id="13896" xr3:uid="{32045357-4463-3342-8441-44EF3E171CC1}" name="Column13894" totalsRowDxfId="2512" dataCellStyle="Normal"/>
    <tableColumn id="13897" xr3:uid="{58988449-64C3-3740-A85D-3D1E2012164B}" name="Column13895" totalsRowDxfId="2511" dataCellStyle="Normal"/>
    <tableColumn id="13898" xr3:uid="{ED629A74-E77B-D447-9DA6-CA65CB3DE80A}" name="Column13896" totalsRowDxfId="2510" dataCellStyle="Normal"/>
    <tableColumn id="13899" xr3:uid="{28BB126A-71B9-0947-8FA0-57A4C53D42AC}" name="Column13897" totalsRowDxfId="2509" dataCellStyle="Normal"/>
    <tableColumn id="13900" xr3:uid="{4D211907-FABA-BE42-B5D1-40A19147909F}" name="Column13898" totalsRowDxfId="2508" dataCellStyle="Normal"/>
    <tableColumn id="13901" xr3:uid="{A1157F58-1EFE-7E4A-B22D-12009197AECB}" name="Column13899" totalsRowDxfId="2507" dataCellStyle="Normal"/>
    <tableColumn id="13902" xr3:uid="{A295013F-6FCB-9449-8ADD-BC904FA3C209}" name="Column13900" totalsRowDxfId="2506" dataCellStyle="Normal"/>
    <tableColumn id="13903" xr3:uid="{3CACD71D-BFA0-E94F-9D96-B0FB8BB857B7}" name="Column13901" totalsRowDxfId="2505" dataCellStyle="Normal"/>
    <tableColumn id="13904" xr3:uid="{3B981019-B1FE-0547-B979-E1A42D216277}" name="Column13902" totalsRowDxfId="2504" dataCellStyle="Normal"/>
    <tableColumn id="13905" xr3:uid="{2A4B2D3E-09B3-2846-9914-0902BB93FEE2}" name="Column13903" totalsRowDxfId="2503" dataCellStyle="Normal"/>
    <tableColumn id="13906" xr3:uid="{AE336200-BA24-AE4A-AF83-5577D0D7E653}" name="Column13904" totalsRowDxfId="2502" dataCellStyle="Normal"/>
    <tableColumn id="13907" xr3:uid="{8502ABBC-294B-C247-9508-0EC276038679}" name="Column13905" totalsRowDxfId="2501" dataCellStyle="Normal"/>
    <tableColumn id="13908" xr3:uid="{DBFB9F14-EE9D-5A4A-A019-2B38017DCF7A}" name="Column13906" totalsRowDxfId="2500" dataCellStyle="Normal"/>
    <tableColumn id="13909" xr3:uid="{561073FD-A0EE-254D-A0ED-0CE8ABA258E0}" name="Column13907" totalsRowDxfId="2499" dataCellStyle="Normal"/>
    <tableColumn id="13910" xr3:uid="{C395EBEE-20DD-134B-A9F9-50D1E6FA51F7}" name="Column13908" totalsRowDxfId="2498" dataCellStyle="Normal"/>
    <tableColumn id="13911" xr3:uid="{C43B04F2-7DA6-E644-9119-6085681044DB}" name="Column13909" totalsRowDxfId="2497" dataCellStyle="Normal"/>
    <tableColumn id="13912" xr3:uid="{18EF176B-D009-F24A-842B-2D510EA6D96E}" name="Column13910" totalsRowDxfId="2496" dataCellStyle="Normal"/>
    <tableColumn id="13913" xr3:uid="{BE4F35B7-4392-E747-A048-4A91A7257592}" name="Column13911" totalsRowDxfId="2495" dataCellStyle="Normal"/>
    <tableColumn id="13914" xr3:uid="{ECEC19AD-32C8-CB48-BB0C-40DDBB1896AF}" name="Column13912" totalsRowDxfId="2494" dataCellStyle="Normal"/>
    <tableColumn id="13915" xr3:uid="{2E413A4B-A635-7E43-B1B1-6E039A23DDC8}" name="Column13913" totalsRowDxfId="2493" dataCellStyle="Normal"/>
    <tableColumn id="13916" xr3:uid="{AF565C2A-3285-5645-9E7D-8535E471629C}" name="Column13914" totalsRowDxfId="2492" dataCellStyle="Normal"/>
    <tableColumn id="13917" xr3:uid="{52A84D79-B4D1-5243-B393-6951A49A7E55}" name="Column13915" totalsRowDxfId="2491" dataCellStyle="Normal"/>
    <tableColumn id="13918" xr3:uid="{C23A2748-6BF1-254B-BE2E-1AFFF5809659}" name="Column13916" totalsRowDxfId="2490" dataCellStyle="Normal"/>
    <tableColumn id="13919" xr3:uid="{3589C126-0AAE-0E45-B572-18C63C03BEBF}" name="Column13917" totalsRowDxfId="2489" dataCellStyle="Normal"/>
    <tableColumn id="13920" xr3:uid="{F7EAFC8C-52BE-1844-A4CC-DAD875F05E76}" name="Column13918" totalsRowDxfId="2488" dataCellStyle="Normal"/>
    <tableColumn id="13921" xr3:uid="{9A8DF466-23C3-B441-8D54-739DC83500C6}" name="Column13919" totalsRowDxfId="2487" dataCellStyle="Normal"/>
    <tableColumn id="13922" xr3:uid="{FCDA6DAB-F975-0B4A-9C04-6D54AF4BEA99}" name="Column13920" totalsRowDxfId="2486" dataCellStyle="Normal"/>
    <tableColumn id="13923" xr3:uid="{1177645A-D34E-4646-8E80-3DD60CDFB428}" name="Column13921" totalsRowDxfId="2485" dataCellStyle="Normal"/>
    <tableColumn id="13924" xr3:uid="{E0EA6F6B-D000-B345-92DA-E1E75A2EA7A7}" name="Column13922" totalsRowDxfId="2484" dataCellStyle="Normal"/>
    <tableColumn id="13925" xr3:uid="{0F33DFB0-D630-0140-BCDE-548AC44FC5FA}" name="Column13923" totalsRowDxfId="2483" dataCellStyle="Normal"/>
    <tableColumn id="13926" xr3:uid="{8D7A6E03-A863-B543-8D13-EF35F2926713}" name="Column13924" totalsRowDxfId="2482" dataCellStyle="Normal"/>
    <tableColumn id="13927" xr3:uid="{97B46F6A-B45D-5948-B3DB-A12552B6FEEE}" name="Column13925" totalsRowDxfId="2481" dataCellStyle="Normal"/>
    <tableColumn id="13928" xr3:uid="{8BA35748-CFE5-2943-8C36-9FFA951E0C6E}" name="Column13926" totalsRowDxfId="2480" dataCellStyle="Normal"/>
    <tableColumn id="13929" xr3:uid="{55A8292E-0A8A-D248-933E-4B1676A71542}" name="Column13927" totalsRowDxfId="2479" dataCellStyle="Normal"/>
    <tableColumn id="13930" xr3:uid="{7F2F4A49-FF58-5140-BF02-6151DB2EF328}" name="Column13928" totalsRowDxfId="2478" dataCellStyle="Normal"/>
    <tableColumn id="13931" xr3:uid="{0F1A9759-F96E-414B-B2EE-762E3859AC96}" name="Column13929" totalsRowDxfId="2477" dataCellStyle="Normal"/>
    <tableColumn id="13932" xr3:uid="{50F36636-54CC-514F-BC47-6FE3620EA6AB}" name="Column13930" totalsRowDxfId="2476" dataCellStyle="Normal"/>
    <tableColumn id="13933" xr3:uid="{7C12413D-0B1E-3648-BAB1-60C449B3E981}" name="Column13931" totalsRowDxfId="2475" dataCellStyle="Normal"/>
    <tableColumn id="13934" xr3:uid="{5EDFBADE-D096-5F4B-9758-A6E95343C16A}" name="Column13932" totalsRowDxfId="2474" dataCellStyle="Normal"/>
    <tableColumn id="13935" xr3:uid="{B293A6F3-32E5-2748-B13C-B897DBEAD61A}" name="Column13933" totalsRowDxfId="2473" dataCellStyle="Normal"/>
    <tableColumn id="13936" xr3:uid="{0B0B5178-7E25-7D4A-8FB8-2E46F1AB6B3B}" name="Column13934" totalsRowDxfId="2472" dataCellStyle="Normal"/>
    <tableColumn id="13937" xr3:uid="{D89A37FC-4788-DF4C-99C7-342925F9CCA8}" name="Column13935" totalsRowDxfId="2471" dataCellStyle="Normal"/>
    <tableColumn id="13938" xr3:uid="{3A4CD893-DA58-B44C-9179-C1ACCECE7A10}" name="Column13936" totalsRowDxfId="2470" dataCellStyle="Normal"/>
    <tableColumn id="13939" xr3:uid="{15F148ED-10C1-2045-8F6A-A665B720D00E}" name="Column13937" totalsRowDxfId="2469" dataCellStyle="Normal"/>
    <tableColumn id="13940" xr3:uid="{BE9A8D02-8C6C-574A-893F-D1E8B9A48FA7}" name="Column13938" totalsRowDxfId="2468" dataCellStyle="Normal"/>
    <tableColumn id="13941" xr3:uid="{32C180B4-1E8A-D34C-ADD3-7BE7FF437BCB}" name="Column13939" totalsRowDxfId="2467" dataCellStyle="Normal"/>
    <tableColumn id="13942" xr3:uid="{8C1D8859-A723-6F4F-9F0C-3A63ADA098B7}" name="Column13940" totalsRowDxfId="2466" dataCellStyle="Normal"/>
    <tableColumn id="13943" xr3:uid="{7FE6E74C-7BAC-ED43-9DE5-60D69DADCABD}" name="Column13941" totalsRowDxfId="2465" dataCellStyle="Normal"/>
    <tableColumn id="13944" xr3:uid="{34822F40-4703-A64E-9ACA-CE302F3AB78D}" name="Column13942" totalsRowDxfId="2464" dataCellStyle="Normal"/>
    <tableColumn id="13945" xr3:uid="{689EEDD4-56D0-AF42-AA9D-3E7D9865F947}" name="Column13943" totalsRowDxfId="2463" dataCellStyle="Normal"/>
    <tableColumn id="13946" xr3:uid="{22063860-5EC5-4B41-A169-597371FED80E}" name="Column13944" totalsRowDxfId="2462" dataCellStyle="Normal"/>
    <tableColumn id="13947" xr3:uid="{4002E8F2-BF59-354C-89D1-1A9B6F0FE800}" name="Column13945" totalsRowDxfId="2461" dataCellStyle="Normal"/>
    <tableColumn id="13948" xr3:uid="{D6FC3FDA-8F4D-9A42-ABC0-153F736D82E8}" name="Column13946" totalsRowDxfId="2460" dataCellStyle="Normal"/>
    <tableColumn id="13949" xr3:uid="{12DC3E16-793F-AF4C-A647-C1B7B8831E58}" name="Column13947" totalsRowDxfId="2459" dataCellStyle="Normal"/>
    <tableColumn id="13950" xr3:uid="{C0FA24EF-F68D-3B4C-AD0F-F98EC5BEC4BD}" name="Column13948" totalsRowDxfId="2458" dataCellStyle="Normal"/>
    <tableColumn id="13951" xr3:uid="{77D91074-7B0B-354F-BDD2-4DFA2BCAECA2}" name="Column13949" totalsRowDxfId="2457" dataCellStyle="Normal"/>
    <tableColumn id="13952" xr3:uid="{B7FCBDE6-79CA-A649-B4A2-F2F6733E5D01}" name="Column13950" totalsRowDxfId="2456" dataCellStyle="Normal"/>
    <tableColumn id="13953" xr3:uid="{F10FFB2A-FED4-704B-9847-65A240E8372F}" name="Column13951" totalsRowDxfId="2455" dataCellStyle="Normal"/>
    <tableColumn id="13954" xr3:uid="{5EE33BEC-053D-D842-AA0C-7F603D29E36D}" name="Column13952" totalsRowDxfId="2454" dataCellStyle="Normal"/>
    <tableColumn id="13955" xr3:uid="{42A38369-E934-FF4C-AFD3-CD0537AB5AB5}" name="Column13953" totalsRowDxfId="2453" dataCellStyle="Normal"/>
    <tableColumn id="13956" xr3:uid="{84AFC3BE-E74C-574F-A2F2-642AC51240F2}" name="Column13954" totalsRowDxfId="2452" dataCellStyle="Normal"/>
    <tableColumn id="13957" xr3:uid="{38A0BC46-F03A-7D4D-9185-60BEBC0FD0C9}" name="Column13955" totalsRowDxfId="2451" dataCellStyle="Normal"/>
    <tableColumn id="13958" xr3:uid="{BA7E99FE-8062-6349-89CC-E0FC16CF179C}" name="Column13956" totalsRowDxfId="2450" dataCellStyle="Normal"/>
    <tableColumn id="13959" xr3:uid="{336519DB-7F4B-DE40-8AE1-F16223FCEEEB}" name="Column13957" totalsRowDxfId="2449" dataCellStyle="Normal"/>
    <tableColumn id="13960" xr3:uid="{3217E580-ACF3-0046-9336-9B1E3ED38CE4}" name="Column13958" totalsRowDxfId="2448" dataCellStyle="Normal"/>
    <tableColumn id="13961" xr3:uid="{51E823C7-A93C-074C-8AE4-5EC070A884F2}" name="Column13959" totalsRowDxfId="2447" dataCellStyle="Normal"/>
    <tableColumn id="13962" xr3:uid="{12BADDBD-3519-6041-B835-70493FA4E909}" name="Column13960" totalsRowDxfId="2446" dataCellStyle="Normal"/>
    <tableColumn id="13963" xr3:uid="{D77E9141-53A1-7F44-86A4-3E0DE26520F7}" name="Column13961" totalsRowDxfId="2445" dataCellStyle="Normal"/>
    <tableColumn id="13964" xr3:uid="{6F428056-A15B-0441-A243-16441A1DED7C}" name="Column13962" totalsRowDxfId="2444" dataCellStyle="Normal"/>
    <tableColumn id="13965" xr3:uid="{203DD3DC-6662-0947-9B67-C1E8DBBF69C2}" name="Column13963" totalsRowDxfId="2443" dataCellStyle="Normal"/>
    <tableColumn id="13966" xr3:uid="{3C2AED06-8022-DA4A-B4C0-44A6FF4A5426}" name="Column13964" totalsRowDxfId="2442" dataCellStyle="Normal"/>
    <tableColumn id="13967" xr3:uid="{F50E71D4-A054-BC4A-B42C-1883FBF87767}" name="Column13965" totalsRowDxfId="2441" dataCellStyle="Normal"/>
    <tableColumn id="13968" xr3:uid="{EFAB5DF7-CE7F-7047-B19C-5808935A550D}" name="Column13966" totalsRowDxfId="2440" dataCellStyle="Normal"/>
    <tableColumn id="13969" xr3:uid="{964F13AA-5DC7-3C41-BB3A-B444204E1AE7}" name="Column13967" totalsRowDxfId="2439" dataCellStyle="Normal"/>
    <tableColumn id="13970" xr3:uid="{42BBBA93-5842-FD47-B375-6D9FBEFC8BA1}" name="Column13968" totalsRowDxfId="2438" dataCellStyle="Normal"/>
    <tableColumn id="13971" xr3:uid="{2F195A08-493E-A14C-9E7B-F45ACF011731}" name="Column13969" totalsRowDxfId="2437" dataCellStyle="Normal"/>
    <tableColumn id="13972" xr3:uid="{161F3866-1CB4-CF4B-8848-B46F6F8C28DA}" name="Column13970" totalsRowDxfId="2436" dataCellStyle="Normal"/>
    <tableColumn id="13973" xr3:uid="{08DC6EB9-7D51-ED4B-B1E3-9C7243FA12D3}" name="Column13971" totalsRowDxfId="2435" dataCellStyle="Normal"/>
    <tableColumn id="13974" xr3:uid="{D3AD5E95-8D96-9047-B568-6965B5746302}" name="Column13972" totalsRowDxfId="2434" dataCellStyle="Normal"/>
    <tableColumn id="13975" xr3:uid="{79A2D424-E8C0-8F48-A5EE-9D1157E5ED38}" name="Column13973" totalsRowDxfId="2433" dataCellStyle="Normal"/>
    <tableColumn id="13976" xr3:uid="{B7CF8586-2B63-8444-90BC-21B7EA326113}" name="Column13974" totalsRowDxfId="2432" dataCellStyle="Normal"/>
    <tableColumn id="13977" xr3:uid="{9C74E228-E544-2847-8319-73D33402D8E7}" name="Column13975" totalsRowDxfId="2431" dataCellStyle="Normal"/>
    <tableColumn id="13978" xr3:uid="{A748C546-905B-6E46-83B6-6E72102937E0}" name="Column13976" totalsRowDxfId="2430" dataCellStyle="Normal"/>
    <tableColumn id="13979" xr3:uid="{90488D2D-396C-034E-81B2-1677BC11A1C3}" name="Column13977" totalsRowDxfId="2429" dataCellStyle="Normal"/>
    <tableColumn id="13980" xr3:uid="{3B732B26-F9FC-4242-9EA9-4C970569779F}" name="Column13978" totalsRowDxfId="2428" dataCellStyle="Normal"/>
    <tableColumn id="13981" xr3:uid="{A6BD4CE4-31D1-634E-802A-51AC0DB7F1D6}" name="Column13979" totalsRowDxfId="2427" dataCellStyle="Normal"/>
    <tableColumn id="13982" xr3:uid="{E36BAE11-D444-5B4F-98B2-43CBBAF02A3E}" name="Column13980" totalsRowDxfId="2426" dataCellStyle="Normal"/>
    <tableColumn id="13983" xr3:uid="{0E95E7CC-37F5-3A44-91BA-53A5060792C7}" name="Column13981" totalsRowDxfId="2425" dataCellStyle="Normal"/>
    <tableColumn id="13984" xr3:uid="{2688929F-AEFA-4C4E-82F6-B5488E4BF44D}" name="Column13982" totalsRowDxfId="2424" dataCellStyle="Normal"/>
    <tableColumn id="13985" xr3:uid="{DB408880-7AB4-BA41-AB86-E2E23D097AD1}" name="Column13983" totalsRowDxfId="2423" dataCellStyle="Normal"/>
    <tableColumn id="13986" xr3:uid="{DD86BCED-2F01-2A4B-97DB-D7F86D7F131C}" name="Column13984" totalsRowDxfId="2422" dataCellStyle="Normal"/>
    <tableColumn id="13987" xr3:uid="{482C6EF0-52E9-9746-AC89-7926459A9D67}" name="Column13985" totalsRowDxfId="2421" dataCellStyle="Normal"/>
    <tableColumn id="13988" xr3:uid="{C5DC9009-6BB6-944A-88CD-9D7E150FDB4C}" name="Column13986" totalsRowDxfId="2420" dataCellStyle="Normal"/>
    <tableColumn id="13989" xr3:uid="{BEAA63DA-6D42-E142-89FD-C672C0E14A9B}" name="Column13987" totalsRowDxfId="2419" dataCellStyle="Normal"/>
    <tableColumn id="13990" xr3:uid="{B3CBC3E5-CE31-1B4B-8479-C26B00F8C1E4}" name="Column13988" totalsRowDxfId="2418" dataCellStyle="Normal"/>
    <tableColumn id="13991" xr3:uid="{150FF26D-5392-1545-886C-35E30FE07477}" name="Column13989" totalsRowDxfId="2417" dataCellStyle="Normal"/>
    <tableColumn id="13992" xr3:uid="{90D721CB-F2EC-7046-A942-B38EEC4B5F83}" name="Column13990" totalsRowDxfId="2416" dataCellStyle="Normal"/>
    <tableColumn id="13993" xr3:uid="{D0080437-83B6-634B-AB37-463BAAD4DBEB}" name="Column13991" totalsRowDxfId="2415" dataCellStyle="Normal"/>
    <tableColumn id="13994" xr3:uid="{40A5C136-ABD1-3648-825D-604810A7B319}" name="Column13992" totalsRowDxfId="2414" dataCellStyle="Normal"/>
    <tableColumn id="13995" xr3:uid="{08C09D39-9764-6C40-9C0A-548CB9AA089E}" name="Column13993" totalsRowDxfId="2413" dataCellStyle="Normal"/>
    <tableColumn id="13996" xr3:uid="{4F349F98-6F66-BA42-95DD-5FBB3D0F7982}" name="Column13994" totalsRowDxfId="2412" dataCellStyle="Normal"/>
    <tableColumn id="13997" xr3:uid="{E410B56C-EA5C-8046-9BFB-9528C209DD74}" name="Column13995" totalsRowDxfId="2411" dataCellStyle="Normal"/>
    <tableColumn id="13998" xr3:uid="{30744878-3A4D-6442-A524-7AC5F5FBEC44}" name="Column13996" totalsRowDxfId="2410" dataCellStyle="Normal"/>
    <tableColumn id="13999" xr3:uid="{D0C9D47E-FDFE-2749-BBEA-C4D25552FFBE}" name="Column13997" totalsRowDxfId="2409" dataCellStyle="Normal"/>
    <tableColumn id="14000" xr3:uid="{00B9D9EA-BBB8-C94D-B96C-8FE234C86D2E}" name="Column13998" totalsRowDxfId="2408" dataCellStyle="Normal"/>
    <tableColumn id="14001" xr3:uid="{843D4329-B6A8-4243-83F0-C8BCA21B5C52}" name="Column13999" totalsRowDxfId="2407" dataCellStyle="Normal"/>
    <tableColumn id="14002" xr3:uid="{5028C760-E4C9-2647-B5CB-CBE6D78026C4}" name="Column14000" totalsRowDxfId="2406" dataCellStyle="Normal"/>
    <tableColumn id="14003" xr3:uid="{824173F1-1EE2-1841-89BF-789B9F0C99D1}" name="Column14001" totalsRowDxfId="2405" dataCellStyle="Normal"/>
    <tableColumn id="14004" xr3:uid="{E83336B0-7CBF-8F48-8F92-1F8ECB378E04}" name="Column14002" totalsRowDxfId="2404" dataCellStyle="Normal"/>
    <tableColumn id="14005" xr3:uid="{F3E09284-FD7B-DB45-A007-0C78A420FAAA}" name="Column14003" totalsRowDxfId="2403" dataCellStyle="Normal"/>
    <tableColumn id="14006" xr3:uid="{5ED4F4A8-E153-9842-A4B9-25B3ECAB10B8}" name="Column14004" totalsRowDxfId="2402" dataCellStyle="Normal"/>
    <tableColumn id="14007" xr3:uid="{53934286-568D-0F40-B6EE-8ED128E829D8}" name="Column14005" totalsRowDxfId="2401" dataCellStyle="Normal"/>
    <tableColumn id="14008" xr3:uid="{0BFA8639-A44D-6E4F-92CA-D3A93C5721B3}" name="Column14006" totalsRowDxfId="2400" dataCellStyle="Normal"/>
    <tableColumn id="14009" xr3:uid="{099C265D-3FDD-594B-ADA8-74F85F8FAA61}" name="Column14007" totalsRowDxfId="2399" dataCellStyle="Normal"/>
    <tableColumn id="14010" xr3:uid="{8873915D-7B77-694D-AA85-7F5E516DA742}" name="Column14008" totalsRowDxfId="2398" dataCellStyle="Normal"/>
    <tableColumn id="14011" xr3:uid="{8C1B21F8-5F56-4B46-A287-5B4E9E1B8897}" name="Column14009" totalsRowDxfId="2397" dataCellStyle="Normal"/>
    <tableColumn id="14012" xr3:uid="{54894718-4514-004E-B765-D2BD77E3982C}" name="Column14010" totalsRowDxfId="2396" dataCellStyle="Normal"/>
    <tableColumn id="14013" xr3:uid="{12D19F53-4BEE-3343-AD82-C54F8452BBF7}" name="Column14011" totalsRowDxfId="2395" dataCellStyle="Normal"/>
    <tableColumn id="14014" xr3:uid="{7A7A4B5B-4AF8-1646-8090-0D4DE87D0A84}" name="Column14012" totalsRowDxfId="2394" dataCellStyle="Normal"/>
    <tableColumn id="14015" xr3:uid="{FE7A53D6-4856-0843-9AB8-8329479B9AFC}" name="Column14013" totalsRowDxfId="2393" dataCellStyle="Normal"/>
    <tableColumn id="14016" xr3:uid="{96969D57-A420-FE4D-B4F7-44F6A525D0F2}" name="Column14014" totalsRowDxfId="2392" dataCellStyle="Normal"/>
    <tableColumn id="14017" xr3:uid="{2B7D6862-0B5E-8841-AF11-36BB5E30D956}" name="Column14015" totalsRowDxfId="2391" dataCellStyle="Normal"/>
    <tableColumn id="14018" xr3:uid="{5BCEF7A9-9B7B-DA49-A574-E3F8F59A2A7B}" name="Column14016" totalsRowDxfId="2390" dataCellStyle="Normal"/>
    <tableColumn id="14019" xr3:uid="{18C80525-DD8B-D241-8B55-D6925AE77AEA}" name="Column14017" totalsRowDxfId="2389" dataCellStyle="Normal"/>
    <tableColumn id="14020" xr3:uid="{2F0DCAD0-8544-0A47-8F4C-9330125B6A5B}" name="Column14018" totalsRowDxfId="2388" dataCellStyle="Normal"/>
    <tableColumn id="14021" xr3:uid="{0E9F81BA-3CB6-7246-B6AD-A0968ABFE470}" name="Column14019" totalsRowDxfId="2387" dataCellStyle="Normal"/>
    <tableColumn id="14022" xr3:uid="{D708DBB7-0857-534C-906C-F63AB0C3580F}" name="Column14020" totalsRowDxfId="2386" dataCellStyle="Normal"/>
    <tableColumn id="14023" xr3:uid="{C98C13D3-DA40-9C4E-A2C1-D26A64F63B09}" name="Column14021" totalsRowDxfId="2385" dataCellStyle="Normal"/>
    <tableColumn id="14024" xr3:uid="{8B6C4001-E234-104D-883F-68C63EF9E158}" name="Column14022" totalsRowDxfId="2384" dataCellStyle="Normal"/>
    <tableColumn id="14025" xr3:uid="{BF5C95D5-7696-9443-864A-5BAEB97B8427}" name="Column14023" totalsRowDxfId="2383" dataCellStyle="Normal"/>
    <tableColumn id="14026" xr3:uid="{D8EF6E7C-8334-334A-BB08-8A17C9759CC4}" name="Column14024" totalsRowDxfId="2382" dataCellStyle="Normal"/>
    <tableColumn id="14027" xr3:uid="{70602A04-6594-0B44-8FED-BD6BA862CDD3}" name="Column14025" totalsRowDxfId="2381" dataCellStyle="Normal"/>
    <tableColumn id="14028" xr3:uid="{7F2073F7-8B70-AF47-9754-C77708407CE7}" name="Column14026" totalsRowDxfId="2380" dataCellStyle="Normal"/>
    <tableColumn id="14029" xr3:uid="{6A872A9B-C98B-4E4F-92A2-08D7BFCB315E}" name="Column14027" totalsRowDxfId="2379" dataCellStyle="Normal"/>
    <tableColumn id="14030" xr3:uid="{B7545409-8CD9-C449-BA8D-170654BA8DF0}" name="Column14028" totalsRowDxfId="2378" dataCellStyle="Normal"/>
    <tableColumn id="14031" xr3:uid="{0BBA9942-1E2A-CF4B-B990-A994C56F4CBE}" name="Column14029" totalsRowDxfId="2377" dataCellStyle="Normal"/>
    <tableColumn id="14032" xr3:uid="{14C779D8-EE6F-9E41-85B3-A2942ED83CE7}" name="Column14030" totalsRowDxfId="2376" dataCellStyle="Normal"/>
    <tableColumn id="14033" xr3:uid="{CCEDD073-3C44-0E48-88D8-2AA9C11D8ACB}" name="Column14031" totalsRowDxfId="2375" dataCellStyle="Normal"/>
    <tableColumn id="14034" xr3:uid="{C8E1BE88-2ACA-474C-BB6C-53747340D1C0}" name="Column14032" totalsRowDxfId="2374" dataCellStyle="Normal"/>
    <tableColumn id="14035" xr3:uid="{6FB8C38A-1F60-0C41-86E1-C34F05939221}" name="Column14033" totalsRowDxfId="2373" dataCellStyle="Normal"/>
    <tableColumn id="14036" xr3:uid="{DEAB87B9-013F-E541-A4D9-16596BDE3A7B}" name="Column14034" totalsRowDxfId="2372" dataCellStyle="Normal"/>
    <tableColumn id="14037" xr3:uid="{E7AA1C54-C095-C243-8726-DE24990D0B24}" name="Column14035" totalsRowDxfId="2371" dataCellStyle="Normal"/>
    <tableColumn id="14038" xr3:uid="{3815A406-D55C-9B41-91F3-0C58A1354D6F}" name="Column14036" totalsRowDxfId="2370" dataCellStyle="Normal"/>
    <tableColumn id="14039" xr3:uid="{794A906D-A637-3B4A-83EB-A2EE73C9A5AD}" name="Column14037" totalsRowDxfId="2369" dataCellStyle="Normal"/>
    <tableColumn id="14040" xr3:uid="{5760150E-9717-B14C-BB04-88301BC7B0A6}" name="Column14038" totalsRowDxfId="2368" dataCellStyle="Normal"/>
    <tableColumn id="14041" xr3:uid="{EEA63868-B0F2-6D4D-BC0D-87A6E2D575A3}" name="Column14039" totalsRowDxfId="2367" dataCellStyle="Normal"/>
    <tableColumn id="14042" xr3:uid="{DA18C460-A92B-5340-928C-E0BDC5B107CA}" name="Column14040" totalsRowDxfId="2366" dataCellStyle="Normal"/>
    <tableColumn id="14043" xr3:uid="{523B586B-0709-B24E-ADE8-A253B51F1C6D}" name="Column14041" totalsRowDxfId="2365" dataCellStyle="Normal"/>
    <tableColumn id="14044" xr3:uid="{11C02B06-84B0-4A4E-8021-DF4F15723A53}" name="Column14042" totalsRowDxfId="2364" dataCellStyle="Normal"/>
    <tableColumn id="14045" xr3:uid="{5C9D1A3C-FC6C-564D-857F-847F6B6960BF}" name="Column14043" totalsRowDxfId="2363" dataCellStyle="Normal"/>
    <tableColumn id="14046" xr3:uid="{A76526C5-A757-D349-B3F1-FF061C91E500}" name="Column14044" totalsRowDxfId="2362" dataCellStyle="Normal"/>
    <tableColumn id="14047" xr3:uid="{B1FAC7E1-EF16-894F-9D7E-CFC2D21E7A29}" name="Column14045" totalsRowDxfId="2361" dataCellStyle="Normal"/>
    <tableColumn id="14048" xr3:uid="{7AF53E76-9670-0A46-B4BC-F6114B8B43EC}" name="Column14046" totalsRowDxfId="2360" dataCellStyle="Normal"/>
    <tableColumn id="14049" xr3:uid="{1C1BBD2E-C916-B544-9655-9728103868E0}" name="Column14047" totalsRowDxfId="2359" dataCellStyle="Normal"/>
    <tableColumn id="14050" xr3:uid="{D9C2AC38-2597-CF4B-BDB3-639EBCF134CC}" name="Column14048" totalsRowDxfId="2358" dataCellStyle="Normal"/>
    <tableColumn id="14051" xr3:uid="{D8750516-C294-1E43-A11D-9126B8FD0B91}" name="Column14049" totalsRowDxfId="2357" dataCellStyle="Normal"/>
    <tableColumn id="14052" xr3:uid="{7155F3EB-B049-1643-8D25-3F57FCDB9A9F}" name="Column14050" totalsRowDxfId="2356" dataCellStyle="Normal"/>
    <tableColumn id="14053" xr3:uid="{C4A776BF-720A-CD48-B562-9F3AA51A425B}" name="Column14051" totalsRowDxfId="2355" dataCellStyle="Normal"/>
    <tableColumn id="14054" xr3:uid="{FFD4B0FD-A8E2-FC46-952A-061DEF61BCF4}" name="Column14052" totalsRowDxfId="2354" dataCellStyle="Normal"/>
    <tableColumn id="14055" xr3:uid="{9CC2957F-5168-4446-84D8-1452C6E374CE}" name="Column14053" totalsRowDxfId="2353" dataCellStyle="Normal"/>
    <tableColumn id="14056" xr3:uid="{9252C0DC-56B7-A14C-96FC-768DE824CF15}" name="Column14054" totalsRowDxfId="2352" dataCellStyle="Normal"/>
    <tableColumn id="14057" xr3:uid="{EE358812-E7EA-DC47-BE33-AF5D032AFA85}" name="Column14055" totalsRowDxfId="2351" dataCellStyle="Normal"/>
    <tableColumn id="14058" xr3:uid="{AB248A65-4431-494A-ABBE-41EE8D4EA7ED}" name="Column14056" totalsRowDxfId="2350" dataCellStyle="Normal"/>
    <tableColumn id="14059" xr3:uid="{6F4AE12E-55DA-AE49-8A7D-8B634AD7EC54}" name="Column14057" totalsRowDxfId="2349" dataCellStyle="Normal"/>
    <tableColumn id="14060" xr3:uid="{558C25EF-7230-EE4A-945B-2C22B6A4D58B}" name="Column14058" totalsRowDxfId="2348" dataCellStyle="Normal"/>
    <tableColumn id="14061" xr3:uid="{DFE53DA7-742C-CE4B-99D1-F90CD00B0585}" name="Column14059" totalsRowDxfId="2347" dataCellStyle="Normal"/>
    <tableColumn id="14062" xr3:uid="{E73D2536-DED6-F247-B0AB-F7C054E5C85A}" name="Column14060" totalsRowDxfId="2346" dataCellStyle="Normal"/>
    <tableColumn id="14063" xr3:uid="{896B3070-81FA-A144-BE39-F01FA4BBBB47}" name="Column14061" totalsRowDxfId="2345" dataCellStyle="Normal"/>
    <tableColumn id="14064" xr3:uid="{37884953-5641-A349-8DE9-DEF60B6A8AC5}" name="Column14062" totalsRowDxfId="2344" dataCellStyle="Normal"/>
    <tableColumn id="14065" xr3:uid="{E7D120A4-43CA-134F-B5DD-0665A4382F45}" name="Column14063" totalsRowDxfId="2343" dataCellStyle="Normal"/>
    <tableColumn id="14066" xr3:uid="{9D2F247F-2F82-244A-8822-ECDE9F6080C8}" name="Column14064" totalsRowDxfId="2342" dataCellStyle="Normal"/>
    <tableColumn id="14067" xr3:uid="{0187B641-AA2F-6F4F-B148-E9C6609406FF}" name="Column14065" totalsRowDxfId="2341" dataCellStyle="Normal"/>
    <tableColumn id="14068" xr3:uid="{522E5D50-6ECF-CC42-93AD-50A69D043DC0}" name="Column14066" totalsRowDxfId="2340" dataCellStyle="Normal"/>
    <tableColumn id="14069" xr3:uid="{C23E8447-915C-0F46-941F-AC4E94B41823}" name="Column14067" totalsRowDxfId="2339" dataCellStyle="Normal"/>
    <tableColumn id="14070" xr3:uid="{742CD3CE-4875-5645-8191-7B3F4A7EEC3E}" name="Column14068" totalsRowDxfId="2338" dataCellStyle="Normal"/>
    <tableColumn id="14071" xr3:uid="{3168F4A3-2A59-164B-8C29-E47BAECCAE4C}" name="Column14069" totalsRowDxfId="2337" dataCellStyle="Normal"/>
    <tableColumn id="14072" xr3:uid="{0AA99799-56FB-9F45-8016-51BC5A39457E}" name="Column14070" totalsRowDxfId="2336" dataCellStyle="Normal"/>
    <tableColumn id="14073" xr3:uid="{6D44FCFD-28E0-7247-A3B0-9E3BB8688107}" name="Column14071" totalsRowDxfId="2335" dataCellStyle="Normal"/>
    <tableColumn id="14074" xr3:uid="{D2676264-9412-764F-A27E-ABC14FA53DED}" name="Column14072" totalsRowDxfId="2334" dataCellStyle="Normal"/>
    <tableColumn id="14075" xr3:uid="{454E8BAB-1531-A442-968D-3C6BA068C03A}" name="Column14073" totalsRowDxfId="2333" dataCellStyle="Normal"/>
    <tableColumn id="14076" xr3:uid="{7845EF3F-08B2-0449-A02C-CA4D52825C5D}" name="Column14074" totalsRowDxfId="2332" dataCellStyle="Normal"/>
    <tableColumn id="14077" xr3:uid="{C859D2B9-0DD5-9F4C-95FD-55DF0E345F69}" name="Column14075" totalsRowDxfId="2331" dataCellStyle="Normal"/>
    <tableColumn id="14078" xr3:uid="{078C01AE-F5FF-B64F-B435-F32B39FEC1E9}" name="Column14076" totalsRowDxfId="2330" dataCellStyle="Normal"/>
    <tableColumn id="14079" xr3:uid="{85820243-83BA-044F-B1C2-B0AB2887A1CE}" name="Column14077" totalsRowDxfId="2329" dataCellStyle="Normal"/>
    <tableColumn id="14080" xr3:uid="{28A5AC9F-86BF-8B44-AF46-971937B98783}" name="Column14078" totalsRowDxfId="2328" dataCellStyle="Normal"/>
    <tableColumn id="14081" xr3:uid="{131AE925-B5DA-3746-8AE4-E310BFD57009}" name="Column14079" totalsRowDxfId="2327" dataCellStyle="Normal"/>
    <tableColumn id="14082" xr3:uid="{0F20E6E5-7EF5-1B4E-9B95-BD96367AB29B}" name="Column14080" totalsRowDxfId="2326" dataCellStyle="Normal"/>
    <tableColumn id="14083" xr3:uid="{883EE173-B7A5-D44C-8FB6-7C0DA9AC9F89}" name="Column14081" totalsRowDxfId="2325" dataCellStyle="Normal"/>
    <tableColumn id="14084" xr3:uid="{211286B8-6A3D-B045-82EF-5FD84BDF8CE8}" name="Column14082" totalsRowDxfId="2324" dataCellStyle="Normal"/>
    <tableColumn id="14085" xr3:uid="{CDA071CA-6309-334E-9AA4-745F3DBC53E4}" name="Column14083" totalsRowDxfId="2323" dataCellStyle="Normal"/>
    <tableColumn id="14086" xr3:uid="{8D651CBB-456E-3141-BE52-92E5F203F5BE}" name="Column14084" totalsRowDxfId="2322" dataCellStyle="Normal"/>
    <tableColumn id="14087" xr3:uid="{6307C6D9-5164-0746-BE0B-D837203AF77A}" name="Column14085" totalsRowDxfId="2321" dataCellStyle="Normal"/>
    <tableColumn id="14088" xr3:uid="{17A7B0A4-0808-2A49-94A4-075B6E2AD34D}" name="Column14086" totalsRowDxfId="2320" dataCellStyle="Normal"/>
    <tableColumn id="14089" xr3:uid="{C4FDD58A-C34D-4D40-9D0B-A365E3FBA7BC}" name="Column14087" totalsRowDxfId="2319" dataCellStyle="Normal"/>
    <tableColumn id="14090" xr3:uid="{C5B0ECAE-F5EB-734D-BFC5-5BA6705869C9}" name="Column14088" totalsRowDxfId="2318" dataCellStyle="Normal"/>
    <tableColumn id="14091" xr3:uid="{9BC6DEAA-497C-574C-A42B-FA6D407790AA}" name="Column14089" totalsRowDxfId="2317" dataCellStyle="Normal"/>
    <tableColumn id="14092" xr3:uid="{2CBBA2C6-1D7F-9945-911C-EF399BF6052D}" name="Column14090" totalsRowDxfId="2316" dataCellStyle="Normal"/>
    <tableColumn id="14093" xr3:uid="{782BAA69-3E33-0941-802F-046D9758DF97}" name="Column14091" totalsRowDxfId="2315" dataCellStyle="Normal"/>
    <tableColumn id="14094" xr3:uid="{47895A6C-03A4-DC42-A0D5-2CF4575EB91C}" name="Column14092" totalsRowDxfId="2314" dataCellStyle="Normal"/>
    <tableColumn id="14095" xr3:uid="{1C9B7600-E224-0F4D-9E82-71CD9BBCA798}" name="Column14093" totalsRowDxfId="2313" dataCellStyle="Normal"/>
    <tableColumn id="14096" xr3:uid="{259E06B6-306F-204F-A491-8D07BB552418}" name="Column14094" totalsRowDxfId="2312" dataCellStyle="Normal"/>
    <tableColumn id="14097" xr3:uid="{9D7EED92-0754-2242-9CD3-38864A84A22C}" name="Column14095" totalsRowDxfId="2311" dataCellStyle="Normal"/>
    <tableColumn id="14098" xr3:uid="{C7C570CC-DF46-2144-83C0-2EEA59433767}" name="Column14096" totalsRowDxfId="2310" dataCellStyle="Normal"/>
    <tableColumn id="14099" xr3:uid="{53F61D06-B394-294B-853D-9B390C0AD98E}" name="Column14097" totalsRowDxfId="2309" dataCellStyle="Normal"/>
    <tableColumn id="14100" xr3:uid="{2DD9ED46-711A-D94F-904E-EDAD987C9697}" name="Column14098" totalsRowDxfId="2308" dataCellStyle="Normal"/>
    <tableColumn id="14101" xr3:uid="{8B3A4278-A482-3F44-A03A-6C34AB93C0EF}" name="Column14099" totalsRowDxfId="2307" dataCellStyle="Normal"/>
    <tableColumn id="14102" xr3:uid="{4966C8C4-33B2-624F-9265-2F6ADE2C466A}" name="Column14100" totalsRowDxfId="2306" dataCellStyle="Normal"/>
    <tableColumn id="14103" xr3:uid="{F48FBB8E-75A7-6142-873D-D2D57C3C2FDF}" name="Column14101" totalsRowDxfId="2305" dataCellStyle="Normal"/>
    <tableColumn id="14104" xr3:uid="{77CD5041-BC73-A640-9DB6-DCD94C254073}" name="Column14102" totalsRowDxfId="2304" dataCellStyle="Normal"/>
    <tableColumn id="14105" xr3:uid="{6D091C43-5737-3A4D-845D-16D48F77D9A4}" name="Column14103" totalsRowDxfId="2303" dataCellStyle="Normal"/>
    <tableColumn id="14106" xr3:uid="{BDA69A49-FFF5-8D4C-8140-2ADBE40D1DF9}" name="Column14104" totalsRowDxfId="2302" dataCellStyle="Normal"/>
    <tableColumn id="14107" xr3:uid="{54BFE72D-1C3B-594F-BD88-9669D8D06C72}" name="Column14105" totalsRowDxfId="2301" dataCellStyle="Normal"/>
    <tableColumn id="14108" xr3:uid="{51862E42-922E-724A-A90E-C7BB26A2113F}" name="Column14106" totalsRowDxfId="2300" dataCellStyle="Normal"/>
    <tableColumn id="14109" xr3:uid="{A45D51E2-26D1-314C-B9E8-12B9B27AEADD}" name="Column14107" totalsRowDxfId="2299" dataCellStyle="Normal"/>
    <tableColumn id="14110" xr3:uid="{A5B30AED-36B7-ED4B-867B-A15405C621C9}" name="Column14108" totalsRowDxfId="2298" dataCellStyle="Normal"/>
    <tableColumn id="14111" xr3:uid="{BA3A8491-71F2-D74F-B480-FBB3530A506A}" name="Column14109" totalsRowDxfId="2297" dataCellStyle="Normal"/>
    <tableColumn id="14112" xr3:uid="{362A8074-1713-844B-957B-C2761984474F}" name="Column14110" totalsRowDxfId="2296" dataCellStyle="Normal"/>
    <tableColumn id="14113" xr3:uid="{D799F1E9-B79A-DD4C-858A-A75E84020E40}" name="Column14111" totalsRowDxfId="2295" dataCellStyle="Normal"/>
    <tableColumn id="14114" xr3:uid="{1DABF6BA-C041-244D-90F2-D95207A403FB}" name="Column14112" totalsRowDxfId="2294" dataCellStyle="Normal"/>
    <tableColumn id="14115" xr3:uid="{A4AF4778-E6A5-F14D-810A-FBE1866B8A68}" name="Column14113" totalsRowDxfId="2293" dataCellStyle="Normal"/>
    <tableColumn id="14116" xr3:uid="{2C75C961-3F2A-E34C-969E-8E9DEFE26F8C}" name="Column14114" totalsRowDxfId="2292" dataCellStyle="Normal"/>
    <tableColumn id="14117" xr3:uid="{2980E1CB-0685-C849-8BA3-F00F9169B6A3}" name="Column14115" totalsRowDxfId="2291" dataCellStyle="Normal"/>
    <tableColumn id="14118" xr3:uid="{AA599CC5-DAFF-B340-A3C9-C4D17E180417}" name="Column14116" totalsRowDxfId="2290" dataCellStyle="Normal"/>
    <tableColumn id="14119" xr3:uid="{76A8D9F1-5415-B847-9FBE-F2659585F13A}" name="Column14117" totalsRowDxfId="2289" dataCellStyle="Normal"/>
    <tableColumn id="14120" xr3:uid="{B27A8AC4-BE41-9241-B902-81F30220457B}" name="Column14118" totalsRowDxfId="2288" dataCellStyle="Normal"/>
    <tableColumn id="14121" xr3:uid="{69A3F3FB-C9C0-AA4D-B413-08A24F7397F3}" name="Column14119" totalsRowDxfId="2287" dataCellStyle="Normal"/>
    <tableColumn id="14122" xr3:uid="{3B2232A9-F250-5647-BCE4-6A0CED330B18}" name="Column14120" totalsRowDxfId="2286" dataCellStyle="Normal"/>
    <tableColumn id="14123" xr3:uid="{1F87EEDD-367D-4445-BAE5-AE544A134230}" name="Column14121" totalsRowDxfId="2285" dataCellStyle="Normal"/>
    <tableColumn id="14124" xr3:uid="{3837499E-9CB2-8C46-AFAE-D4DC7A43EB0E}" name="Column14122" totalsRowDxfId="2284" dataCellStyle="Normal"/>
    <tableColumn id="14125" xr3:uid="{A4CFD79D-4E21-0E41-9638-C41CF97430BC}" name="Column14123" totalsRowDxfId="2283" dataCellStyle="Normal"/>
    <tableColumn id="14126" xr3:uid="{C3A4D700-700E-FD4A-A40F-779F2AD50C9A}" name="Column14124" totalsRowDxfId="2282" dataCellStyle="Normal"/>
    <tableColumn id="14127" xr3:uid="{ACD746A6-46F9-A44D-91E2-45B776FFE884}" name="Column14125" totalsRowDxfId="2281" dataCellStyle="Normal"/>
    <tableColumn id="14128" xr3:uid="{631CA1CB-76BD-0C47-B38D-E415FFA28873}" name="Column14126" totalsRowDxfId="2280" dataCellStyle="Normal"/>
    <tableColumn id="14129" xr3:uid="{3CBD2132-592E-1E46-A872-43BF2E137A30}" name="Column14127" totalsRowDxfId="2279" dataCellStyle="Normal"/>
    <tableColumn id="14130" xr3:uid="{5E498CAB-2A95-F346-A09F-2C087DEEA2DC}" name="Column14128" totalsRowDxfId="2278" dataCellStyle="Normal"/>
    <tableColumn id="14131" xr3:uid="{09A92B1E-18C3-D14F-95B7-AE1146CF90EF}" name="Column14129" totalsRowDxfId="2277" dataCellStyle="Normal"/>
    <tableColumn id="14132" xr3:uid="{5BEA6AC8-AFB2-5749-895E-83763EDC9EFB}" name="Column14130" totalsRowDxfId="2276" dataCellStyle="Normal"/>
    <tableColumn id="14133" xr3:uid="{B7A197CB-B7BA-514D-B4D5-0BBFF013835D}" name="Column14131" totalsRowDxfId="2275" dataCellStyle="Normal"/>
    <tableColumn id="14134" xr3:uid="{E555D778-68BF-E841-9F7B-C3140987AA50}" name="Column14132" totalsRowDxfId="2274" dataCellStyle="Normal"/>
    <tableColumn id="14135" xr3:uid="{AB7EF4DB-8781-E84F-A76A-79BDA2AE5BEA}" name="Column14133" totalsRowDxfId="2273" dataCellStyle="Normal"/>
    <tableColumn id="14136" xr3:uid="{710A8994-86FE-8E47-ACEC-2F26E56D4AE7}" name="Column14134" totalsRowDxfId="2272" dataCellStyle="Normal"/>
    <tableColumn id="14137" xr3:uid="{8F8D0C34-A926-6240-867C-D2A8F84504BC}" name="Column14135" totalsRowDxfId="2271" dataCellStyle="Normal"/>
    <tableColumn id="14138" xr3:uid="{372C64D7-9079-1646-8575-24F93EE3D0BF}" name="Column14136" totalsRowDxfId="2270" dataCellStyle="Normal"/>
    <tableColumn id="14139" xr3:uid="{2C5666FF-83EC-5D45-8F6B-49DCD478870D}" name="Column14137" totalsRowDxfId="2269" dataCellStyle="Normal"/>
    <tableColumn id="14140" xr3:uid="{F93304FA-E062-0F4A-BC63-07655E89EF7D}" name="Column14138" totalsRowDxfId="2268" dataCellStyle="Normal"/>
    <tableColumn id="14141" xr3:uid="{08100150-C2D2-E747-88F8-C4820BACED02}" name="Column14139" totalsRowDxfId="2267" dataCellStyle="Normal"/>
    <tableColumn id="14142" xr3:uid="{3D2D1149-FC2C-B245-B31C-1BBD85822C9C}" name="Column14140" totalsRowDxfId="2266" dataCellStyle="Normal"/>
    <tableColumn id="14143" xr3:uid="{F087E1E7-0278-114A-B25E-F3F76865F0BE}" name="Column14141" totalsRowDxfId="2265" dataCellStyle="Normal"/>
    <tableColumn id="14144" xr3:uid="{ED3148FA-FC77-134C-B487-AB189E2C3073}" name="Column14142" totalsRowDxfId="2264" dataCellStyle="Normal"/>
    <tableColumn id="14145" xr3:uid="{064937B2-DA25-D14E-9F9B-9BB2FCC86FD0}" name="Column14143" totalsRowDxfId="2263" dataCellStyle="Normal"/>
    <tableColumn id="14146" xr3:uid="{49A94B48-2809-1F40-B6A6-9D5D4B1108CF}" name="Column14144" totalsRowDxfId="2262" dataCellStyle="Normal"/>
    <tableColumn id="14147" xr3:uid="{87120FF2-1FF6-AE4E-B0AB-CD92F357C2A1}" name="Column14145" totalsRowDxfId="2261" dataCellStyle="Normal"/>
    <tableColumn id="14148" xr3:uid="{0FCFFB82-EFCF-8540-8D63-4B81A401BFA6}" name="Column14146" totalsRowDxfId="2260" dataCellStyle="Normal"/>
    <tableColumn id="14149" xr3:uid="{1B64173E-0200-E443-91C0-B6F09E85D884}" name="Column14147" totalsRowDxfId="2259" dataCellStyle="Normal"/>
    <tableColumn id="14150" xr3:uid="{CFE87261-86AB-6B4A-BADB-AD6DA239DD78}" name="Column14148" totalsRowDxfId="2258" dataCellStyle="Normal"/>
    <tableColumn id="14151" xr3:uid="{3AD962A5-D65E-394B-8DA8-272FCBF8E39D}" name="Column14149" totalsRowDxfId="2257" dataCellStyle="Normal"/>
    <tableColumn id="14152" xr3:uid="{A235E794-478F-A544-91D5-29DCA4025A3E}" name="Column14150" totalsRowDxfId="2256" dataCellStyle="Normal"/>
    <tableColumn id="14153" xr3:uid="{3C05868A-9140-C243-A604-1A1C21C74760}" name="Column14151" totalsRowDxfId="2255" dataCellStyle="Normal"/>
    <tableColumn id="14154" xr3:uid="{488B5D04-09FC-344E-A7CE-6DDEF5AE189C}" name="Column14152" totalsRowDxfId="2254" dataCellStyle="Normal"/>
    <tableColumn id="14155" xr3:uid="{0B343E3F-BFD0-C546-B85E-77DAFCD2C1DC}" name="Column14153" totalsRowDxfId="2253" dataCellStyle="Normal"/>
    <tableColumn id="14156" xr3:uid="{9FD91842-B99F-5E49-A71C-0278DAD7381E}" name="Column14154" totalsRowDxfId="2252" dataCellStyle="Normal"/>
    <tableColumn id="14157" xr3:uid="{82068BC1-7736-7949-8DBF-C472056447C7}" name="Column14155" totalsRowDxfId="2251" dataCellStyle="Normal"/>
    <tableColumn id="14158" xr3:uid="{9067950D-08DA-CF4A-AF36-6E37A3889E34}" name="Column14156" totalsRowDxfId="2250" dataCellStyle="Normal"/>
    <tableColumn id="14159" xr3:uid="{2BBFC847-E358-1747-BC42-E6E27A78FDC8}" name="Column14157" totalsRowDxfId="2249" dataCellStyle="Normal"/>
    <tableColumn id="14160" xr3:uid="{0310EE5F-5F07-A842-86B3-8180569C09A7}" name="Column14158" totalsRowDxfId="2248" dataCellStyle="Normal"/>
    <tableColumn id="14161" xr3:uid="{5C4DACD9-64AA-0149-96B4-5D9F586D890E}" name="Column14159" totalsRowDxfId="2247" dataCellStyle="Normal"/>
    <tableColumn id="14162" xr3:uid="{8F3D6628-78A1-A141-BB0B-8C1C431F527F}" name="Column14160" totalsRowDxfId="2246" dataCellStyle="Normal"/>
    <tableColumn id="14163" xr3:uid="{0DBA2DE3-678D-6540-861A-C0274D91B474}" name="Column14161" totalsRowDxfId="2245" dataCellStyle="Normal"/>
    <tableColumn id="14164" xr3:uid="{F45F210E-8B5F-D34F-996B-59D28AAB187A}" name="Column14162" totalsRowDxfId="2244" dataCellStyle="Normal"/>
    <tableColumn id="14165" xr3:uid="{B4C1E9A7-CF2E-9F4D-A118-4EC2EDCAD753}" name="Column14163" totalsRowDxfId="2243" dataCellStyle="Normal"/>
    <tableColumn id="14166" xr3:uid="{66A29D7E-38F2-E747-A36A-6F5FCDB82EE2}" name="Column14164" totalsRowDxfId="2242" dataCellStyle="Normal"/>
    <tableColumn id="14167" xr3:uid="{5B0BB9CD-E79E-8149-94CA-516DC567465D}" name="Column14165" totalsRowDxfId="2241" dataCellStyle="Normal"/>
    <tableColumn id="14168" xr3:uid="{1A3EE9F3-2F28-714B-9AA9-5C3DAB1652BB}" name="Column14166" totalsRowDxfId="2240" dataCellStyle="Normal"/>
    <tableColumn id="14169" xr3:uid="{1F5F5C5F-B405-D84C-B9F5-2AAD531E6FCE}" name="Column14167" totalsRowDxfId="2239" dataCellStyle="Normal"/>
    <tableColumn id="14170" xr3:uid="{7E85B2D2-A102-224B-A320-093A00159C42}" name="Column14168" totalsRowDxfId="2238" dataCellStyle="Normal"/>
    <tableColumn id="14171" xr3:uid="{4AE7BF25-FF74-DA45-A8A4-5947EC869C6A}" name="Column14169" totalsRowDxfId="2237" dataCellStyle="Normal"/>
    <tableColumn id="14172" xr3:uid="{A752EFD8-94B4-D54B-A283-AD513FD0A4B0}" name="Column14170" totalsRowDxfId="2236" dataCellStyle="Normal"/>
    <tableColumn id="14173" xr3:uid="{4FFAD4DA-E382-E143-BCA7-C604822E0EAE}" name="Column14171" totalsRowDxfId="2235" dataCellStyle="Normal"/>
    <tableColumn id="14174" xr3:uid="{8F3D2091-0A52-184D-812D-8F2E77CFB00E}" name="Column14172" totalsRowDxfId="2234" dataCellStyle="Normal"/>
    <tableColumn id="14175" xr3:uid="{A3EDC050-A54F-9B43-A746-0615FC140A54}" name="Column14173" totalsRowDxfId="2233" dataCellStyle="Normal"/>
    <tableColumn id="14176" xr3:uid="{C7FF43F6-6CEE-4D43-A66F-FC94A5FA3350}" name="Column14174" totalsRowDxfId="2232" dataCellStyle="Normal"/>
    <tableColumn id="14177" xr3:uid="{414F27BD-1A0E-AB41-B32D-AA145E840EBC}" name="Column14175" totalsRowDxfId="2231" dataCellStyle="Normal"/>
    <tableColumn id="14178" xr3:uid="{EBF1F8FB-52CC-994E-83C7-0DB60CD7C199}" name="Column14176" totalsRowDxfId="2230" dataCellStyle="Normal"/>
    <tableColumn id="14179" xr3:uid="{2EC51B04-F6AF-4442-8953-2A7E3F64C1F5}" name="Column14177" totalsRowDxfId="2229" dataCellStyle="Normal"/>
    <tableColumn id="14180" xr3:uid="{69DB0EF7-0B9F-F745-B1E1-7711233BF9B7}" name="Column14178" totalsRowDxfId="2228" dataCellStyle="Normal"/>
    <tableColumn id="14181" xr3:uid="{0AC0D359-6CE5-0246-B074-DEBB79D5B9FC}" name="Column14179" totalsRowDxfId="2227" dataCellStyle="Normal"/>
    <tableColumn id="14182" xr3:uid="{A4F9A882-7FA8-C54C-A2B5-32F304B4A02A}" name="Column14180" totalsRowDxfId="2226" dataCellStyle="Normal"/>
    <tableColumn id="14183" xr3:uid="{EBC908FB-CC80-4343-9200-A256A39ED118}" name="Column14181" totalsRowDxfId="2225" dataCellStyle="Normal"/>
    <tableColumn id="14184" xr3:uid="{633F6C13-DC6D-F443-83DE-3A59DE340A36}" name="Column14182" totalsRowDxfId="2224" dataCellStyle="Normal"/>
    <tableColumn id="14185" xr3:uid="{97A6808A-690C-C14E-9A0F-00A12ADF2F0C}" name="Column14183" totalsRowDxfId="2223" dataCellStyle="Normal"/>
    <tableColumn id="14186" xr3:uid="{A4EBA240-1D44-924F-95D6-56DEAAC9DE49}" name="Column14184" totalsRowDxfId="2222" dataCellStyle="Normal"/>
    <tableColumn id="14187" xr3:uid="{8A5474A9-BB23-C54C-8818-D39652C79534}" name="Column14185" totalsRowDxfId="2221" dataCellStyle="Normal"/>
    <tableColumn id="14188" xr3:uid="{4D2F824F-F47B-D940-A493-6819FCABC91F}" name="Column14186" totalsRowDxfId="2220" dataCellStyle="Normal"/>
    <tableColumn id="14189" xr3:uid="{B0E6BD0E-97F8-C949-8347-4DF089FF672A}" name="Column14187" totalsRowDxfId="2219" dataCellStyle="Normal"/>
    <tableColumn id="14190" xr3:uid="{9912427E-7A05-264F-B54A-DEDF7CB4431C}" name="Column14188" totalsRowDxfId="2218" dataCellStyle="Normal"/>
    <tableColumn id="14191" xr3:uid="{E8F8EE26-0D3D-134B-AE6F-CE33CCA50EF3}" name="Column14189" totalsRowDxfId="2217" dataCellStyle="Normal"/>
    <tableColumn id="14192" xr3:uid="{7941D2B4-E610-F14F-B3D9-59303A2E7780}" name="Column14190" totalsRowDxfId="2216" dataCellStyle="Normal"/>
    <tableColumn id="14193" xr3:uid="{A5F9674B-0F2F-1A44-A795-5F0FF0FF8100}" name="Column14191" totalsRowDxfId="2215" dataCellStyle="Normal"/>
    <tableColumn id="14194" xr3:uid="{21FF5F87-2DEA-2045-9684-4E021729507F}" name="Column14192" totalsRowDxfId="2214" dataCellStyle="Normal"/>
    <tableColumn id="14195" xr3:uid="{655E2370-1005-7F42-A746-868226468DE2}" name="Column14193" totalsRowDxfId="2213" dataCellStyle="Normal"/>
    <tableColumn id="14196" xr3:uid="{7CA060D1-DB9C-A14A-85D7-4E87F9F8BACE}" name="Column14194" totalsRowDxfId="2212" dataCellStyle="Normal"/>
    <tableColumn id="14197" xr3:uid="{060DE6B7-6268-374D-88DC-FE9D502C11BE}" name="Column14195" totalsRowDxfId="2211" dataCellStyle="Normal"/>
    <tableColumn id="14198" xr3:uid="{354DC362-E384-904C-BF98-B9F3FF238760}" name="Column14196" totalsRowDxfId="2210" dataCellStyle="Normal"/>
    <tableColumn id="14199" xr3:uid="{0FF6F5A8-867A-B540-9396-C22614EBEC05}" name="Column14197" totalsRowDxfId="2209" dataCellStyle="Normal"/>
    <tableColumn id="14200" xr3:uid="{DA28FC59-F233-FC4E-AA77-4B14019670B2}" name="Column14198" totalsRowDxfId="2208" dataCellStyle="Normal"/>
    <tableColumn id="14201" xr3:uid="{B2E74B8B-7F75-AB43-82D1-40CBEB04BA73}" name="Column14199" totalsRowDxfId="2207" dataCellStyle="Normal"/>
    <tableColumn id="14202" xr3:uid="{CC703DA4-9079-824D-81FC-A3E847AA4F02}" name="Column14200" totalsRowDxfId="2206" dataCellStyle="Normal"/>
    <tableColumn id="14203" xr3:uid="{37139BEE-A05D-5F4D-83EE-8DCF7CA65523}" name="Column14201" totalsRowDxfId="2205" dataCellStyle="Normal"/>
    <tableColumn id="14204" xr3:uid="{7CCD5262-7F5A-6C43-A8E9-852F5A2CCCA3}" name="Column14202" totalsRowDxfId="2204" dataCellStyle="Normal"/>
    <tableColumn id="14205" xr3:uid="{28F3EA63-006F-8C45-AED3-C780BC78CB14}" name="Column14203" totalsRowDxfId="2203" dataCellStyle="Normal"/>
    <tableColumn id="14206" xr3:uid="{4973381E-C9C4-434F-8CED-0B2CB1F23356}" name="Column14204" totalsRowDxfId="2202" dataCellStyle="Normal"/>
    <tableColumn id="14207" xr3:uid="{D8B31C8E-8D32-CB4D-A1C8-F897997E139C}" name="Column14205" totalsRowDxfId="2201" dataCellStyle="Normal"/>
    <tableColumn id="14208" xr3:uid="{55F92222-E85D-4A40-B040-60979E20F0CA}" name="Column14206" totalsRowDxfId="2200" dataCellStyle="Normal"/>
    <tableColumn id="14209" xr3:uid="{A352AD7E-1AFB-6E43-BE8B-0F01792333E3}" name="Column14207" totalsRowDxfId="2199" dataCellStyle="Normal"/>
    <tableColumn id="14210" xr3:uid="{FE194159-79DF-2748-A2BB-C1EF6C2BB829}" name="Column14208" totalsRowDxfId="2198" dataCellStyle="Normal"/>
    <tableColumn id="14211" xr3:uid="{80A79233-CCAB-F84A-8130-306515D54BCC}" name="Column14209" totalsRowDxfId="2197" dataCellStyle="Normal"/>
    <tableColumn id="14212" xr3:uid="{0B3B942E-CDA6-D74A-850F-ECAE5E8917C2}" name="Column14210" totalsRowDxfId="2196" dataCellStyle="Normal"/>
    <tableColumn id="14213" xr3:uid="{D11E29E3-B719-4544-8BE8-F2C1419EF436}" name="Column14211" totalsRowDxfId="2195" dataCellStyle="Normal"/>
    <tableColumn id="14214" xr3:uid="{180E179D-C1B8-7045-9387-61DACAF14352}" name="Column14212" totalsRowDxfId="2194" dataCellStyle="Normal"/>
    <tableColumn id="14215" xr3:uid="{7384DF8E-78A0-B249-A74B-D84B9A55429F}" name="Column14213" totalsRowDxfId="2193" dataCellStyle="Normal"/>
    <tableColumn id="14216" xr3:uid="{5FDAE8E1-EBD6-5541-A719-F0B6ABC45242}" name="Column14214" totalsRowDxfId="2192" dataCellStyle="Normal"/>
    <tableColumn id="14217" xr3:uid="{780D623C-DBFE-F943-86C3-112BA4B5F4A9}" name="Column14215" totalsRowDxfId="2191" dataCellStyle="Normal"/>
    <tableColumn id="14218" xr3:uid="{243A066C-52CC-B144-BBB8-C8B1336E0D5E}" name="Column14216" totalsRowDxfId="2190" dataCellStyle="Normal"/>
    <tableColumn id="14219" xr3:uid="{8E2D7336-FD36-D64C-B140-1535B39B37E7}" name="Column14217" totalsRowDxfId="2189" dataCellStyle="Normal"/>
    <tableColumn id="14220" xr3:uid="{6CF5B6B2-91A6-1442-A373-B212086C7E28}" name="Column14218" totalsRowDxfId="2188" dataCellStyle="Normal"/>
    <tableColumn id="14221" xr3:uid="{BC7DD542-99CB-C344-A702-089DA559FA31}" name="Column14219" totalsRowDxfId="2187" dataCellStyle="Normal"/>
    <tableColumn id="14222" xr3:uid="{7CB39418-D97B-6849-8730-E4FC09359E87}" name="Column14220" totalsRowDxfId="2186" dataCellStyle="Normal"/>
    <tableColumn id="14223" xr3:uid="{B06FC865-137C-0F4B-A566-7B3B6235FFB7}" name="Column14221" totalsRowDxfId="2185" dataCellStyle="Normal"/>
    <tableColumn id="14224" xr3:uid="{549C7608-10A5-B245-A5F9-9B5C9BB73999}" name="Column14222" totalsRowDxfId="2184" dataCellStyle="Normal"/>
    <tableColumn id="14225" xr3:uid="{F817F7E3-CDCC-5448-ABB5-33D9B8DA8D8B}" name="Column14223" totalsRowDxfId="2183" dataCellStyle="Normal"/>
    <tableColumn id="14226" xr3:uid="{7A56C1D8-AD7F-0549-9F90-DD7771EB862E}" name="Column14224" totalsRowDxfId="2182" dataCellStyle="Normal"/>
    <tableColumn id="14227" xr3:uid="{A49D73B5-3181-8F47-98CE-2816D895DB59}" name="Column14225" totalsRowDxfId="2181" dataCellStyle="Normal"/>
    <tableColumn id="14228" xr3:uid="{316BB031-D421-D646-89D6-BC187BE322CD}" name="Column14226" totalsRowDxfId="2180" dataCellStyle="Normal"/>
    <tableColumn id="14229" xr3:uid="{BD87FE17-B950-8E4E-8EB6-01A4DA90A8D9}" name="Column14227" totalsRowDxfId="2179" dataCellStyle="Normal"/>
    <tableColumn id="14230" xr3:uid="{53065AA2-6A3E-6B44-9FE6-D3B7EDCD697F}" name="Column14228" totalsRowDxfId="2178" dataCellStyle="Normal"/>
    <tableColumn id="14231" xr3:uid="{2DC3FEC4-26A5-BD43-B118-13234A5742B9}" name="Column14229" totalsRowDxfId="2177" dataCellStyle="Normal"/>
    <tableColumn id="14232" xr3:uid="{29B105A4-BDA4-3141-9E80-3E1AA2AA3CFD}" name="Column14230" totalsRowDxfId="2176" dataCellStyle="Normal"/>
    <tableColumn id="14233" xr3:uid="{505938A9-00B6-9444-9AB7-AF7E3FB8E158}" name="Column14231" totalsRowDxfId="2175" dataCellStyle="Normal"/>
    <tableColumn id="14234" xr3:uid="{2E026DB5-5FF4-0148-AFA2-DDE528063782}" name="Column14232" totalsRowDxfId="2174" dataCellStyle="Normal"/>
    <tableColumn id="14235" xr3:uid="{8B94E16E-A94C-2745-9EC5-9864FF1C8F11}" name="Column14233" totalsRowDxfId="2173" dataCellStyle="Normal"/>
    <tableColumn id="14236" xr3:uid="{85076443-1467-AF41-8781-6122DC1A74BB}" name="Column14234" totalsRowDxfId="2172" dataCellStyle="Normal"/>
    <tableColumn id="14237" xr3:uid="{4344F0E2-765F-B149-A271-9E0233FD56E7}" name="Column14235" totalsRowDxfId="2171" dataCellStyle="Normal"/>
    <tableColumn id="14238" xr3:uid="{E6E909D4-920D-464F-8304-CC551DE46E6F}" name="Column14236" totalsRowDxfId="2170" dataCellStyle="Normal"/>
    <tableColumn id="14239" xr3:uid="{35F8FB67-930A-B042-BED8-2CC1EF83FF80}" name="Column14237" totalsRowDxfId="2169" dataCellStyle="Normal"/>
    <tableColumn id="14240" xr3:uid="{2DEB43DB-4559-CE40-BBB2-E0402E5FFA72}" name="Column14238" totalsRowDxfId="2168" dataCellStyle="Normal"/>
    <tableColumn id="14241" xr3:uid="{DA8CB9EC-5DD0-7242-B1C1-57F6173F4F3D}" name="Column14239" totalsRowDxfId="2167" dataCellStyle="Normal"/>
    <tableColumn id="14242" xr3:uid="{74F97F16-E950-BB4A-94DC-72E13CD17416}" name="Column14240" totalsRowDxfId="2166" dataCellStyle="Normal"/>
    <tableColumn id="14243" xr3:uid="{45958743-EE85-FF43-BB4D-C92151795000}" name="Column14241" totalsRowDxfId="2165" dataCellStyle="Normal"/>
    <tableColumn id="14244" xr3:uid="{EEE67CFA-0EA2-C941-B77B-CD1BBE5432BE}" name="Column14242" totalsRowDxfId="2164" dataCellStyle="Normal"/>
    <tableColumn id="14245" xr3:uid="{6DF644AC-1DC7-B747-8773-FAD6BABFC0BA}" name="Column14243" totalsRowDxfId="2163" dataCellStyle="Normal"/>
    <tableColumn id="14246" xr3:uid="{AB797D30-3230-644B-A7CA-074180B83CA0}" name="Column14244" totalsRowDxfId="2162" dataCellStyle="Normal"/>
    <tableColumn id="14247" xr3:uid="{144C6A73-CBAF-AC4C-B7F0-63AC4DB21715}" name="Column14245" totalsRowDxfId="2161" dataCellStyle="Normal"/>
    <tableColumn id="14248" xr3:uid="{E9CEA632-2CE6-2C40-B67B-C384C63EF323}" name="Column14246" totalsRowDxfId="2160" dataCellStyle="Normal"/>
    <tableColumn id="14249" xr3:uid="{B38CA563-1A13-CB4A-9E5F-B3CF223CEDD4}" name="Column14247" totalsRowDxfId="2159" dataCellStyle="Normal"/>
    <tableColumn id="14250" xr3:uid="{F0D83855-BB94-8643-909B-5D14263EDAAE}" name="Column14248" totalsRowDxfId="2158" dataCellStyle="Normal"/>
    <tableColumn id="14251" xr3:uid="{9D89F8D4-DAD6-0741-BD05-6561261AB9D5}" name="Column14249" totalsRowDxfId="2157" dataCellStyle="Normal"/>
    <tableColumn id="14252" xr3:uid="{0926E9A1-B8BF-C149-9A58-07D7442CBC1F}" name="Column14250" totalsRowDxfId="2156" dataCellStyle="Normal"/>
    <tableColumn id="14253" xr3:uid="{DABE6026-2A85-D947-B0B5-A53FF23F8335}" name="Column14251" totalsRowDxfId="2155" dataCellStyle="Normal"/>
    <tableColumn id="14254" xr3:uid="{AF93B606-33DF-A846-9212-99CDB0C0D207}" name="Column14252" totalsRowDxfId="2154" dataCellStyle="Normal"/>
    <tableColumn id="14255" xr3:uid="{3A7E93BA-D40C-7641-8A42-13509877E18C}" name="Column14253" totalsRowDxfId="2153" dataCellStyle="Normal"/>
    <tableColumn id="14256" xr3:uid="{0FE65357-2F7A-C243-9826-823D1F7C373D}" name="Column14254" totalsRowDxfId="2152" dataCellStyle="Normal"/>
    <tableColumn id="14257" xr3:uid="{D8C6E395-F278-104D-BCCB-F5AE43ABC6A0}" name="Column14255" totalsRowDxfId="2151" dataCellStyle="Normal"/>
    <tableColumn id="14258" xr3:uid="{10AA60F4-FD7F-DE4F-B73E-52000CDF6A7D}" name="Column14256" totalsRowDxfId="2150" dataCellStyle="Normal"/>
    <tableColumn id="14259" xr3:uid="{8BF2B7E5-B3E0-4A4A-A9F8-47EC773F9C43}" name="Column14257" totalsRowDxfId="2149" dataCellStyle="Normal"/>
    <tableColumn id="14260" xr3:uid="{B9BD8AAC-D7A0-0140-B112-B295A717179D}" name="Column14258" totalsRowDxfId="2148" dataCellStyle="Normal"/>
    <tableColumn id="14261" xr3:uid="{015911BB-6367-2A41-ABD7-AD895640737D}" name="Column14259" totalsRowDxfId="2147" dataCellStyle="Normal"/>
    <tableColumn id="14262" xr3:uid="{0ABDEBE7-1648-E74C-B136-FB52E9D8F899}" name="Column14260" totalsRowDxfId="2146" dataCellStyle="Normal"/>
    <tableColumn id="14263" xr3:uid="{208C4289-021A-B44F-A317-6EE66B8420AD}" name="Column14261" totalsRowDxfId="2145" dataCellStyle="Normal"/>
    <tableColumn id="14264" xr3:uid="{B726D571-5212-F84A-B663-56EB2E57E85E}" name="Column14262" totalsRowDxfId="2144" dataCellStyle="Normal"/>
    <tableColumn id="14265" xr3:uid="{C94D7434-887D-1B45-A5C0-40D47D23C857}" name="Column14263" totalsRowDxfId="2143" dataCellStyle="Normal"/>
    <tableColumn id="14266" xr3:uid="{6260A7E8-AAD7-1642-BF5C-14293B9B4BB0}" name="Column14264" totalsRowDxfId="2142" dataCellStyle="Normal"/>
    <tableColumn id="14267" xr3:uid="{E5D8DC56-BD5B-6441-A2AE-744B4F5D4315}" name="Column14265" totalsRowDxfId="2141" dataCellStyle="Normal"/>
    <tableColumn id="14268" xr3:uid="{EB7400C3-EB7D-5541-90F4-41F80916242A}" name="Column14266" totalsRowDxfId="2140" dataCellStyle="Normal"/>
    <tableColumn id="14269" xr3:uid="{63457584-198A-C54F-8AA2-DEB3987804F6}" name="Column14267" totalsRowDxfId="2139" dataCellStyle="Normal"/>
    <tableColumn id="14270" xr3:uid="{A39D7EC1-87C8-D649-AC22-292D934AD208}" name="Column14268" totalsRowDxfId="2138" dataCellStyle="Normal"/>
    <tableColumn id="14271" xr3:uid="{AD71E53B-553C-C54F-952B-EB05A873B208}" name="Column14269" totalsRowDxfId="2137" dataCellStyle="Normal"/>
    <tableColumn id="14272" xr3:uid="{B3AF457E-713B-444C-AF84-C1A2A6C3CA45}" name="Column14270" totalsRowDxfId="2136" dataCellStyle="Normal"/>
    <tableColumn id="14273" xr3:uid="{5748BB62-E60B-DC42-A605-073A53944AEC}" name="Column14271" totalsRowDxfId="2135" dataCellStyle="Normal"/>
    <tableColumn id="14274" xr3:uid="{FCB5193E-09E4-C342-84E8-8575B8238110}" name="Column14272" totalsRowDxfId="2134" dataCellStyle="Normal"/>
    <tableColumn id="14275" xr3:uid="{CC62EFA4-AD2B-B141-A1D7-898905666A2D}" name="Column14273" totalsRowDxfId="2133" dataCellStyle="Normal"/>
    <tableColumn id="14276" xr3:uid="{069BACD9-87F8-8742-B076-D3382BCC600B}" name="Column14274" totalsRowDxfId="2132" dataCellStyle="Normal"/>
    <tableColumn id="14277" xr3:uid="{B3F6D4EA-F38D-724C-B591-2655829B4306}" name="Column14275" totalsRowDxfId="2131" dataCellStyle="Normal"/>
    <tableColumn id="14278" xr3:uid="{73A6E334-3F42-E949-A821-27F8B734F2F3}" name="Column14276" totalsRowDxfId="2130" dataCellStyle="Normal"/>
    <tableColumn id="14279" xr3:uid="{7754BB9E-5807-A24F-A63E-54C990B93DD8}" name="Column14277" totalsRowDxfId="2129" dataCellStyle="Normal"/>
    <tableColumn id="14280" xr3:uid="{D73DA175-5125-8345-B498-878E2DB627A6}" name="Column14278" totalsRowDxfId="2128" dataCellStyle="Normal"/>
    <tableColumn id="14281" xr3:uid="{1299C44F-0731-D848-909E-82777407AEA4}" name="Column14279" totalsRowDxfId="2127" dataCellStyle="Normal"/>
    <tableColumn id="14282" xr3:uid="{BBD39DD4-CC7D-874E-8DF3-C5391D8D175C}" name="Column14280" totalsRowDxfId="2126" dataCellStyle="Normal"/>
    <tableColumn id="14283" xr3:uid="{AA1E025D-9A94-AC44-90DB-289E45275099}" name="Column14281" totalsRowDxfId="2125" dataCellStyle="Normal"/>
    <tableColumn id="14284" xr3:uid="{0D2253EC-B5D6-C14C-9C96-CB48D9F51D2A}" name="Column14282" totalsRowDxfId="2124" dataCellStyle="Normal"/>
    <tableColumn id="14285" xr3:uid="{22A0A230-F541-9747-9270-F661B53C853E}" name="Column14283" totalsRowDxfId="2123" dataCellStyle="Normal"/>
    <tableColumn id="14286" xr3:uid="{9E47519C-5994-1346-989C-0BBB134CFBBE}" name="Column14284" totalsRowDxfId="2122" dataCellStyle="Normal"/>
    <tableColumn id="14287" xr3:uid="{6A67C908-593E-1243-BB7A-30EC23A7792D}" name="Column14285" totalsRowDxfId="2121" dataCellStyle="Normal"/>
    <tableColumn id="14288" xr3:uid="{0047D58A-2F7C-4945-899D-FCA109B901C5}" name="Column14286" totalsRowDxfId="2120" dataCellStyle="Normal"/>
    <tableColumn id="14289" xr3:uid="{1FCAD726-77DC-C842-8992-FF3EF088A866}" name="Column14287" totalsRowDxfId="2119" dataCellStyle="Normal"/>
    <tableColumn id="14290" xr3:uid="{C9340301-DE1F-2440-9F04-6EA6813550B3}" name="Column14288" totalsRowDxfId="2118" dataCellStyle="Normal"/>
    <tableColumn id="14291" xr3:uid="{439AF5BB-069F-344A-B4DE-C722F5F429A7}" name="Column14289" totalsRowDxfId="2117" dataCellStyle="Normal"/>
    <tableColumn id="14292" xr3:uid="{FE1A39FC-4BA9-A342-A429-90EF541F7C53}" name="Column14290" totalsRowDxfId="2116" dataCellStyle="Normal"/>
    <tableColumn id="14293" xr3:uid="{F77C402A-9D70-284E-9869-A6FAE1B83E4F}" name="Column14291" totalsRowDxfId="2115" dataCellStyle="Normal"/>
    <tableColumn id="14294" xr3:uid="{9466F66E-5B84-6B4A-9E26-C85B58B2905D}" name="Column14292" totalsRowDxfId="2114" dataCellStyle="Normal"/>
    <tableColumn id="14295" xr3:uid="{4C922FD1-0E39-7B43-ADC4-47201CEA2541}" name="Column14293" totalsRowDxfId="2113" dataCellStyle="Normal"/>
    <tableColumn id="14296" xr3:uid="{28937C2E-7284-B34C-8942-7B1AA15BC9E6}" name="Column14294" totalsRowDxfId="2112" dataCellStyle="Normal"/>
    <tableColumn id="14297" xr3:uid="{9A70985B-C9D2-9D43-8D05-4DFE3D16BBB4}" name="Column14295" totalsRowDxfId="2111" dataCellStyle="Normal"/>
    <tableColumn id="14298" xr3:uid="{F4AD124C-3F01-E34E-8B47-FFC83FB48385}" name="Column14296" totalsRowDxfId="2110" dataCellStyle="Normal"/>
    <tableColumn id="14299" xr3:uid="{8B0E10BE-47E7-7B47-A260-9C6624DAE2A3}" name="Column14297" totalsRowDxfId="2109" dataCellStyle="Normal"/>
    <tableColumn id="14300" xr3:uid="{AE23D8AF-9684-184C-B0C0-DF957B924603}" name="Column14298" totalsRowDxfId="2108" dataCellStyle="Normal"/>
    <tableColumn id="14301" xr3:uid="{1ED54138-D820-054A-8727-B00B12EB6E7A}" name="Column14299" totalsRowDxfId="2107" dataCellStyle="Normal"/>
    <tableColumn id="14302" xr3:uid="{2BFED7C7-603E-024A-BF0A-DFED06C79C2E}" name="Column14300" totalsRowDxfId="2106" dataCellStyle="Normal"/>
    <tableColumn id="14303" xr3:uid="{B3710618-5646-5B48-9A84-E2083D3B1F9B}" name="Column14301" totalsRowDxfId="2105" dataCellStyle="Normal"/>
    <tableColumn id="14304" xr3:uid="{51E4BD3C-474D-0445-87B5-0ACDA0B85C3F}" name="Column14302" totalsRowDxfId="2104" dataCellStyle="Normal"/>
    <tableColumn id="14305" xr3:uid="{20CE8C22-E9C7-FE4F-AA9A-A9690948CEA8}" name="Column14303" totalsRowDxfId="2103" dataCellStyle="Normal"/>
    <tableColumn id="14306" xr3:uid="{3CC61355-A631-9A4B-9C1A-216DB7BCEAC2}" name="Column14304" totalsRowDxfId="2102" dataCellStyle="Normal"/>
    <tableColumn id="14307" xr3:uid="{1C306234-351A-DF4F-8EE2-5C9FBD2B54D8}" name="Column14305" totalsRowDxfId="2101" dataCellStyle="Normal"/>
    <tableColumn id="14308" xr3:uid="{19CF44D5-1DB9-1949-BA80-52237DF41FAB}" name="Column14306" totalsRowDxfId="2100" dataCellStyle="Normal"/>
    <tableColumn id="14309" xr3:uid="{AE59B3D5-5D3F-694E-8468-22F41863FDDD}" name="Column14307" totalsRowDxfId="2099" dataCellStyle="Normal"/>
    <tableColumn id="14310" xr3:uid="{D8BC1762-890E-E94B-B8FB-53BF17891690}" name="Column14308" totalsRowDxfId="2098" dataCellStyle="Normal"/>
    <tableColumn id="14311" xr3:uid="{8A2EF1B7-A7EC-174F-82AE-DE1C7B354547}" name="Column14309" totalsRowDxfId="2097" dataCellStyle="Normal"/>
    <tableColumn id="14312" xr3:uid="{7BB32F78-CE1B-EA40-8699-C91494145632}" name="Column14310" totalsRowDxfId="2096" dataCellStyle="Normal"/>
    <tableColumn id="14313" xr3:uid="{40D5AB67-3608-E147-87C1-E7B49D497B57}" name="Column14311" totalsRowDxfId="2095" dataCellStyle="Normal"/>
    <tableColumn id="14314" xr3:uid="{820FE10C-B115-274D-984B-C339D6045C16}" name="Column14312" totalsRowDxfId="2094" dataCellStyle="Normal"/>
    <tableColumn id="14315" xr3:uid="{3F07C13A-410E-E54B-95D5-91BCADB2763E}" name="Column14313" totalsRowDxfId="2093" dataCellStyle="Normal"/>
    <tableColumn id="14316" xr3:uid="{0582BFFD-EB0D-8A48-9A15-839A4E234CD0}" name="Column14314" totalsRowDxfId="2092" dataCellStyle="Normal"/>
    <tableColumn id="14317" xr3:uid="{0F0CB2D2-4024-364C-B38C-2A8C9CBD5F71}" name="Column14315" totalsRowDxfId="2091" dataCellStyle="Normal"/>
    <tableColumn id="14318" xr3:uid="{91A1C77B-CA26-4941-B556-6AF5ADE07B01}" name="Column14316" totalsRowDxfId="2090" dataCellStyle="Normal"/>
    <tableColumn id="14319" xr3:uid="{F70EDCC1-6A56-8C4B-9786-A6B2BAF01E29}" name="Column14317" totalsRowDxfId="2089" dataCellStyle="Normal"/>
    <tableColumn id="14320" xr3:uid="{F5A77691-A61B-C744-8FF7-F1F04C4C9EB1}" name="Column14318" totalsRowDxfId="2088" dataCellStyle="Normal"/>
    <tableColumn id="14321" xr3:uid="{4C6ECA64-1C5E-724B-BA8F-5F314B950FDE}" name="Column14319" totalsRowDxfId="2087" dataCellStyle="Normal"/>
    <tableColumn id="14322" xr3:uid="{338C3536-1E20-9246-A0E5-A7EFE7DD3763}" name="Column14320" totalsRowDxfId="2086" dataCellStyle="Normal"/>
    <tableColumn id="14323" xr3:uid="{89DB5761-715D-E145-A170-8F8FAA75FD3D}" name="Column14321" totalsRowDxfId="2085" dataCellStyle="Normal"/>
    <tableColumn id="14324" xr3:uid="{DEC1B57D-440C-674E-B8B3-C9AC63137A72}" name="Column14322" totalsRowDxfId="2084" dataCellStyle="Normal"/>
    <tableColumn id="14325" xr3:uid="{1951C794-FDCD-8E43-BAE8-048F0D8E000A}" name="Column14323" totalsRowDxfId="2083" dataCellStyle="Normal"/>
    <tableColumn id="14326" xr3:uid="{04769DF9-92DA-844C-BB74-0DBCDDC23C6B}" name="Column14324" totalsRowDxfId="2082" dataCellStyle="Normal"/>
    <tableColumn id="14327" xr3:uid="{07F8A1E6-7590-7847-8424-7B1820C83FEE}" name="Column14325" totalsRowDxfId="2081" dataCellStyle="Normal"/>
    <tableColumn id="14328" xr3:uid="{FC5B09F7-6504-A348-BD0E-508B0B2F271C}" name="Column14326" totalsRowDxfId="2080" dataCellStyle="Normal"/>
    <tableColumn id="14329" xr3:uid="{0E5178F1-F327-854A-B811-8A1AE6FE8F7D}" name="Column14327" totalsRowDxfId="2079" dataCellStyle="Normal"/>
    <tableColumn id="14330" xr3:uid="{D67BB132-9C02-6D44-A30D-DF1548FB63A2}" name="Column14328" totalsRowDxfId="2078" dataCellStyle="Normal"/>
    <tableColumn id="14331" xr3:uid="{D7C9DC94-ED4E-644B-AD50-0CF003981562}" name="Column14329" totalsRowDxfId="2077" dataCellStyle="Normal"/>
    <tableColumn id="14332" xr3:uid="{03992928-C7EE-424A-BD2F-72532E986092}" name="Column14330" totalsRowDxfId="2076" dataCellStyle="Normal"/>
    <tableColumn id="14333" xr3:uid="{B5B7FA00-8288-9947-B8B0-E4AF2F739459}" name="Column14331" totalsRowDxfId="2075" dataCellStyle="Normal"/>
    <tableColumn id="14334" xr3:uid="{0DBEE7CB-9A34-2947-B8C9-FE5711283B1D}" name="Column14332" totalsRowDxfId="2074" dataCellStyle="Normal"/>
    <tableColumn id="14335" xr3:uid="{3E70A7F6-EACE-2342-A837-FBA70BC43B87}" name="Column14333" totalsRowDxfId="2073" dataCellStyle="Normal"/>
    <tableColumn id="14336" xr3:uid="{C93BFBD3-A42A-884C-B0FF-8622C591C886}" name="Column14334" totalsRowDxfId="2072" dataCellStyle="Normal"/>
    <tableColumn id="14337" xr3:uid="{E3AA54DC-5C61-6040-9A9A-60DE35DA0DF8}" name="Column14335" totalsRowDxfId="2071" dataCellStyle="Normal"/>
    <tableColumn id="14338" xr3:uid="{05F30AFC-D369-214F-A50F-7B74B1989BBB}" name="Column14336" totalsRowDxfId="2070" dataCellStyle="Normal"/>
    <tableColumn id="14339" xr3:uid="{E0D057E1-12B0-3F4B-B713-0048CB94BBD8}" name="Column14337" totalsRowDxfId="2069" dataCellStyle="Normal"/>
    <tableColumn id="14340" xr3:uid="{7AFBE0C7-0737-F14B-AFA5-DC050B668E0A}" name="Column14338" totalsRowDxfId="2068" dataCellStyle="Normal"/>
    <tableColumn id="14341" xr3:uid="{64084FE2-FB61-B543-A4C1-6796E96006BD}" name="Column14339" totalsRowDxfId="2067" dataCellStyle="Normal"/>
    <tableColumn id="14342" xr3:uid="{A39F2614-1726-904C-9DFE-0E91ED181732}" name="Column14340" totalsRowDxfId="2066" dataCellStyle="Normal"/>
    <tableColumn id="14343" xr3:uid="{0CF08820-FF4E-DC47-A59E-7E9A5CB64A64}" name="Column14341" totalsRowDxfId="2065" dataCellStyle="Normal"/>
    <tableColumn id="14344" xr3:uid="{20D8BACC-DDFA-4348-9F7F-AF97C5898B9C}" name="Column14342" totalsRowDxfId="2064" dataCellStyle="Normal"/>
    <tableColumn id="14345" xr3:uid="{D7926787-1C68-EC45-A882-CAFD791E626F}" name="Column14343" totalsRowDxfId="2063" dataCellStyle="Normal"/>
    <tableColumn id="14346" xr3:uid="{93A810F2-16D7-AD49-A7F3-069F00A3EAB0}" name="Column14344" totalsRowDxfId="2062" dataCellStyle="Normal"/>
    <tableColumn id="14347" xr3:uid="{DC1EFBBA-0D61-614F-99DD-1DD40FCE0BD1}" name="Column14345" totalsRowDxfId="2061" dataCellStyle="Normal"/>
    <tableColumn id="14348" xr3:uid="{FA260C2F-80B3-C744-A173-741CB02C6128}" name="Column14346" totalsRowDxfId="2060" dataCellStyle="Normal"/>
    <tableColumn id="14349" xr3:uid="{66E840DE-3593-8C45-9BAC-310816DEC31D}" name="Column14347" totalsRowDxfId="2059" dataCellStyle="Normal"/>
    <tableColumn id="14350" xr3:uid="{8ABA9785-47AB-544B-A040-4B5BA64B0F07}" name="Column14348" totalsRowDxfId="2058" dataCellStyle="Normal"/>
    <tableColumn id="14351" xr3:uid="{DCD43ABD-C5D5-A043-993A-7B699348205E}" name="Column14349" totalsRowDxfId="2057" dataCellStyle="Normal"/>
    <tableColumn id="14352" xr3:uid="{4F02C022-DB43-244C-BF09-28A3672DC152}" name="Column14350" totalsRowDxfId="2056" dataCellStyle="Normal"/>
    <tableColumn id="14353" xr3:uid="{AB8B1B34-7DCA-464F-8E73-ABC2D82622AB}" name="Column14351" totalsRowDxfId="2055" dataCellStyle="Normal"/>
    <tableColumn id="14354" xr3:uid="{E5364884-FF25-084E-860C-C278D3ED73FA}" name="Column14352" totalsRowDxfId="2054" dataCellStyle="Normal"/>
    <tableColumn id="14355" xr3:uid="{855C7728-A298-7F4D-88E9-A73D3A74E757}" name="Column14353" totalsRowDxfId="2053" dataCellStyle="Normal"/>
    <tableColumn id="14356" xr3:uid="{C7EDC90E-1644-DB4C-B013-6312C5927544}" name="Column14354" totalsRowDxfId="2052" dataCellStyle="Normal"/>
    <tableColumn id="14357" xr3:uid="{9296B8A3-AAAA-6044-B792-BEF65E6491AA}" name="Column14355" totalsRowDxfId="2051" dataCellStyle="Normal"/>
    <tableColumn id="14358" xr3:uid="{3D719BEE-1FCF-EE4E-B229-95100DC216CC}" name="Column14356" totalsRowDxfId="2050" dataCellStyle="Normal"/>
    <tableColumn id="14359" xr3:uid="{B99CDAEB-99B9-2C44-AEE9-CC35A6F133B0}" name="Column14357" totalsRowDxfId="2049" dataCellStyle="Normal"/>
    <tableColumn id="14360" xr3:uid="{7900E0E7-E768-7F46-B9B8-BF5F2B2A68E9}" name="Column14358" totalsRowDxfId="2048" dataCellStyle="Normal"/>
    <tableColumn id="14361" xr3:uid="{5B2E01AC-3AE8-2048-9403-5F2366175035}" name="Column14359" totalsRowDxfId="2047" dataCellStyle="Normal"/>
    <tableColumn id="14362" xr3:uid="{D1E3108F-EAE2-6A4A-8D3D-C9C82F676A02}" name="Column14360" totalsRowDxfId="2046" dataCellStyle="Normal"/>
    <tableColumn id="14363" xr3:uid="{31D1636F-39AD-2543-9F88-D3FAACF96DB5}" name="Column14361" totalsRowDxfId="2045" dataCellStyle="Normal"/>
    <tableColumn id="14364" xr3:uid="{1449318E-8C71-164A-8513-C227E82C6B81}" name="Column14362" totalsRowDxfId="2044" dataCellStyle="Normal"/>
    <tableColumn id="14365" xr3:uid="{FED20D35-9DB2-4D42-9C39-9E2DBBFBA9A4}" name="Column14363" totalsRowDxfId="2043" dataCellStyle="Normal"/>
    <tableColumn id="14366" xr3:uid="{F1C99853-1BB4-0F49-A72D-60FA88A7C13E}" name="Column14364" totalsRowDxfId="2042" dataCellStyle="Normal"/>
    <tableColumn id="14367" xr3:uid="{CAFCFEDB-DDC1-CC4C-9C5D-1768B4619547}" name="Column14365" totalsRowDxfId="2041" dataCellStyle="Normal"/>
    <tableColumn id="14368" xr3:uid="{9395BCB5-BB9C-6C4A-B943-0DABB7022BBD}" name="Column14366" totalsRowDxfId="2040" dataCellStyle="Normal"/>
    <tableColumn id="14369" xr3:uid="{1CFF85A9-5521-B943-A691-4F20CBA7DD06}" name="Column14367" totalsRowDxfId="2039" dataCellStyle="Normal"/>
    <tableColumn id="14370" xr3:uid="{80343660-65C8-344B-A9A3-FF8C308242A3}" name="Column14368" totalsRowDxfId="2038" dataCellStyle="Normal"/>
    <tableColumn id="14371" xr3:uid="{1714111B-254B-D441-A331-FED398B8CFA3}" name="Column14369" totalsRowDxfId="2037" dataCellStyle="Normal"/>
    <tableColumn id="14372" xr3:uid="{5863B4F3-499C-D547-9D84-8EA661503E79}" name="Column14370" totalsRowDxfId="2036" dataCellStyle="Normal"/>
    <tableColumn id="14373" xr3:uid="{7D2C25A7-93EA-6A4F-8DB0-C841B2B80595}" name="Column14371" totalsRowDxfId="2035" dataCellStyle="Normal"/>
    <tableColumn id="14374" xr3:uid="{25F09BAF-05FD-1842-AF12-8AB10E82337D}" name="Column14372" totalsRowDxfId="2034" dataCellStyle="Normal"/>
    <tableColumn id="14375" xr3:uid="{9FDC9517-B210-0C41-9D32-085A62248BF6}" name="Column14373" totalsRowDxfId="2033" dataCellStyle="Normal"/>
    <tableColumn id="14376" xr3:uid="{01E28086-9412-3349-A394-24B7A62AC543}" name="Column14374" totalsRowDxfId="2032" dataCellStyle="Normal"/>
    <tableColumn id="14377" xr3:uid="{7DBF9503-75D8-3645-BC1F-9B97486FC641}" name="Column14375" totalsRowDxfId="2031" dataCellStyle="Normal"/>
    <tableColumn id="14378" xr3:uid="{72255B27-4E13-A044-B073-EBC27795F0FE}" name="Column14376" totalsRowDxfId="2030" dataCellStyle="Normal"/>
    <tableColumn id="14379" xr3:uid="{E1783C53-A3EC-5A43-A4A0-191F09E57397}" name="Column14377" totalsRowDxfId="2029" dataCellStyle="Normal"/>
    <tableColumn id="14380" xr3:uid="{16F1BB93-BE22-1543-AB8F-0FF173058D54}" name="Column14378" totalsRowDxfId="2028" dataCellStyle="Normal"/>
    <tableColumn id="14381" xr3:uid="{B69D5CAC-9EBA-2D47-9A62-0AD1CBD70033}" name="Column14379" totalsRowDxfId="2027" dataCellStyle="Normal"/>
    <tableColumn id="14382" xr3:uid="{E0DC7C71-1648-5349-82F4-0856CE4C6C5C}" name="Column14380" totalsRowDxfId="2026" dataCellStyle="Normal"/>
    <tableColumn id="14383" xr3:uid="{FBD2C60C-6FA2-5E48-AEE3-85E84FD17AF5}" name="Column14381" totalsRowDxfId="2025" dataCellStyle="Normal"/>
    <tableColumn id="14384" xr3:uid="{54B5B828-EA9C-F140-89DC-070424E07AC5}" name="Column14382" totalsRowDxfId="2024" dataCellStyle="Normal"/>
    <tableColumn id="14385" xr3:uid="{046990D9-52EF-FA49-B763-7798C7302869}" name="Column14383" totalsRowDxfId="2023" dataCellStyle="Normal"/>
    <tableColumn id="14386" xr3:uid="{8B0CDE71-5A54-2340-9142-1630650871C4}" name="Column14384" totalsRowDxfId="2022" dataCellStyle="Normal"/>
    <tableColumn id="14387" xr3:uid="{3870B4D8-61A3-CF45-884D-9A97D78CEB6D}" name="Column14385" totalsRowDxfId="2021" dataCellStyle="Normal"/>
    <tableColumn id="14388" xr3:uid="{EF03932B-29DD-3844-8B85-F7A182D5EC09}" name="Column14386" totalsRowDxfId="2020" dataCellStyle="Normal"/>
    <tableColumn id="14389" xr3:uid="{C642075F-BBEE-A94E-8302-ACFC5712FE49}" name="Column14387" totalsRowDxfId="2019" dataCellStyle="Normal"/>
    <tableColumn id="14390" xr3:uid="{7FA4EE40-4536-8B45-99FC-1FDA8451CDC3}" name="Column14388" totalsRowDxfId="2018" dataCellStyle="Normal"/>
    <tableColumn id="14391" xr3:uid="{9A32E42E-118B-5E4E-90F7-D531616FA1D3}" name="Column14389" totalsRowDxfId="2017" dataCellStyle="Normal"/>
    <tableColumn id="14392" xr3:uid="{011B3D4E-6137-E84B-B0ED-05241822EF84}" name="Column14390" totalsRowDxfId="2016" dataCellStyle="Normal"/>
    <tableColumn id="14393" xr3:uid="{8885CB63-96D3-2F44-81AF-799875090066}" name="Column14391" totalsRowDxfId="2015" dataCellStyle="Normal"/>
    <tableColumn id="14394" xr3:uid="{30614E67-6078-3044-85A2-193FFB9ECF0F}" name="Column14392" totalsRowDxfId="2014" dataCellStyle="Normal"/>
    <tableColumn id="14395" xr3:uid="{CE1DABB7-4C0E-1346-BE6B-493A9A13BE46}" name="Column14393" totalsRowDxfId="2013" dataCellStyle="Normal"/>
    <tableColumn id="14396" xr3:uid="{69987A04-F049-914E-9E78-C4D0E0239322}" name="Column14394" totalsRowDxfId="2012" dataCellStyle="Normal"/>
    <tableColumn id="14397" xr3:uid="{6ACBFDB3-A55F-EB4E-82A4-C89E9D84ADDE}" name="Column14395" totalsRowDxfId="2011" dataCellStyle="Normal"/>
    <tableColumn id="14398" xr3:uid="{858ED02F-AA48-E742-B618-7256299CD9EE}" name="Column14396" totalsRowDxfId="2010" dataCellStyle="Normal"/>
    <tableColumn id="14399" xr3:uid="{77C397CC-4AAB-EF42-939E-06632AD58906}" name="Column14397" totalsRowDxfId="2009" dataCellStyle="Normal"/>
    <tableColumn id="14400" xr3:uid="{D353EDE6-C2BA-A348-B062-3313355B5535}" name="Column14398" totalsRowDxfId="2008" dataCellStyle="Normal"/>
    <tableColumn id="14401" xr3:uid="{DE4151B1-A3AF-8947-A067-CFF785D7DEA7}" name="Column14399" totalsRowDxfId="2007" dataCellStyle="Normal"/>
    <tableColumn id="14402" xr3:uid="{426831C0-86B4-0347-A386-D74213A675AE}" name="Column14400" totalsRowDxfId="2006" dataCellStyle="Normal"/>
    <tableColumn id="14403" xr3:uid="{B88B0EDB-E667-FD40-8226-994F4B72761A}" name="Column14401" totalsRowDxfId="2005" dataCellStyle="Normal"/>
    <tableColumn id="14404" xr3:uid="{687614B2-517E-6F4D-B555-D4F50A29883F}" name="Column14402" totalsRowDxfId="2004" dataCellStyle="Normal"/>
    <tableColumn id="14405" xr3:uid="{30A10A74-808B-0645-BE16-2A5FE3AF58B9}" name="Column14403" totalsRowDxfId="2003" dataCellStyle="Normal"/>
    <tableColumn id="14406" xr3:uid="{25AF02E1-C57C-1941-A0FF-7757CE468D85}" name="Column14404" totalsRowDxfId="2002" dataCellStyle="Normal"/>
    <tableColumn id="14407" xr3:uid="{7D4AAE4B-CB77-AE46-A541-0594AFF56F8A}" name="Column14405" totalsRowDxfId="2001" dataCellStyle="Normal"/>
    <tableColumn id="14408" xr3:uid="{0964EC82-4BAB-CD4E-A2F6-E4956AFC6EB9}" name="Column14406" totalsRowDxfId="2000" dataCellStyle="Normal"/>
    <tableColumn id="14409" xr3:uid="{CCB9BCA5-A2F1-3044-A378-4982822C47AD}" name="Column14407" totalsRowDxfId="1999" dataCellStyle="Normal"/>
    <tableColumn id="14410" xr3:uid="{22D7A849-DD09-B540-920C-68923C9D88EA}" name="Column14408" totalsRowDxfId="1998" dataCellStyle="Normal"/>
    <tableColumn id="14411" xr3:uid="{99340C70-D96A-0A46-823A-EAD6FA4F5328}" name="Column14409" totalsRowDxfId="1997" dataCellStyle="Normal"/>
    <tableColumn id="14412" xr3:uid="{79442350-2B59-8748-9710-492505551579}" name="Column14410" totalsRowDxfId="1996" dataCellStyle="Normal"/>
    <tableColumn id="14413" xr3:uid="{31F79A3A-F0DA-FE45-886C-4ABF388E2AA6}" name="Column14411" totalsRowDxfId="1995" dataCellStyle="Normal"/>
    <tableColumn id="14414" xr3:uid="{4FBFDEED-79E3-3D42-8736-83D914893BC0}" name="Column14412" totalsRowDxfId="1994" dataCellStyle="Normal"/>
    <tableColumn id="14415" xr3:uid="{15D8FFA9-B42E-0842-8582-75245FEAAEA7}" name="Column14413" totalsRowDxfId="1993" dataCellStyle="Normal"/>
    <tableColumn id="14416" xr3:uid="{13A01E5D-47F8-0A4C-81DB-BCA7222C88A9}" name="Column14414" totalsRowDxfId="1992" dataCellStyle="Normal"/>
    <tableColumn id="14417" xr3:uid="{5445008C-FA9C-1A45-B9CB-9897F124FF7F}" name="Column14415" totalsRowDxfId="1991" dataCellStyle="Normal"/>
    <tableColumn id="14418" xr3:uid="{E274CF1D-B36F-8D49-B447-25DCC1B334A6}" name="Column14416" totalsRowDxfId="1990" dataCellStyle="Normal"/>
    <tableColumn id="14419" xr3:uid="{97E33660-E297-8145-9596-8B441E1FB360}" name="Column14417" totalsRowDxfId="1989" dataCellStyle="Normal"/>
    <tableColumn id="14420" xr3:uid="{8F9F781F-D462-1947-87F0-9AE12B785948}" name="Column14418" totalsRowDxfId="1988" dataCellStyle="Normal"/>
    <tableColumn id="14421" xr3:uid="{617300DE-9528-AD44-971D-7C6AA3914CDA}" name="Column14419" totalsRowDxfId="1987" dataCellStyle="Normal"/>
    <tableColumn id="14422" xr3:uid="{13B2BFEC-68E8-954E-B930-1F327E76CD7E}" name="Column14420" totalsRowDxfId="1986" dataCellStyle="Normal"/>
    <tableColumn id="14423" xr3:uid="{B71ED0AA-0952-FD41-A1B3-9355E316B9E2}" name="Column14421" totalsRowDxfId="1985" dataCellStyle="Normal"/>
    <tableColumn id="14424" xr3:uid="{7801B4CF-4227-E84D-B8C7-53F6A1095E7C}" name="Column14422" totalsRowDxfId="1984" dataCellStyle="Normal"/>
    <tableColumn id="14425" xr3:uid="{A17A05CC-B6D0-1440-9AF4-1053D762AB9B}" name="Column14423" totalsRowDxfId="1983" dataCellStyle="Normal"/>
    <tableColumn id="14426" xr3:uid="{8217933B-573B-B14F-A635-3435EDD6D3F8}" name="Column14424" totalsRowDxfId="1982" dataCellStyle="Normal"/>
    <tableColumn id="14427" xr3:uid="{DBFDE1A4-7C49-3940-8590-9AA23F8EDFDB}" name="Column14425" totalsRowDxfId="1981" dataCellStyle="Normal"/>
    <tableColumn id="14428" xr3:uid="{A8BF44EB-356B-D043-8A2F-A556D4854D6F}" name="Column14426" totalsRowDxfId="1980" dataCellStyle="Normal"/>
    <tableColumn id="14429" xr3:uid="{38F93AB1-3B34-8A4F-946D-6927857C4A87}" name="Column14427" totalsRowDxfId="1979" dataCellStyle="Normal"/>
    <tableColumn id="14430" xr3:uid="{109D6D4C-C010-4647-A6A1-D211EFC451C5}" name="Column14428" totalsRowDxfId="1978" dataCellStyle="Normal"/>
    <tableColumn id="14431" xr3:uid="{ED45AE4A-3B87-9E44-89F6-378FDF3CA373}" name="Column14429" totalsRowDxfId="1977" dataCellStyle="Normal"/>
    <tableColumn id="14432" xr3:uid="{79E3BD6D-F1D3-4E4C-8AD8-A1D95C5BCE42}" name="Column14430" totalsRowDxfId="1976" dataCellStyle="Normal"/>
    <tableColumn id="14433" xr3:uid="{AD8D68EF-3290-C644-B9AB-C0B8A5070706}" name="Column14431" totalsRowDxfId="1975" dataCellStyle="Normal"/>
    <tableColumn id="14434" xr3:uid="{52C80703-F6B0-5748-A8F2-A19E6D764CAA}" name="Column14432" totalsRowDxfId="1974" dataCellStyle="Normal"/>
    <tableColumn id="14435" xr3:uid="{2D5288A7-DB71-3F49-8CBE-270171E10415}" name="Column14433" totalsRowDxfId="1973" dataCellStyle="Normal"/>
    <tableColumn id="14436" xr3:uid="{3DE79814-D97D-6845-B527-81EEC3F3C29D}" name="Column14434" totalsRowDxfId="1972" dataCellStyle="Normal"/>
    <tableColumn id="14437" xr3:uid="{5F1D5945-0CD0-0144-9BBB-00187DCE2C7C}" name="Column14435" totalsRowDxfId="1971" dataCellStyle="Normal"/>
    <tableColumn id="14438" xr3:uid="{122A88DF-35BA-F74F-BF76-37FE92F1EE31}" name="Column14436" totalsRowDxfId="1970" dataCellStyle="Normal"/>
    <tableColumn id="14439" xr3:uid="{49F00C0C-6BBD-A149-BEE5-9F841BD649F4}" name="Column14437" totalsRowDxfId="1969" dataCellStyle="Normal"/>
    <tableColumn id="14440" xr3:uid="{36225A22-A69F-6243-9BE4-1AF4F3D9E4D9}" name="Column14438" totalsRowDxfId="1968" dataCellStyle="Normal"/>
    <tableColumn id="14441" xr3:uid="{853F3510-C506-AD4B-82EF-7E556C7E8450}" name="Column14439" totalsRowDxfId="1967" dataCellStyle="Normal"/>
    <tableColumn id="14442" xr3:uid="{FD631D13-FE2B-134D-AD49-98738AE27304}" name="Column14440" totalsRowDxfId="1966" dataCellStyle="Normal"/>
    <tableColumn id="14443" xr3:uid="{C7338FBA-9438-094A-82A7-1E82CACB22DB}" name="Column14441" totalsRowDxfId="1965" dataCellStyle="Normal"/>
    <tableColumn id="14444" xr3:uid="{FF9482F9-671A-2C4C-83FC-ABCD7C867194}" name="Column14442" totalsRowDxfId="1964" dataCellStyle="Normal"/>
    <tableColumn id="14445" xr3:uid="{705F3675-F8C0-AE46-914C-00B70C02AA7C}" name="Column14443" totalsRowDxfId="1963" dataCellStyle="Normal"/>
    <tableColumn id="14446" xr3:uid="{D150B7BB-791B-0C48-8185-39AB7D51C517}" name="Column14444" totalsRowDxfId="1962" dataCellStyle="Normal"/>
    <tableColumn id="14447" xr3:uid="{3B2FFE4A-1613-4243-926D-7442F36E96CE}" name="Column14445" totalsRowDxfId="1961" dataCellStyle="Normal"/>
    <tableColumn id="14448" xr3:uid="{E746F667-113C-EF46-9010-C7248506B4D7}" name="Column14446" totalsRowDxfId="1960" dataCellStyle="Normal"/>
    <tableColumn id="14449" xr3:uid="{BB94E8C3-D5EE-7044-AC39-447EEF37D49F}" name="Column14447" totalsRowDxfId="1959" dataCellStyle="Normal"/>
    <tableColumn id="14450" xr3:uid="{FDE5E054-FFC6-FA41-9454-D47A91D04B08}" name="Column14448" totalsRowDxfId="1958" dataCellStyle="Normal"/>
    <tableColumn id="14451" xr3:uid="{F0D6ED62-1C6B-FC4D-BCD7-B1BD4C78D03A}" name="Column14449" totalsRowDxfId="1957" dataCellStyle="Normal"/>
    <tableColumn id="14452" xr3:uid="{ABEDE498-5047-A541-BC75-DCBFEF1FAFD4}" name="Column14450" totalsRowDxfId="1956" dataCellStyle="Normal"/>
    <tableColumn id="14453" xr3:uid="{A119BD6D-FCFC-4848-B700-4D5183418BFD}" name="Column14451" totalsRowDxfId="1955" dataCellStyle="Normal"/>
    <tableColumn id="14454" xr3:uid="{EDA9FB92-4000-C646-A73F-1CCD48EC2CAF}" name="Column14452" totalsRowDxfId="1954" dataCellStyle="Normal"/>
    <tableColumn id="14455" xr3:uid="{0FDDDAA1-39CE-2B45-BF59-E0334263F844}" name="Column14453" totalsRowDxfId="1953" dataCellStyle="Normal"/>
    <tableColumn id="14456" xr3:uid="{7228F388-DA6D-FA40-AF83-98C4C9006459}" name="Column14454" totalsRowDxfId="1952" dataCellStyle="Normal"/>
    <tableColumn id="14457" xr3:uid="{4FB96B34-FBF0-EC44-9F69-E5B88E57BC9A}" name="Column14455" totalsRowDxfId="1951" dataCellStyle="Normal"/>
    <tableColumn id="14458" xr3:uid="{3D519A47-CB35-4F4F-999C-6B441F604237}" name="Column14456" totalsRowDxfId="1950" dataCellStyle="Normal"/>
    <tableColumn id="14459" xr3:uid="{7F852227-597B-E148-90FC-E224DE01FDE4}" name="Column14457" totalsRowDxfId="1949" dataCellStyle="Normal"/>
    <tableColumn id="14460" xr3:uid="{4BE8A9F8-95CA-A54B-918C-13D72F881700}" name="Column14458" totalsRowDxfId="1948" dataCellStyle="Normal"/>
    <tableColumn id="14461" xr3:uid="{979280A4-67A3-2F4A-9897-DED20E08FB72}" name="Column14459" totalsRowDxfId="1947" dataCellStyle="Normal"/>
    <tableColumn id="14462" xr3:uid="{3A2150E7-22D5-EA4B-BC26-6DDB4B0B00A7}" name="Column14460" totalsRowDxfId="1946" dataCellStyle="Normal"/>
    <tableColumn id="14463" xr3:uid="{4DF2502E-17B2-1047-B542-E0A95159DF41}" name="Column14461" totalsRowDxfId="1945" dataCellStyle="Normal"/>
    <tableColumn id="14464" xr3:uid="{DFB660CC-D7DE-CC48-BE66-3897042F03E5}" name="Column14462" totalsRowDxfId="1944" dataCellStyle="Normal"/>
    <tableColumn id="14465" xr3:uid="{95A2C82A-FAAC-0E4B-BD92-F86118BB1141}" name="Column14463" totalsRowDxfId="1943" dataCellStyle="Normal"/>
    <tableColumn id="14466" xr3:uid="{B82D841D-FFD7-9842-8DCB-CBA37F21C7D6}" name="Column14464" totalsRowDxfId="1942" dataCellStyle="Normal"/>
    <tableColumn id="14467" xr3:uid="{88B57763-6D59-294D-AAE0-A21EF1D36189}" name="Column14465" totalsRowDxfId="1941" dataCellStyle="Normal"/>
    <tableColumn id="14468" xr3:uid="{F159726E-49BB-0745-B882-903F7E940B6E}" name="Column14466" totalsRowDxfId="1940" dataCellStyle="Normal"/>
    <tableColumn id="14469" xr3:uid="{185390BD-3AA6-4044-BE90-3CF4DF5E88BD}" name="Column14467" totalsRowDxfId="1939" dataCellStyle="Normal"/>
    <tableColumn id="14470" xr3:uid="{8C795DE8-5908-7442-B009-C4CD4D591759}" name="Column14468" totalsRowDxfId="1938" dataCellStyle="Normal"/>
    <tableColumn id="14471" xr3:uid="{E6A2AC5C-2260-CB49-A34C-91912ABC2501}" name="Column14469" totalsRowDxfId="1937" dataCellStyle="Normal"/>
    <tableColumn id="14472" xr3:uid="{13848D95-6CBC-3A4C-BC45-805503D1D83C}" name="Column14470" totalsRowDxfId="1936" dataCellStyle="Normal"/>
    <tableColumn id="14473" xr3:uid="{330BD5A1-92FF-EC4F-A6F0-5054C942D24C}" name="Column14471" totalsRowDxfId="1935" dataCellStyle="Normal"/>
    <tableColumn id="14474" xr3:uid="{0993ACD8-232C-7748-8FFC-767D5EAAC606}" name="Column14472" totalsRowDxfId="1934" dataCellStyle="Normal"/>
    <tableColumn id="14475" xr3:uid="{7100D4FE-42A6-BA4D-9093-DE8E71778A7A}" name="Column14473" totalsRowDxfId="1933" dataCellStyle="Normal"/>
    <tableColumn id="14476" xr3:uid="{95EE96E0-FF50-0E4F-907E-A4AFE83C5FBE}" name="Column14474" totalsRowDxfId="1932" dataCellStyle="Normal"/>
    <tableColumn id="14477" xr3:uid="{911E6D30-B39C-5347-A757-980536D4CA87}" name="Column14475" totalsRowDxfId="1931" dataCellStyle="Normal"/>
    <tableColumn id="14478" xr3:uid="{5C911382-55D8-734A-85FF-9CA2CFFDE3EC}" name="Column14476" totalsRowDxfId="1930" dataCellStyle="Normal"/>
    <tableColumn id="14479" xr3:uid="{25C20CFD-E2B0-414E-B045-F1221D3BFF4E}" name="Column14477" totalsRowDxfId="1929" dataCellStyle="Normal"/>
    <tableColumn id="14480" xr3:uid="{58DBB37B-333C-3E4F-A949-276D8F7C98A2}" name="Column14478" totalsRowDxfId="1928" dataCellStyle="Normal"/>
    <tableColumn id="14481" xr3:uid="{387188DB-F077-DC4D-B0DB-1F20A483F5E1}" name="Column14479" totalsRowDxfId="1927" dataCellStyle="Normal"/>
    <tableColumn id="14482" xr3:uid="{830F5EDC-DFE3-D34A-9E64-21E8C3D89DA5}" name="Column14480" totalsRowDxfId="1926" dataCellStyle="Normal"/>
    <tableColumn id="14483" xr3:uid="{9AC31BFC-66CD-3E4A-AEE5-2F99DAEDCF6F}" name="Column14481" totalsRowDxfId="1925" dataCellStyle="Normal"/>
    <tableColumn id="14484" xr3:uid="{61C1F696-7A6F-7740-BA50-E4D6E400C9B9}" name="Column14482" totalsRowDxfId="1924" dataCellStyle="Normal"/>
    <tableColumn id="14485" xr3:uid="{4F948C37-FFE6-204F-A4C4-EF6629AB38BB}" name="Column14483" totalsRowDxfId="1923" dataCellStyle="Normal"/>
    <tableColumn id="14486" xr3:uid="{2B8D3E1B-8DCB-5D4E-8451-7DB518F821F5}" name="Column14484" totalsRowDxfId="1922" dataCellStyle="Normal"/>
    <tableColumn id="14487" xr3:uid="{81DEC307-D78E-DF40-9F61-999195E4FD7D}" name="Column14485" totalsRowDxfId="1921" dataCellStyle="Normal"/>
    <tableColumn id="14488" xr3:uid="{E120F2E5-3054-3041-86CC-B28777C576D2}" name="Column14486" totalsRowDxfId="1920" dataCellStyle="Normal"/>
    <tableColumn id="14489" xr3:uid="{AC988365-C982-F64B-BB17-9D10AB4A9F96}" name="Column14487" totalsRowDxfId="1919" dataCellStyle="Normal"/>
    <tableColumn id="14490" xr3:uid="{A3D7BF10-0C25-634D-97A3-10BF0E8EA8A8}" name="Column14488" totalsRowDxfId="1918" dataCellStyle="Normal"/>
    <tableColumn id="14491" xr3:uid="{E2734DF4-5C65-5C47-A549-B2601F2F692A}" name="Column14489" totalsRowDxfId="1917" dataCellStyle="Normal"/>
    <tableColumn id="14492" xr3:uid="{5583AD38-ECD2-2A40-87F7-462886604162}" name="Column14490" totalsRowDxfId="1916" dataCellStyle="Normal"/>
    <tableColumn id="14493" xr3:uid="{848CD91B-8F72-6A4C-90F0-7870FFC9FE07}" name="Column14491" totalsRowDxfId="1915" dataCellStyle="Normal"/>
    <tableColumn id="14494" xr3:uid="{76A569BE-8F72-4846-9409-594DD484167B}" name="Column14492" totalsRowDxfId="1914" dataCellStyle="Normal"/>
    <tableColumn id="14495" xr3:uid="{8B483FD3-FD8C-B542-8E36-BA3BC68D4569}" name="Column14493" totalsRowDxfId="1913" dataCellStyle="Normal"/>
    <tableColumn id="14496" xr3:uid="{B06B8607-E805-494F-98AE-9F2882965C1D}" name="Column14494" totalsRowDxfId="1912" dataCellStyle="Normal"/>
    <tableColumn id="14497" xr3:uid="{F7C1AE70-D791-044B-995A-49A1A5B508DC}" name="Column14495" totalsRowDxfId="1911" dataCellStyle="Normal"/>
    <tableColumn id="14498" xr3:uid="{C7116B49-F33F-7C42-8F36-B33CC96725E9}" name="Column14496" totalsRowDxfId="1910" dataCellStyle="Normal"/>
    <tableColumn id="14499" xr3:uid="{5CD2ED8C-38B4-7C48-88CC-59E3E46BBA85}" name="Column14497" totalsRowDxfId="1909" dataCellStyle="Normal"/>
    <tableColumn id="14500" xr3:uid="{CEA79A06-101B-754F-BF8A-88D259EDAB82}" name="Column14498" totalsRowDxfId="1908" dataCellStyle="Normal"/>
    <tableColumn id="14501" xr3:uid="{FE79FA91-6829-6041-826A-9DF12309971C}" name="Column14499" totalsRowDxfId="1907" dataCellStyle="Normal"/>
    <tableColumn id="14502" xr3:uid="{113535B3-D262-BC4B-95D1-AA15532E662E}" name="Column14500" totalsRowDxfId="1906" dataCellStyle="Normal"/>
    <tableColumn id="14503" xr3:uid="{D1E2A41A-215E-3C4C-B503-0864605E4C88}" name="Column14501" totalsRowDxfId="1905" dataCellStyle="Normal"/>
    <tableColumn id="14504" xr3:uid="{54C97B3A-DA44-264E-8A27-CFCD78C75048}" name="Column14502" totalsRowDxfId="1904" dataCellStyle="Normal"/>
    <tableColumn id="14505" xr3:uid="{584E1292-0C38-1244-8EA6-FC8D84713218}" name="Column14503" totalsRowDxfId="1903" dataCellStyle="Normal"/>
    <tableColumn id="14506" xr3:uid="{E8B590B2-E273-334B-A9DC-6570A65A837D}" name="Column14504" totalsRowDxfId="1902" dataCellStyle="Normal"/>
    <tableColumn id="14507" xr3:uid="{A38159BA-4042-C04B-B33B-004EF482798A}" name="Column14505" totalsRowDxfId="1901" dataCellStyle="Normal"/>
    <tableColumn id="14508" xr3:uid="{8FBB2D4A-47FC-0A45-BA35-BCA759594FEE}" name="Column14506" totalsRowDxfId="1900" dataCellStyle="Normal"/>
    <tableColumn id="14509" xr3:uid="{DD0854EF-91E2-C146-BD51-3E72B5F19332}" name="Column14507" totalsRowDxfId="1899" dataCellStyle="Normal"/>
    <tableColumn id="14510" xr3:uid="{D88DA238-C566-524C-83A1-481BE2D51299}" name="Column14508" totalsRowDxfId="1898" dataCellStyle="Normal"/>
    <tableColumn id="14511" xr3:uid="{246A3860-05ED-9248-AEB7-0D8934126597}" name="Column14509" totalsRowDxfId="1897" dataCellStyle="Normal"/>
    <tableColumn id="14512" xr3:uid="{D69D0F2C-8065-A849-AEC9-360D8327712D}" name="Column14510" totalsRowDxfId="1896" dataCellStyle="Normal"/>
    <tableColumn id="14513" xr3:uid="{0972FB0B-F177-CA4B-A1AD-8439D1B24B37}" name="Column14511" totalsRowDxfId="1895" dataCellStyle="Normal"/>
    <tableColumn id="14514" xr3:uid="{31F84B20-96E7-1145-9BE6-03D16FD19160}" name="Column14512" totalsRowDxfId="1894" dataCellStyle="Normal"/>
    <tableColumn id="14515" xr3:uid="{C6D83AEA-35FB-8241-9832-2A722CF4DA39}" name="Column14513" totalsRowDxfId="1893" dataCellStyle="Normal"/>
    <tableColumn id="14516" xr3:uid="{2B38348E-1960-C44E-8EA3-C44D2028C98B}" name="Column14514" totalsRowDxfId="1892" dataCellStyle="Normal"/>
    <tableColumn id="14517" xr3:uid="{563C6D48-CBEA-044C-B0E3-FA04D8400661}" name="Column14515" totalsRowDxfId="1891" dataCellStyle="Normal"/>
    <tableColumn id="14518" xr3:uid="{302379E7-B366-CF4D-8503-25E0594C45E5}" name="Column14516" totalsRowDxfId="1890" dataCellStyle="Normal"/>
    <tableColumn id="14519" xr3:uid="{A60ACB13-277D-ED43-BF90-CCBA14A6DE36}" name="Column14517" totalsRowDxfId="1889" dataCellStyle="Normal"/>
    <tableColumn id="14520" xr3:uid="{723A0AF7-1381-2342-8496-BD26C1C19D70}" name="Column14518" totalsRowDxfId="1888" dataCellStyle="Normal"/>
    <tableColumn id="14521" xr3:uid="{6ED5FC5F-15A4-8746-95C8-5557E94B328A}" name="Column14519" totalsRowDxfId="1887" dataCellStyle="Normal"/>
    <tableColumn id="14522" xr3:uid="{E74D316E-29EB-034B-83B2-6252B903FAC5}" name="Column14520" totalsRowDxfId="1886" dataCellStyle="Normal"/>
    <tableColumn id="14523" xr3:uid="{A562785E-4EE1-7444-8ED5-DB712943EB9C}" name="Column14521" totalsRowDxfId="1885" dataCellStyle="Normal"/>
    <tableColumn id="14524" xr3:uid="{3A54BF5C-D297-A746-B137-66472570AFE5}" name="Column14522" totalsRowDxfId="1884" dataCellStyle="Normal"/>
    <tableColumn id="14525" xr3:uid="{A2535FAF-9925-2B4E-AADA-D12E0FB98C42}" name="Column14523" totalsRowDxfId="1883" dataCellStyle="Normal"/>
    <tableColumn id="14526" xr3:uid="{442CA582-3CE7-BD4A-8110-459E752C1557}" name="Column14524" totalsRowDxfId="1882" dataCellStyle="Normal"/>
    <tableColumn id="14527" xr3:uid="{26C8B029-EE39-8647-A79C-09918CB44452}" name="Column14525" totalsRowDxfId="1881" dataCellStyle="Normal"/>
    <tableColumn id="14528" xr3:uid="{C855A132-D0B5-2A45-9601-CCF2997E72A0}" name="Column14526" totalsRowDxfId="1880" dataCellStyle="Normal"/>
    <tableColumn id="14529" xr3:uid="{045E5D5A-2830-8241-BE9E-B52AAB25D064}" name="Column14527" totalsRowDxfId="1879" dataCellStyle="Normal"/>
    <tableColumn id="14530" xr3:uid="{DC6BA87C-FA1E-684B-81E5-B356F83FFEAC}" name="Column14528" totalsRowDxfId="1878" dataCellStyle="Normal"/>
    <tableColumn id="14531" xr3:uid="{948054C3-34F8-384C-9B1B-1A30202F8622}" name="Column14529" totalsRowDxfId="1877" dataCellStyle="Normal"/>
    <tableColumn id="14532" xr3:uid="{E7224032-99CB-F44E-8ECA-2029C3C68E5A}" name="Column14530" totalsRowDxfId="1876" dataCellStyle="Normal"/>
    <tableColumn id="14533" xr3:uid="{01D63C36-7203-F941-A565-512DF2C05EE6}" name="Column14531" totalsRowDxfId="1875" dataCellStyle="Normal"/>
    <tableColumn id="14534" xr3:uid="{E957A4BA-958C-A146-ACAD-E95A58D64AC8}" name="Column14532" totalsRowDxfId="1874" dataCellStyle="Normal"/>
    <tableColumn id="14535" xr3:uid="{210FB920-D4C8-5E4A-B018-0315F613BF34}" name="Column14533" totalsRowDxfId="1873" dataCellStyle="Normal"/>
    <tableColumn id="14536" xr3:uid="{18C3EB56-EAB7-1048-995E-4F204BD2270E}" name="Column14534" totalsRowDxfId="1872" dataCellStyle="Normal"/>
    <tableColumn id="14537" xr3:uid="{3E852128-8D0B-144B-8BE4-26F90E9036FE}" name="Column14535" totalsRowDxfId="1871" dataCellStyle="Normal"/>
    <tableColumn id="14538" xr3:uid="{1A396E4F-F9CF-F640-84A6-ADA933DB4E9A}" name="Column14536" totalsRowDxfId="1870" dataCellStyle="Normal"/>
    <tableColumn id="14539" xr3:uid="{36EC1AF6-A5A2-6F4B-93FC-D93B3E48530C}" name="Column14537" totalsRowDxfId="1869" dataCellStyle="Normal"/>
    <tableColumn id="14540" xr3:uid="{C81E03D4-9F64-F540-A335-BC4F768E3845}" name="Column14538" totalsRowDxfId="1868" dataCellStyle="Normal"/>
    <tableColumn id="14541" xr3:uid="{E7670041-7544-504D-BB36-F2E4EF656663}" name="Column14539" totalsRowDxfId="1867" dataCellStyle="Normal"/>
    <tableColumn id="14542" xr3:uid="{087885D4-9EE5-A04F-882B-F384FD43E29E}" name="Column14540" totalsRowDxfId="1866" dataCellStyle="Normal"/>
    <tableColumn id="14543" xr3:uid="{4A14A662-A58D-D742-961B-D4022ED9751F}" name="Column14541" totalsRowDxfId="1865" dataCellStyle="Normal"/>
    <tableColumn id="14544" xr3:uid="{B231078B-3A6A-7A4A-8BF4-D7528A0127FC}" name="Column14542" totalsRowDxfId="1864" dataCellStyle="Normal"/>
    <tableColumn id="14545" xr3:uid="{5BB019EC-4EEC-5D40-927E-C3522B5457B7}" name="Column14543" totalsRowDxfId="1863" dataCellStyle="Normal"/>
    <tableColumn id="14546" xr3:uid="{245718B0-C8B1-F849-BC20-79FB4D622460}" name="Column14544" totalsRowDxfId="1862" dataCellStyle="Normal"/>
    <tableColumn id="14547" xr3:uid="{B6BB59AC-66DC-2A4E-84B2-8D06F1866A51}" name="Column14545" totalsRowDxfId="1861" dataCellStyle="Normal"/>
    <tableColumn id="14548" xr3:uid="{52D0B46A-BD5D-9440-B880-E8B8502B1184}" name="Column14546" totalsRowDxfId="1860" dataCellStyle="Normal"/>
    <tableColumn id="14549" xr3:uid="{8AC2660A-AAE9-6344-AFDE-5339967336F8}" name="Column14547" totalsRowDxfId="1859" dataCellStyle="Normal"/>
    <tableColumn id="14550" xr3:uid="{0B46940B-B63F-A84B-A8E1-29818C00A592}" name="Column14548" totalsRowDxfId="1858" dataCellStyle="Normal"/>
    <tableColumn id="14551" xr3:uid="{EA294067-7A96-1B43-821C-657924F47F56}" name="Column14549" totalsRowDxfId="1857" dataCellStyle="Normal"/>
    <tableColumn id="14552" xr3:uid="{69C1433D-AEE1-0F4D-8CF0-B76996ED9BA6}" name="Column14550" totalsRowDxfId="1856" dataCellStyle="Normal"/>
    <tableColumn id="14553" xr3:uid="{9BE505A3-B3C6-D841-AEE7-971A203717FF}" name="Column14551" totalsRowDxfId="1855" dataCellStyle="Normal"/>
    <tableColumn id="14554" xr3:uid="{CD78DED6-30C7-3B4B-A7D6-A067854E5C5B}" name="Column14552" totalsRowDxfId="1854" dataCellStyle="Normal"/>
    <tableColumn id="14555" xr3:uid="{6610F48F-DC7F-E34E-832C-B5A80D962EF0}" name="Column14553" totalsRowDxfId="1853" dataCellStyle="Normal"/>
    <tableColumn id="14556" xr3:uid="{46F4880B-6799-FA48-9BE2-6EE08EF8459E}" name="Column14554" totalsRowDxfId="1852" dataCellStyle="Normal"/>
    <tableColumn id="14557" xr3:uid="{302CA6F1-3DE8-A44E-8E68-9EAD79FB2992}" name="Column14555" totalsRowDxfId="1851" dataCellStyle="Normal"/>
    <tableColumn id="14558" xr3:uid="{69C432BE-438D-7B4B-BE69-A90306D9696F}" name="Column14556" totalsRowDxfId="1850" dataCellStyle="Normal"/>
    <tableColumn id="14559" xr3:uid="{0C3B1414-931B-E44C-BF8E-D9A479E8FC87}" name="Column14557" totalsRowDxfId="1849" dataCellStyle="Normal"/>
    <tableColumn id="14560" xr3:uid="{8616F797-AB6B-4941-AD07-AF08178F83C0}" name="Column14558" totalsRowDxfId="1848" dataCellStyle="Normal"/>
    <tableColumn id="14561" xr3:uid="{F14FDB08-9411-3240-BE21-A3FD586BFBB5}" name="Column14559" totalsRowDxfId="1847" dataCellStyle="Normal"/>
    <tableColumn id="14562" xr3:uid="{409A3410-EFC2-0042-B3D6-C22CD2B58566}" name="Column14560" totalsRowDxfId="1846" dataCellStyle="Normal"/>
    <tableColumn id="14563" xr3:uid="{007CDEDD-42FD-9641-B28B-CBB4B7F3884A}" name="Column14561" totalsRowDxfId="1845" dataCellStyle="Normal"/>
    <tableColumn id="14564" xr3:uid="{A5C193CE-DBFD-BB49-9BE1-91FADBDE6091}" name="Column14562" totalsRowDxfId="1844" dataCellStyle="Normal"/>
    <tableColumn id="14565" xr3:uid="{FB8A26C8-7F7F-354C-A31B-C026D8E9CD59}" name="Column14563" totalsRowDxfId="1843" dataCellStyle="Normal"/>
    <tableColumn id="14566" xr3:uid="{071BE5A0-7BD3-5D44-B9AD-6CFD40241366}" name="Column14564" totalsRowDxfId="1842" dataCellStyle="Normal"/>
    <tableColumn id="14567" xr3:uid="{13F9BB1A-217E-AD42-9ADA-FB2B6FCD1579}" name="Column14565" totalsRowDxfId="1841" dataCellStyle="Normal"/>
    <tableColumn id="14568" xr3:uid="{46620310-C3E1-0D4A-9BD2-0E68E14BA67C}" name="Column14566" totalsRowDxfId="1840" dataCellStyle="Normal"/>
    <tableColumn id="14569" xr3:uid="{628B3589-1977-C342-AC77-BA873114CCA9}" name="Column14567" totalsRowDxfId="1839" dataCellStyle="Normal"/>
    <tableColumn id="14570" xr3:uid="{7E8DED3F-6F06-B44E-90A2-B093DF5ADC73}" name="Column14568" totalsRowDxfId="1838" dataCellStyle="Normal"/>
    <tableColumn id="14571" xr3:uid="{E7BA2E5E-3ACB-A146-A5D9-A35A3802E293}" name="Column14569" totalsRowDxfId="1837" dataCellStyle="Normal"/>
    <tableColumn id="14572" xr3:uid="{2A0D2E1E-3753-3047-AFA7-53B0C2F8A3E0}" name="Column14570" totalsRowDxfId="1836" dataCellStyle="Normal"/>
    <tableColumn id="14573" xr3:uid="{3E2BB0E6-D1DD-A247-814B-8CFB73831067}" name="Column14571" totalsRowDxfId="1835" dataCellStyle="Normal"/>
    <tableColumn id="14574" xr3:uid="{541A8197-329A-B048-9597-BD46B1F13D83}" name="Column14572" totalsRowDxfId="1834" dataCellStyle="Normal"/>
    <tableColumn id="14575" xr3:uid="{99353ED3-E3B2-3742-94C8-518EB1345702}" name="Column14573" totalsRowDxfId="1833" dataCellStyle="Normal"/>
    <tableColumn id="14576" xr3:uid="{524E7DFC-0681-E849-BD50-34D707A6C8CC}" name="Column14574" totalsRowDxfId="1832" dataCellStyle="Normal"/>
    <tableColumn id="14577" xr3:uid="{AA0AB0D3-9F1E-C740-8E9C-77EE830D98A7}" name="Column14575" totalsRowDxfId="1831" dataCellStyle="Normal"/>
    <tableColumn id="14578" xr3:uid="{EB858C1B-7760-C74F-AD7D-9F42AC0CFF35}" name="Column14576" totalsRowDxfId="1830" dataCellStyle="Normal"/>
    <tableColumn id="14579" xr3:uid="{9F0135FC-46DD-F047-91B9-BEDB59E211C0}" name="Column14577" totalsRowDxfId="1829" dataCellStyle="Normal"/>
    <tableColumn id="14580" xr3:uid="{210A81ED-70FF-A640-A4FC-06B38BC16D2D}" name="Column14578" totalsRowDxfId="1828" dataCellStyle="Normal"/>
    <tableColumn id="14581" xr3:uid="{2448A120-0073-1E47-99DB-6E7BA7692F63}" name="Column14579" totalsRowDxfId="1827" dataCellStyle="Normal"/>
    <tableColumn id="14582" xr3:uid="{CDC0D1D8-D0EC-EC47-983E-B256A52471EE}" name="Column14580" totalsRowDxfId="1826" dataCellStyle="Normal"/>
    <tableColumn id="14583" xr3:uid="{B0B6FF8A-366B-A344-B3FD-40BDA1F19C82}" name="Column14581" totalsRowDxfId="1825" dataCellStyle="Normal"/>
    <tableColumn id="14584" xr3:uid="{7077ED75-C2D9-3941-8724-1CFE675A0DEC}" name="Column14582" totalsRowDxfId="1824" dataCellStyle="Normal"/>
    <tableColumn id="14585" xr3:uid="{F1FCFBAA-9AEA-3D47-87E1-EC8AEF13C26A}" name="Column14583" totalsRowDxfId="1823" dataCellStyle="Normal"/>
    <tableColumn id="14586" xr3:uid="{6499FE11-80D9-0240-AE5D-E06097464D88}" name="Column14584" totalsRowDxfId="1822" dataCellStyle="Normal"/>
    <tableColumn id="14587" xr3:uid="{BA4691B3-DF5A-3B49-AA00-88AD899310A6}" name="Column14585" totalsRowDxfId="1821" dataCellStyle="Normal"/>
    <tableColumn id="14588" xr3:uid="{06C090B3-DE2D-4546-8122-1244DE93D8F1}" name="Column14586" totalsRowDxfId="1820" dataCellStyle="Normal"/>
    <tableColumn id="14589" xr3:uid="{FBCC0630-B36B-ED4A-8583-8F33B6E58F05}" name="Column14587" totalsRowDxfId="1819" dataCellStyle="Normal"/>
    <tableColumn id="14590" xr3:uid="{8014D45F-E5B3-AB4D-BD6C-21007D8CA1BD}" name="Column14588" totalsRowDxfId="1818" dataCellStyle="Normal"/>
    <tableColumn id="14591" xr3:uid="{C4B269EA-81A1-E14B-9BE3-7B9F47014362}" name="Column14589" totalsRowDxfId="1817" dataCellStyle="Normal"/>
    <tableColumn id="14592" xr3:uid="{53AAD101-199D-8E4F-88F2-80250408C6FA}" name="Column14590" totalsRowDxfId="1816" dataCellStyle="Normal"/>
    <tableColumn id="14593" xr3:uid="{D9E69D70-4281-9D49-A154-6E7B9E25A3AF}" name="Column14591" totalsRowDxfId="1815" dataCellStyle="Normal"/>
    <tableColumn id="14594" xr3:uid="{8639CA6D-97DB-BF40-ACB8-C68D328EDF59}" name="Column14592" totalsRowDxfId="1814" dataCellStyle="Normal"/>
    <tableColumn id="14595" xr3:uid="{FE2AC532-46E6-6F4D-80EB-A23624C0872F}" name="Column14593" totalsRowDxfId="1813" dataCellStyle="Normal"/>
    <tableColumn id="14596" xr3:uid="{2345F504-6B19-F249-A8BD-EFDD65CEB8F9}" name="Column14594" totalsRowDxfId="1812" dataCellStyle="Normal"/>
    <tableColumn id="14597" xr3:uid="{531CE73C-1A60-944B-A6C6-4BC554586920}" name="Column14595" totalsRowDxfId="1811" dataCellStyle="Normal"/>
    <tableColumn id="14598" xr3:uid="{79974C22-3E9B-894E-AB69-5863348F9669}" name="Column14596" totalsRowDxfId="1810" dataCellStyle="Normal"/>
    <tableColumn id="14599" xr3:uid="{44807CCF-1F72-0147-A22E-6BFC14545246}" name="Column14597" totalsRowDxfId="1809" dataCellStyle="Normal"/>
    <tableColumn id="14600" xr3:uid="{97322DF1-5F05-E94D-8053-6FD25A17A79A}" name="Column14598" totalsRowDxfId="1808" dataCellStyle="Normal"/>
    <tableColumn id="14601" xr3:uid="{C2CE2B6B-0621-5941-B5E7-A31974A96A09}" name="Column14599" totalsRowDxfId="1807" dataCellStyle="Normal"/>
    <tableColumn id="14602" xr3:uid="{85896D26-8D1F-2A42-AB77-8B87871A44E3}" name="Column14600" totalsRowDxfId="1806" dataCellStyle="Normal"/>
    <tableColumn id="14603" xr3:uid="{46C688A0-0249-4B4B-984C-96664437CE15}" name="Column14601" totalsRowDxfId="1805" dataCellStyle="Normal"/>
    <tableColumn id="14604" xr3:uid="{393EA2CB-78EA-F74D-8096-9E49F9F86A0D}" name="Column14602" totalsRowDxfId="1804" dataCellStyle="Normal"/>
    <tableColumn id="14605" xr3:uid="{D1A2AF17-59CD-ED4F-8919-1F4CE33C0DA9}" name="Column14603" totalsRowDxfId="1803" dataCellStyle="Normal"/>
    <tableColumn id="14606" xr3:uid="{FE13B575-DE40-7A4C-AF33-C0CFD527CC9A}" name="Column14604" totalsRowDxfId="1802" dataCellStyle="Normal"/>
    <tableColumn id="14607" xr3:uid="{CCFD1CE7-71A3-8440-B8CE-0A8AB055BFDF}" name="Column14605" totalsRowDxfId="1801" dataCellStyle="Normal"/>
    <tableColumn id="14608" xr3:uid="{DCF6D76D-C721-5F4D-A80A-D265E4B7C015}" name="Column14606" totalsRowDxfId="1800" dataCellStyle="Normal"/>
    <tableColumn id="14609" xr3:uid="{3B50932D-2353-5748-934F-DB426BFD0AAE}" name="Column14607" totalsRowDxfId="1799" dataCellStyle="Normal"/>
    <tableColumn id="14610" xr3:uid="{32272711-CC49-4246-92B9-1A0B2ABB7F62}" name="Column14608" totalsRowDxfId="1798" dataCellStyle="Normal"/>
    <tableColumn id="14611" xr3:uid="{560D55DD-BF75-4143-8DDB-DE99FB34D402}" name="Column14609" totalsRowDxfId="1797" dataCellStyle="Normal"/>
    <tableColumn id="14612" xr3:uid="{A95EE910-DFE7-4648-86B7-24E9C4B2BC45}" name="Column14610" totalsRowDxfId="1796" dataCellStyle="Normal"/>
    <tableColumn id="14613" xr3:uid="{62B7A644-EA26-614C-9CB2-461D3889EFD1}" name="Column14611" totalsRowDxfId="1795" dataCellStyle="Normal"/>
    <tableColumn id="14614" xr3:uid="{2B48E8D1-BC7D-5E43-9A74-EAA44ADE2CF6}" name="Column14612" totalsRowDxfId="1794" dataCellStyle="Normal"/>
    <tableColumn id="14615" xr3:uid="{3FEF4A66-DE15-D645-808D-BAF298A5BF3F}" name="Column14613" totalsRowDxfId="1793" dataCellStyle="Normal"/>
    <tableColumn id="14616" xr3:uid="{9322B8F6-EB67-A244-8CE4-A7546EA236A1}" name="Column14614" totalsRowDxfId="1792" dataCellStyle="Normal"/>
    <tableColumn id="14617" xr3:uid="{59108715-1F6A-884A-AF16-733B99C89EAC}" name="Column14615" totalsRowDxfId="1791" dataCellStyle="Normal"/>
    <tableColumn id="14618" xr3:uid="{BF8C3EEE-0E81-414B-A4FC-A3BF72ECB47D}" name="Column14616" totalsRowDxfId="1790" dataCellStyle="Normal"/>
    <tableColumn id="14619" xr3:uid="{5A07A249-010B-4E43-A763-9DE56E7D0C43}" name="Column14617" totalsRowDxfId="1789" dataCellStyle="Normal"/>
    <tableColumn id="14620" xr3:uid="{63DDD625-9B40-CD4C-B10A-0789A1662EFC}" name="Column14618" totalsRowDxfId="1788" dataCellStyle="Normal"/>
    <tableColumn id="14621" xr3:uid="{2CA4BC8A-7A59-BC47-B625-E93FBC476453}" name="Column14619" totalsRowDxfId="1787" dataCellStyle="Normal"/>
    <tableColumn id="14622" xr3:uid="{0BACF466-FA18-014E-A50E-329239E43F41}" name="Column14620" totalsRowDxfId="1786" dataCellStyle="Normal"/>
    <tableColumn id="14623" xr3:uid="{8CA90D8F-3CB0-0D4B-95F4-6436519BA94E}" name="Column14621" totalsRowDxfId="1785" dataCellStyle="Normal"/>
    <tableColumn id="14624" xr3:uid="{79963701-8FD7-C44E-9F7B-5F27B55D3739}" name="Column14622" totalsRowDxfId="1784" dataCellStyle="Normal"/>
    <tableColumn id="14625" xr3:uid="{6CF5A25D-A057-564D-A30A-BDC73096A7C7}" name="Column14623" totalsRowDxfId="1783" dataCellStyle="Normal"/>
    <tableColumn id="14626" xr3:uid="{32AA19FF-1430-E24C-BFCC-D07398AC3CFD}" name="Column14624" totalsRowDxfId="1782" dataCellStyle="Normal"/>
    <tableColumn id="14627" xr3:uid="{0FADBA5C-B5AD-284E-B6F0-550CE8AEAACF}" name="Column14625" totalsRowDxfId="1781" dataCellStyle="Normal"/>
    <tableColumn id="14628" xr3:uid="{15A7FAF9-21F9-E645-A452-A45656D95CAD}" name="Column14626" totalsRowDxfId="1780" dataCellStyle="Normal"/>
    <tableColumn id="14629" xr3:uid="{E9B5EF5D-94E7-9243-924E-C51A608E061B}" name="Column14627" totalsRowDxfId="1779" dataCellStyle="Normal"/>
    <tableColumn id="14630" xr3:uid="{8FDE8283-5C5F-E646-9CBE-74C6F5C5BFAD}" name="Column14628" totalsRowDxfId="1778" dataCellStyle="Normal"/>
    <tableColumn id="14631" xr3:uid="{CAEB4BFC-27C8-6346-973F-862AF16368E4}" name="Column14629" totalsRowDxfId="1777" dataCellStyle="Normal"/>
    <tableColumn id="14632" xr3:uid="{9338896A-37AA-2843-A279-881D4D5CD25C}" name="Column14630" totalsRowDxfId="1776" dataCellStyle="Normal"/>
    <tableColumn id="14633" xr3:uid="{74463B64-C0E1-8444-B54F-AD253CF3D97F}" name="Column14631" totalsRowDxfId="1775" dataCellStyle="Normal"/>
    <tableColumn id="14634" xr3:uid="{2F6F3BBA-4B64-C941-8D54-2B2A02B2E4FB}" name="Column14632" totalsRowDxfId="1774" dataCellStyle="Normal"/>
    <tableColumn id="14635" xr3:uid="{E0CEA275-A208-DC4E-A1E2-7FF5810F2940}" name="Column14633" totalsRowDxfId="1773" dataCellStyle="Normal"/>
    <tableColumn id="14636" xr3:uid="{240CD76F-5B7D-CA4A-A5AA-32B02C33BA71}" name="Column14634" totalsRowDxfId="1772" dataCellStyle="Normal"/>
    <tableColumn id="14637" xr3:uid="{C3ED8243-C929-9240-8056-C163A6BE0804}" name="Column14635" totalsRowDxfId="1771" dataCellStyle="Normal"/>
    <tableColumn id="14638" xr3:uid="{5F2D0924-6255-FB47-813F-B63B07DFD51C}" name="Column14636" totalsRowDxfId="1770" dataCellStyle="Normal"/>
    <tableColumn id="14639" xr3:uid="{71E1FD4C-5507-CA42-8C3B-29061DFDE137}" name="Column14637" totalsRowDxfId="1769" dataCellStyle="Normal"/>
    <tableColumn id="14640" xr3:uid="{D27DA75A-1F5E-E44F-AE3E-72F8494E37EE}" name="Column14638" totalsRowDxfId="1768" dataCellStyle="Normal"/>
    <tableColumn id="14641" xr3:uid="{AB4F623C-BEA8-1145-9DFC-D9683BF4BC36}" name="Column14639" totalsRowDxfId="1767" dataCellStyle="Normal"/>
    <tableColumn id="14642" xr3:uid="{94A4D71B-13E9-8244-940A-CD730FCADB43}" name="Column14640" totalsRowDxfId="1766" dataCellStyle="Normal"/>
    <tableColumn id="14643" xr3:uid="{64AC6429-E7DF-CB44-8C27-56FC4B007067}" name="Column14641" totalsRowDxfId="1765" dataCellStyle="Normal"/>
    <tableColumn id="14644" xr3:uid="{7C513C5F-BD13-8247-8AD5-7B0D82246EA8}" name="Column14642" totalsRowDxfId="1764" dataCellStyle="Normal"/>
    <tableColumn id="14645" xr3:uid="{09C4ED9F-7BE9-9646-A612-EE7FFB46CB79}" name="Column14643" totalsRowDxfId="1763" dataCellStyle="Normal"/>
    <tableColumn id="14646" xr3:uid="{30C20D7A-8327-B145-9BAE-7D647332F031}" name="Column14644" totalsRowDxfId="1762" dataCellStyle="Normal"/>
    <tableColumn id="14647" xr3:uid="{6CC0CD34-7660-C84D-B8FE-0F3A32B11C81}" name="Column14645" totalsRowDxfId="1761" dataCellStyle="Normal"/>
    <tableColumn id="14648" xr3:uid="{0693A3AC-4916-4945-B066-B95E43C3ED32}" name="Column14646" totalsRowDxfId="1760" dataCellStyle="Normal"/>
    <tableColumn id="14649" xr3:uid="{C991E1D7-FAEE-3E4D-94F1-C08067819871}" name="Column14647" totalsRowDxfId="1759" dataCellStyle="Normal"/>
    <tableColumn id="14650" xr3:uid="{66F6DDBB-1303-1F40-A70D-BBC19B3D7118}" name="Column14648" totalsRowDxfId="1758" dataCellStyle="Normal"/>
    <tableColumn id="14651" xr3:uid="{0E567F05-F077-D646-BF29-9968A000F7F4}" name="Column14649" totalsRowDxfId="1757" dataCellStyle="Normal"/>
    <tableColumn id="14652" xr3:uid="{D0C3D4A6-0154-0548-9EEA-389F9AF41DCB}" name="Column14650" totalsRowDxfId="1756" dataCellStyle="Normal"/>
    <tableColumn id="14653" xr3:uid="{E4F8C91A-1041-3844-846A-2DB31A90E304}" name="Column14651" totalsRowDxfId="1755" dataCellStyle="Normal"/>
    <tableColumn id="14654" xr3:uid="{2C0D501E-4D3E-8348-AAE1-07B6BD20AE30}" name="Column14652" totalsRowDxfId="1754" dataCellStyle="Normal"/>
    <tableColumn id="14655" xr3:uid="{EF7EE04D-AF2A-2E46-BE05-1A2507174073}" name="Column14653" totalsRowDxfId="1753" dataCellStyle="Normal"/>
    <tableColumn id="14656" xr3:uid="{B3903FDB-DC6A-5246-BBA9-D9C1D95A9A5F}" name="Column14654" totalsRowDxfId="1752" dataCellStyle="Normal"/>
    <tableColumn id="14657" xr3:uid="{402B6D13-BB4B-014E-A66E-31DCECE04085}" name="Column14655" totalsRowDxfId="1751" dataCellStyle="Normal"/>
    <tableColumn id="14658" xr3:uid="{EE54D5BA-D971-434B-A673-0C240F6B9241}" name="Column14656" totalsRowDxfId="1750" dataCellStyle="Normal"/>
    <tableColumn id="14659" xr3:uid="{69FDA0EB-B282-8A46-8BE5-CA9299EA82C7}" name="Column14657" totalsRowDxfId="1749" dataCellStyle="Normal"/>
    <tableColumn id="14660" xr3:uid="{233C05BD-E14E-7C48-A818-6B93D83190A9}" name="Column14658" totalsRowDxfId="1748" dataCellStyle="Normal"/>
    <tableColumn id="14661" xr3:uid="{9354CA23-2552-9346-9DFE-50CB0FF999C3}" name="Column14659" totalsRowDxfId="1747" dataCellStyle="Normal"/>
    <tableColumn id="14662" xr3:uid="{03AFDF6A-265F-4D47-8EB0-908DFEF25349}" name="Column14660" totalsRowDxfId="1746" dataCellStyle="Normal"/>
    <tableColumn id="14663" xr3:uid="{738D43D7-CB73-3B47-9AEC-65E74C4F748C}" name="Column14661" totalsRowDxfId="1745" dataCellStyle="Normal"/>
    <tableColumn id="14664" xr3:uid="{A46B278F-4798-2D45-8A99-DA45E56BCF66}" name="Column14662" totalsRowDxfId="1744" dataCellStyle="Normal"/>
    <tableColumn id="14665" xr3:uid="{A8182391-C3B0-1A4D-9C59-A34E1B738E3D}" name="Column14663" totalsRowDxfId="1743" dataCellStyle="Normal"/>
    <tableColumn id="14666" xr3:uid="{F0083844-C260-9C42-B949-FA44FF479EA9}" name="Column14664" totalsRowDxfId="1742" dataCellStyle="Normal"/>
    <tableColumn id="14667" xr3:uid="{6597B3CB-EF62-084C-BE04-122834B0FCE0}" name="Column14665" totalsRowDxfId="1741" dataCellStyle="Normal"/>
    <tableColumn id="14668" xr3:uid="{9CE1323C-F7F3-844E-BBDA-F4D95F92EEC3}" name="Column14666" totalsRowDxfId="1740" dataCellStyle="Normal"/>
    <tableColumn id="14669" xr3:uid="{C782A8CA-B458-F345-B8D7-22F6D81B7076}" name="Column14667" totalsRowDxfId="1739" dataCellStyle="Normal"/>
    <tableColumn id="14670" xr3:uid="{546035D8-EEB6-6C47-927F-BC9DA5C1E314}" name="Column14668" totalsRowDxfId="1738" dataCellStyle="Normal"/>
    <tableColumn id="14671" xr3:uid="{964F1BA4-4F98-E843-825F-92A359110701}" name="Column14669" totalsRowDxfId="1737" dataCellStyle="Normal"/>
    <tableColumn id="14672" xr3:uid="{06F44CE3-7C08-1448-B6C0-09AB1A9AA487}" name="Column14670" totalsRowDxfId="1736" dataCellStyle="Normal"/>
    <tableColumn id="14673" xr3:uid="{D6E50C5C-9266-9A41-8DA9-24B258FA3958}" name="Column14671" totalsRowDxfId="1735" dataCellStyle="Normal"/>
    <tableColumn id="14674" xr3:uid="{4C97DA28-CDB9-1E45-B90B-7461690A8E0E}" name="Column14672" totalsRowDxfId="1734" dataCellStyle="Normal"/>
    <tableColumn id="14675" xr3:uid="{1A5CA0F4-3A51-B84A-8B81-BF6A4597743C}" name="Column14673" totalsRowDxfId="1733" dataCellStyle="Normal"/>
    <tableColumn id="14676" xr3:uid="{530E3FF1-9AA4-BB45-8617-F0AC19B18650}" name="Column14674" totalsRowDxfId="1732" dataCellStyle="Normal"/>
    <tableColumn id="14677" xr3:uid="{632AB409-8D36-0043-8486-ABEDC2C4F99C}" name="Column14675" totalsRowDxfId="1731" dataCellStyle="Normal"/>
    <tableColumn id="14678" xr3:uid="{26544637-BA00-F445-8BCA-450D77B3E28D}" name="Column14676" totalsRowDxfId="1730" dataCellStyle="Normal"/>
    <tableColumn id="14679" xr3:uid="{61E292FD-B3AD-9E4C-862F-06B35E0F68D9}" name="Column14677" totalsRowDxfId="1729" dataCellStyle="Normal"/>
    <tableColumn id="14680" xr3:uid="{8FB3B985-01E4-E344-AF00-6756F74E9343}" name="Column14678" totalsRowDxfId="1728" dataCellStyle="Normal"/>
    <tableColumn id="14681" xr3:uid="{5B5D9321-31EE-B34F-B9CC-B782CCFABC1E}" name="Column14679" totalsRowDxfId="1727" dataCellStyle="Normal"/>
    <tableColumn id="14682" xr3:uid="{CDD4C17B-1918-A149-93A3-4044A1C01073}" name="Column14680" totalsRowDxfId="1726" dataCellStyle="Normal"/>
    <tableColumn id="14683" xr3:uid="{DD052F27-74FA-5D4D-83F6-3121A196860E}" name="Column14681" totalsRowDxfId="1725" dataCellStyle="Normal"/>
    <tableColumn id="14684" xr3:uid="{2F821383-F203-F64A-9EFB-F36517789742}" name="Column14682" totalsRowDxfId="1724" dataCellStyle="Normal"/>
    <tableColumn id="14685" xr3:uid="{5B855212-1F9E-5B4D-84DE-9BE42E96BCD4}" name="Column14683" totalsRowDxfId="1723" dataCellStyle="Normal"/>
    <tableColumn id="14686" xr3:uid="{F96D5D19-1826-3F42-A856-C338DA1D0C41}" name="Column14684" totalsRowDxfId="1722" dataCellStyle="Normal"/>
    <tableColumn id="14687" xr3:uid="{DB626A26-4755-E74F-A9BD-ED2FEF110377}" name="Column14685" totalsRowDxfId="1721" dataCellStyle="Normal"/>
    <tableColumn id="14688" xr3:uid="{FD3D1003-0162-1F41-ABEE-E13ADCF26DB0}" name="Column14686" totalsRowDxfId="1720" dataCellStyle="Normal"/>
    <tableColumn id="14689" xr3:uid="{7A666B64-F614-7347-94D2-E643050E1694}" name="Column14687" totalsRowDxfId="1719" dataCellStyle="Normal"/>
    <tableColumn id="14690" xr3:uid="{DBF1A1D3-6343-B446-819A-F2B83FEAFCA9}" name="Column14688" totalsRowDxfId="1718" dataCellStyle="Normal"/>
    <tableColumn id="14691" xr3:uid="{D0B6E817-B4E1-1D42-9182-959525AD4B29}" name="Column14689" totalsRowDxfId="1717" dataCellStyle="Normal"/>
    <tableColumn id="14692" xr3:uid="{CF36818C-9326-084B-BAAB-C4ED09DB521C}" name="Column14690" totalsRowDxfId="1716" dataCellStyle="Normal"/>
    <tableColumn id="14693" xr3:uid="{5B4EC900-CE87-D24F-8F9B-B1C52031A931}" name="Column14691" totalsRowDxfId="1715" dataCellStyle="Normal"/>
    <tableColumn id="14694" xr3:uid="{42681630-E482-2443-948D-4746DBF720AE}" name="Column14692" totalsRowDxfId="1714" dataCellStyle="Normal"/>
    <tableColumn id="14695" xr3:uid="{86BA4B5F-B5AB-0B46-83C2-ED9D8D43E38A}" name="Column14693" totalsRowDxfId="1713" dataCellStyle="Normal"/>
    <tableColumn id="14696" xr3:uid="{B5D50D0A-250D-644B-A843-DC6DFB8EFE06}" name="Column14694" totalsRowDxfId="1712" dataCellStyle="Normal"/>
    <tableColumn id="14697" xr3:uid="{3B11254C-CE2F-454C-A94A-B4E9E32EC36F}" name="Column14695" totalsRowDxfId="1711" dataCellStyle="Normal"/>
    <tableColumn id="14698" xr3:uid="{E213CC8D-B6A3-C340-AE1C-CA87A23C74E2}" name="Column14696" totalsRowDxfId="1710" dataCellStyle="Normal"/>
    <tableColumn id="14699" xr3:uid="{5EC982EC-9DAA-1548-B283-FC018B05A4A1}" name="Column14697" totalsRowDxfId="1709" dataCellStyle="Normal"/>
    <tableColumn id="14700" xr3:uid="{ED49572D-430A-6E49-B07A-17703544A8E1}" name="Column14698" totalsRowDxfId="1708" dataCellStyle="Normal"/>
    <tableColumn id="14701" xr3:uid="{3F318B6B-85AD-9D4A-976B-80A844091150}" name="Column14699" totalsRowDxfId="1707" dataCellStyle="Normal"/>
    <tableColumn id="14702" xr3:uid="{7F28D063-8DEA-694B-AE05-3A54F12ED0D5}" name="Column14700" totalsRowDxfId="1706" dataCellStyle="Normal"/>
    <tableColumn id="14703" xr3:uid="{F52A93AE-6766-8840-BD81-817B6EA9D40C}" name="Column14701" totalsRowDxfId="1705" dataCellStyle="Normal"/>
    <tableColumn id="14704" xr3:uid="{B467C1EF-8912-9840-81DB-9AECBEE016F5}" name="Column14702" totalsRowDxfId="1704" dataCellStyle="Normal"/>
    <tableColumn id="14705" xr3:uid="{1D0813A4-2495-1848-A7D0-B5A186396F4E}" name="Column14703" totalsRowDxfId="1703" dataCellStyle="Normal"/>
    <tableColumn id="14706" xr3:uid="{6998F790-40AF-9144-824E-24B63258CB43}" name="Column14704" totalsRowDxfId="1702" dataCellStyle="Normal"/>
    <tableColumn id="14707" xr3:uid="{D6D4BE2D-0E2B-A34B-A0CB-1077F4F37774}" name="Column14705" totalsRowDxfId="1701" dataCellStyle="Normal"/>
    <tableColumn id="14708" xr3:uid="{88ECA330-6AE4-C242-9B4C-F0D3662ABB11}" name="Column14706" totalsRowDxfId="1700" dataCellStyle="Normal"/>
    <tableColumn id="14709" xr3:uid="{C379EB5F-95F2-5B4E-B848-4F7677F664C4}" name="Column14707" totalsRowDxfId="1699" dataCellStyle="Normal"/>
    <tableColumn id="14710" xr3:uid="{BB441692-20E8-304F-A7A0-135D0D0A9253}" name="Column14708" totalsRowDxfId="1698" dataCellStyle="Normal"/>
    <tableColumn id="14711" xr3:uid="{4084C2DD-55CF-BB45-BA04-DB71347BA167}" name="Column14709" totalsRowDxfId="1697" dataCellStyle="Normal"/>
    <tableColumn id="14712" xr3:uid="{7CAE7B4D-01C8-6049-984E-15BC189C6A84}" name="Column14710" totalsRowDxfId="1696" dataCellStyle="Normal"/>
    <tableColumn id="14713" xr3:uid="{C5038C7B-0642-D64A-9C5E-F27362CD4AC5}" name="Column14711" totalsRowDxfId="1695" dataCellStyle="Normal"/>
    <tableColumn id="14714" xr3:uid="{9BE49916-CC4B-6A4B-A81D-A71294B2DA3B}" name="Column14712" totalsRowDxfId="1694" dataCellStyle="Normal"/>
    <tableColumn id="14715" xr3:uid="{DAABBA78-1DE8-CB4E-AB69-BBF34F8EE982}" name="Column14713" totalsRowDxfId="1693" dataCellStyle="Normal"/>
    <tableColumn id="14716" xr3:uid="{16D4B22B-157B-7C4C-A840-001945955EC1}" name="Column14714" totalsRowDxfId="1692" dataCellStyle="Normal"/>
    <tableColumn id="14717" xr3:uid="{EAC9FAD2-8930-6A4F-8FFE-7F9289C966D7}" name="Column14715" totalsRowDxfId="1691" dataCellStyle="Normal"/>
    <tableColumn id="14718" xr3:uid="{F06C1724-BEAB-C04E-8B4B-68DB50DAF0E6}" name="Column14716" totalsRowDxfId="1690" dataCellStyle="Normal"/>
    <tableColumn id="14719" xr3:uid="{3E4522B4-A6A4-6B49-AAC9-2607E8E77E81}" name="Column14717" totalsRowDxfId="1689" dataCellStyle="Normal"/>
    <tableColumn id="14720" xr3:uid="{423B22CB-A41C-DB48-8A19-78B4842669F6}" name="Column14718" totalsRowDxfId="1688" dataCellStyle="Normal"/>
    <tableColumn id="14721" xr3:uid="{00EC65B4-E841-DA4B-95ED-9EBDBBC45396}" name="Column14719" totalsRowDxfId="1687" dataCellStyle="Normal"/>
    <tableColumn id="14722" xr3:uid="{E9157F3A-826F-C94E-A60A-860E7195EAFA}" name="Column14720" totalsRowDxfId="1686" dataCellStyle="Normal"/>
    <tableColumn id="14723" xr3:uid="{72C51CDB-AF68-154B-8DE4-A0F95FA91711}" name="Column14721" totalsRowDxfId="1685" dataCellStyle="Normal"/>
    <tableColumn id="14724" xr3:uid="{028259D8-C811-5143-81C9-08BD0FE90615}" name="Column14722" totalsRowDxfId="1684" dataCellStyle="Normal"/>
    <tableColumn id="14725" xr3:uid="{38562E1B-3138-DF42-AE4A-DFEC7558E96F}" name="Column14723" totalsRowDxfId="1683" dataCellStyle="Normal"/>
    <tableColumn id="14726" xr3:uid="{D1A904F3-77B9-AD4B-A5BC-4C571D6F22CE}" name="Column14724" totalsRowDxfId="1682" dataCellStyle="Normal"/>
    <tableColumn id="14727" xr3:uid="{78105179-BF56-8A44-BFE5-E8DA7A56BD34}" name="Column14725" totalsRowDxfId="1681" dataCellStyle="Normal"/>
    <tableColumn id="14728" xr3:uid="{852B1CAB-72AE-7F49-A90C-61414F2FCF68}" name="Column14726" totalsRowDxfId="1680" dataCellStyle="Normal"/>
    <tableColumn id="14729" xr3:uid="{EA61901A-3AD7-864B-8369-F07BE1984133}" name="Column14727" totalsRowDxfId="1679" dataCellStyle="Normal"/>
    <tableColumn id="14730" xr3:uid="{EEEFAEE9-B94D-DE4C-B57A-E44CC95E913C}" name="Column14728" totalsRowDxfId="1678" dataCellStyle="Normal"/>
    <tableColumn id="14731" xr3:uid="{0B98CA73-2147-5D4F-96AC-29CD0EEA1427}" name="Column14729" totalsRowDxfId="1677" dataCellStyle="Normal"/>
    <tableColumn id="14732" xr3:uid="{0958A312-41A4-8544-98E1-A8FD4B6F3C20}" name="Column14730" totalsRowDxfId="1676" dataCellStyle="Normal"/>
    <tableColumn id="14733" xr3:uid="{49D6276C-BC57-A449-A368-1EB3B0EA81E5}" name="Column14731" totalsRowDxfId="1675" dataCellStyle="Normal"/>
    <tableColumn id="14734" xr3:uid="{99A64495-95C9-1843-90CE-685D0D88B9DB}" name="Column14732" totalsRowDxfId="1674" dataCellStyle="Normal"/>
    <tableColumn id="14735" xr3:uid="{4A2CEDE5-9E8F-B248-92F6-C7ADD4D6200F}" name="Column14733" totalsRowDxfId="1673" dataCellStyle="Normal"/>
    <tableColumn id="14736" xr3:uid="{A52B8894-5E01-684E-BFA1-819864C60CD5}" name="Column14734" totalsRowDxfId="1672" dataCellStyle="Normal"/>
    <tableColumn id="14737" xr3:uid="{B70891AC-AD83-F846-A5BB-E2F62E37D4E3}" name="Column14735" totalsRowDxfId="1671" dataCellStyle="Normal"/>
    <tableColumn id="14738" xr3:uid="{F4BBBCB6-7A46-9447-9E21-A9859854BB2C}" name="Column14736" totalsRowDxfId="1670" dataCellStyle="Normal"/>
    <tableColumn id="14739" xr3:uid="{78A9D552-9CF8-7345-BD81-356AD332DFFD}" name="Column14737" totalsRowDxfId="1669" dataCellStyle="Normal"/>
    <tableColumn id="14740" xr3:uid="{C025A597-F252-694B-9C9D-762192BED6B9}" name="Column14738" totalsRowDxfId="1668" dataCellStyle="Normal"/>
    <tableColumn id="14741" xr3:uid="{2BEF56F3-154C-544C-B3C5-1AC9C591E97A}" name="Column14739" totalsRowDxfId="1667" dataCellStyle="Normal"/>
    <tableColumn id="14742" xr3:uid="{E2C50DE8-E4FA-AF49-A1D8-2A0B28CBCF31}" name="Column14740" totalsRowDxfId="1666" dataCellStyle="Normal"/>
    <tableColumn id="14743" xr3:uid="{5EBE0723-8FA5-F84A-AB39-B8C33D045834}" name="Column14741" totalsRowDxfId="1665" dataCellStyle="Normal"/>
    <tableColumn id="14744" xr3:uid="{61361AE8-8D6B-2041-97F0-4567037B5151}" name="Column14742" totalsRowDxfId="1664" dataCellStyle="Normal"/>
    <tableColumn id="14745" xr3:uid="{0E8C3BD0-DE03-2243-BF3F-191962606573}" name="Column14743" totalsRowDxfId="1663" dataCellStyle="Normal"/>
    <tableColumn id="14746" xr3:uid="{45932C05-95F1-9E42-B1E2-587CF89466E6}" name="Column14744" totalsRowDxfId="1662" dataCellStyle="Normal"/>
    <tableColumn id="14747" xr3:uid="{33CC5CD8-C31E-B74B-ADD0-5671E1B3341F}" name="Column14745" totalsRowDxfId="1661" dataCellStyle="Normal"/>
    <tableColumn id="14748" xr3:uid="{1F79A5DB-593D-4A4D-B753-4AD9BB5E8F59}" name="Column14746" totalsRowDxfId="1660" dataCellStyle="Normal"/>
    <tableColumn id="14749" xr3:uid="{1ED1F1FC-C79A-D148-AB99-8B3F6421A8E3}" name="Column14747" totalsRowDxfId="1659" dataCellStyle="Normal"/>
    <tableColumn id="14750" xr3:uid="{572E99ED-FABC-9C41-92DF-1980A1620E18}" name="Column14748" totalsRowDxfId="1658" dataCellStyle="Normal"/>
    <tableColumn id="14751" xr3:uid="{87553533-2260-6643-9FFC-D3FE2EA9E887}" name="Column14749" totalsRowDxfId="1657" dataCellStyle="Normal"/>
    <tableColumn id="14752" xr3:uid="{44C94AA8-EA27-174F-8CA1-D8A49506D149}" name="Column14750" totalsRowDxfId="1656" dataCellStyle="Normal"/>
    <tableColumn id="14753" xr3:uid="{D553865F-00F6-FB4A-9639-22449DCEB780}" name="Column14751" totalsRowDxfId="1655" dataCellStyle="Normal"/>
    <tableColumn id="14754" xr3:uid="{8B9F8D3B-7F2F-0D4F-8F5B-DA3FB16D39DD}" name="Column14752" totalsRowDxfId="1654" dataCellStyle="Normal"/>
    <tableColumn id="14755" xr3:uid="{65A8344A-9CF1-B544-8C59-A83D323F4797}" name="Column14753" totalsRowDxfId="1653" dataCellStyle="Normal"/>
    <tableColumn id="14756" xr3:uid="{A9120EC1-A6E8-8246-94AD-C3AAC7054ED2}" name="Column14754" totalsRowDxfId="1652" dataCellStyle="Normal"/>
    <tableColumn id="14757" xr3:uid="{A824BB5E-12D0-F746-AE41-9E128245B726}" name="Column14755" totalsRowDxfId="1651" dataCellStyle="Normal"/>
    <tableColumn id="14758" xr3:uid="{56000407-DC85-B446-A8F3-CB1B22830DF6}" name="Column14756" totalsRowDxfId="1650" dataCellStyle="Normal"/>
    <tableColumn id="14759" xr3:uid="{672AEEC4-C6F5-CE4D-B65A-4D080A9E4E26}" name="Column14757" totalsRowDxfId="1649" dataCellStyle="Normal"/>
    <tableColumn id="14760" xr3:uid="{DF59E4AA-76FF-8E46-89CE-391772E71E59}" name="Column14758" totalsRowDxfId="1648" dataCellStyle="Normal"/>
    <tableColumn id="14761" xr3:uid="{70C3A2F4-64DF-D94E-8F73-027B0DCD6998}" name="Column14759" totalsRowDxfId="1647" dataCellStyle="Normal"/>
    <tableColumn id="14762" xr3:uid="{DA886A65-7B05-984B-B33B-E62CFF1AFE4A}" name="Column14760" totalsRowDxfId="1646" dataCellStyle="Normal"/>
    <tableColumn id="14763" xr3:uid="{09E511B9-5A22-5F45-A247-EE71422FD836}" name="Column14761" totalsRowDxfId="1645" dataCellStyle="Normal"/>
    <tableColumn id="14764" xr3:uid="{46E4C6AA-2E44-1648-96D2-7F0D5F1A79C9}" name="Column14762" totalsRowDxfId="1644" dataCellStyle="Normal"/>
    <tableColumn id="14765" xr3:uid="{C9409AB2-6EA9-6B45-A242-D0B5AAE0237B}" name="Column14763" totalsRowDxfId="1643" dataCellStyle="Normal"/>
    <tableColumn id="14766" xr3:uid="{C437CC89-B955-7540-A240-C04A28A106F2}" name="Column14764" totalsRowDxfId="1642" dataCellStyle="Normal"/>
    <tableColumn id="14767" xr3:uid="{7C47AA93-3949-244C-AFF4-7328BE08EC66}" name="Column14765" totalsRowDxfId="1641" dataCellStyle="Normal"/>
    <tableColumn id="14768" xr3:uid="{24478545-EE30-E24D-B3B2-3C9FD1503478}" name="Column14766" totalsRowDxfId="1640" dataCellStyle="Normal"/>
    <tableColumn id="14769" xr3:uid="{F9C12A97-00CD-1343-94C9-065410606B0C}" name="Column14767" totalsRowDxfId="1639" dataCellStyle="Normal"/>
    <tableColumn id="14770" xr3:uid="{17D3A8DF-8208-8945-BEC0-4E13D197B30B}" name="Column14768" totalsRowDxfId="1638" dataCellStyle="Normal"/>
    <tableColumn id="14771" xr3:uid="{F84A7C23-84EF-8A4F-A978-6C812A84E918}" name="Column14769" totalsRowDxfId="1637" dataCellStyle="Normal"/>
    <tableColumn id="14772" xr3:uid="{AD955F46-0BE2-6544-A7FA-CE64562A5672}" name="Column14770" totalsRowDxfId="1636" dataCellStyle="Normal"/>
    <tableColumn id="14773" xr3:uid="{1FC9F4AD-2E0E-874C-84B3-CAB55AFAB1DE}" name="Column14771" totalsRowDxfId="1635" dataCellStyle="Normal"/>
    <tableColumn id="14774" xr3:uid="{E78C1570-A586-7E43-8CAF-746E99DDDE5F}" name="Column14772" totalsRowDxfId="1634" dataCellStyle="Normal"/>
    <tableColumn id="14775" xr3:uid="{B1E7913E-4AE0-DF42-9C5E-9A48D9183823}" name="Column14773" totalsRowDxfId="1633" dataCellStyle="Normal"/>
    <tableColumn id="14776" xr3:uid="{12339116-0DE3-E54A-A936-404A86D4CD93}" name="Column14774" totalsRowDxfId="1632" dataCellStyle="Normal"/>
    <tableColumn id="14777" xr3:uid="{EF7C6222-3025-8742-99B9-0763DFE24C0F}" name="Column14775" totalsRowDxfId="1631" dataCellStyle="Normal"/>
    <tableColumn id="14778" xr3:uid="{E8A05BEC-8152-F141-B3CB-AF69B53406BE}" name="Column14776" totalsRowDxfId="1630" dataCellStyle="Normal"/>
    <tableColumn id="14779" xr3:uid="{C6CD9170-C8AD-6C4D-A3B8-60879E0F50D4}" name="Column14777" totalsRowDxfId="1629" dataCellStyle="Normal"/>
    <tableColumn id="14780" xr3:uid="{57D0303C-EA32-9D4A-9AC7-C49BF3FBC201}" name="Column14778" totalsRowDxfId="1628" dataCellStyle="Normal"/>
    <tableColumn id="14781" xr3:uid="{D3ECC059-92FC-994B-A50B-00BB2101DACE}" name="Column14779" totalsRowDxfId="1627" dataCellStyle="Normal"/>
    <tableColumn id="14782" xr3:uid="{AEE1A198-461D-F645-98DE-95AD7AB702B0}" name="Column14780" totalsRowDxfId="1626" dataCellStyle="Normal"/>
    <tableColumn id="14783" xr3:uid="{9A7ED2EF-6F3E-2947-AFD0-B04DD3442578}" name="Column14781" totalsRowDxfId="1625" dataCellStyle="Normal"/>
    <tableColumn id="14784" xr3:uid="{B4091CA2-20D1-F444-B832-BED7439FD51B}" name="Column14782" totalsRowDxfId="1624" dataCellStyle="Normal"/>
    <tableColumn id="14785" xr3:uid="{891B97D4-3EC8-CF4F-9172-5423032C617B}" name="Column14783" totalsRowDxfId="1623" dataCellStyle="Normal"/>
    <tableColumn id="14786" xr3:uid="{5ADD272E-E1C7-9141-B322-5BEF8A1D893B}" name="Column14784" totalsRowDxfId="1622" dataCellStyle="Normal"/>
    <tableColumn id="14787" xr3:uid="{0C31EDCD-E2F3-9D4D-B231-146762D08361}" name="Column14785" totalsRowDxfId="1621" dataCellStyle="Normal"/>
    <tableColumn id="14788" xr3:uid="{9EDB735C-BE3E-9542-9319-4EF9B0BB3870}" name="Column14786" totalsRowDxfId="1620" dataCellStyle="Normal"/>
    <tableColumn id="14789" xr3:uid="{14453EE1-960B-BD42-A4F3-09394A0AF0CB}" name="Column14787" totalsRowDxfId="1619" dataCellStyle="Normal"/>
    <tableColumn id="14790" xr3:uid="{53F5864B-1C83-B44C-B751-9DF07401E3EC}" name="Column14788" totalsRowDxfId="1618" dataCellStyle="Normal"/>
    <tableColumn id="14791" xr3:uid="{A95D74AA-9A17-7A40-95F6-10DA32A036EE}" name="Column14789" totalsRowDxfId="1617" dataCellStyle="Normal"/>
    <tableColumn id="14792" xr3:uid="{1D2DF02D-2587-8842-A87C-AE50560C159D}" name="Column14790" totalsRowDxfId="1616" dataCellStyle="Normal"/>
    <tableColumn id="14793" xr3:uid="{19635A8A-8626-BC4C-AF84-C5ED43A5C3A0}" name="Column14791" totalsRowDxfId="1615" dataCellStyle="Normal"/>
    <tableColumn id="14794" xr3:uid="{5161830A-EAB5-AE4E-AE09-722C5FABDB75}" name="Column14792" totalsRowDxfId="1614" dataCellStyle="Normal"/>
    <tableColumn id="14795" xr3:uid="{F84B6FFF-0DA8-5646-9525-9173680BC596}" name="Column14793" totalsRowDxfId="1613" dataCellStyle="Normal"/>
    <tableColumn id="14796" xr3:uid="{29998CE8-4352-5A4C-AF53-1EFC5E318B5A}" name="Column14794" totalsRowDxfId="1612" dataCellStyle="Normal"/>
    <tableColumn id="14797" xr3:uid="{D4BBC847-1BE3-7A41-9FA7-66CB5ADD6AFA}" name="Column14795" totalsRowDxfId="1611" dataCellStyle="Normal"/>
    <tableColumn id="14798" xr3:uid="{E69DEDF3-D772-6D4D-BFAD-BF52A8DC2C56}" name="Column14796" totalsRowDxfId="1610" dataCellStyle="Normal"/>
    <tableColumn id="14799" xr3:uid="{4A978CC3-B5E0-6748-9758-92115084224A}" name="Column14797" totalsRowDxfId="1609" dataCellStyle="Normal"/>
    <tableColumn id="14800" xr3:uid="{F6B072B9-6A0B-0741-8F75-97F09BFDD4F2}" name="Column14798" totalsRowDxfId="1608" dataCellStyle="Normal"/>
    <tableColumn id="14801" xr3:uid="{7803A1AE-93A0-9143-9D8E-97C17554142E}" name="Column14799" totalsRowDxfId="1607" dataCellStyle="Normal"/>
    <tableColumn id="14802" xr3:uid="{677D9B12-2BDF-C540-8FF4-F93F8BE7B57A}" name="Column14800" totalsRowDxfId="1606" dataCellStyle="Normal"/>
    <tableColumn id="14803" xr3:uid="{9B543409-330F-8540-AF3D-EB41AA109530}" name="Column14801" totalsRowDxfId="1605" dataCellStyle="Normal"/>
    <tableColumn id="14804" xr3:uid="{D8CE38F4-97BD-C742-ABB1-A62D679DB57E}" name="Column14802" totalsRowDxfId="1604" dataCellStyle="Normal"/>
    <tableColumn id="14805" xr3:uid="{F131A454-DBF4-2042-B781-B2BAE6F5BFAF}" name="Column14803" totalsRowDxfId="1603" dataCellStyle="Normal"/>
    <tableColumn id="14806" xr3:uid="{80166A74-9967-BE47-8346-E024F4087F4F}" name="Column14804" totalsRowDxfId="1602" dataCellStyle="Normal"/>
    <tableColumn id="14807" xr3:uid="{FD78DD1D-67DC-E841-9817-ACB8BB0F1CCD}" name="Column14805" totalsRowDxfId="1601" dataCellStyle="Normal"/>
    <tableColumn id="14808" xr3:uid="{35A7393A-4043-F047-92C7-A1C0A4F752AA}" name="Column14806" totalsRowDxfId="1600" dataCellStyle="Normal"/>
    <tableColumn id="14809" xr3:uid="{03673C19-8867-9744-ACD0-25D954DB4692}" name="Column14807" totalsRowDxfId="1599" dataCellStyle="Normal"/>
    <tableColumn id="14810" xr3:uid="{9E63105F-00EE-B247-906D-FA61BDE21C89}" name="Column14808" totalsRowDxfId="1598" dataCellStyle="Normal"/>
    <tableColumn id="14811" xr3:uid="{3CF42B99-42F3-914B-AE52-04000A3AFF10}" name="Column14809" totalsRowDxfId="1597" dataCellStyle="Normal"/>
    <tableColumn id="14812" xr3:uid="{F5207B89-9AD3-A14B-8DFB-F6CA2CC4A459}" name="Column14810" totalsRowDxfId="1596" dataCellStyle="Normal"/>
    <tableColumn id="14813" xr3:uid="{95C26525-9C7E-F246-B749-AA1D982599D6}" name="Column14811" totalsRowDxfId="1595" dataCellStyle="Normal"/>
    <tableColumn id="14814" xr3:uid="{985D9A4B-1ABE-CE4B-9FD4-830C1D31A47C}" name="Column14812" totalsRowDxfId="1594" dataCellStyle="Normal"/>
    <tableColumn id="14815" xr3:uid="{400C3D66-5E33-B444-8470-A3F1F8BA3C28}" name="Column14813" totalsRowDxfId="1593" dataCellStyle="Normal"/>
    <tableColumn id="14816" xr3:uid="{28C3480A-78FE-5C40-82F8-BFC1868743DC}" name="Column14814" totalsRowDxfId="1592" dataCellStyle="Normal"/>
    <tableColumn id="14817" xr3:uid="{52848B3C-767B-BB4A-AD74-52FA1C17718A}" name="Column14815" totalsRowDxfId="1591" dataCellStyle="Normal"/>
    <tableColumn id="14818" xr3:uid="{EFB493DC-42A6-A340-964E-A0FDE76CC0C6}" name="Column14816" totalsRowDxfId="1590" dataCellStyle="Normal"/>
    <tableColumn id="14819" xr3:uid="{0EEA9052-5766-D64B-87CB-7609B2EC91D7}" name="Column14817" totalsRowDxfId="1589" dataCellStyle="Normal"/>
    <tableColumn id="14820" xr3:uid="{6E80212C-A760-CB49-8AD6-6B816B7B1303}" name="Column14818" totalsRowDxfId="1588" dataCellStyle="Normal"/>
    <tableColumn id="14821" xr3:uid="{23A9E1A5-4549-1C43-988D-DC1B1CC057EB}" name="Column14819" totalsRowDxfId="1587" dataCellStyle="Normal"/>
    <tableColumn id="14822" xr3:uid="{272E224A-5B72-D24A-9BA5-72175196C0AA}" name="Column14820" totalsRowDxfId="1586" dataCellStyle="Normal"/>
    <tableColumn id="14823" xr3:uid="{0368D683-1AEE-0A49-82FE-252A2AB5664D}" name="Column14821" totalsRowDxfId="1585" dataCellStyle="Normal"/>
    <tableColumn id="14824" xr3:uid="{52631740-0258-6A4A-95A3-7331A8ADF370}" name="Column14822" totalsRowDxfId="1584" dataCellStyle="Normal"/>
    <tableColumn id="14825" xr3:uid="{DBF5473E-614A-DE4D-ADED-35210E52137E}" name="Column14823" totalsRowDxfId="1583" dataCellStyle="Normal"/>
    <tableColumn id="14826" xr3:uid="{4CBC079E-3CA9-A24F-9B89-8B83B0DF751C}" name="Column14824" totalsRowDxfId="1582" dataCellStyle="Normal"/>
    <tableColumn id="14827" xr3:uid="{BDADD743-D7D8-B647-A8F7-24BBA1B387C2}" name="Column14825" totalsRowDxfId="1581" dataCellStyle="Normal"/>
    <tableColumn id="14828" xr3:uid="{1F05CFB4-5D8C-5547-AB2C-89EE7A5F74EC}" name="Column14826" totalsRowDxfId="1580" dataCellStyle="Normal"/>
    <tableColumn id="14829" xr3:uid="{67512389-9E57-0144-9B12-A17F8AFF039C}" name="Column14827" totalsRowDxfId="1579" dataCellStyle="Normal"/>
    <tableColumn id="14830" xr3:uid="{4263E739-A963-0F44-B7D9-DB64D85B4495}" name="Column14828" totalsRowDxfId="1578" dataCellStyle="Normal"/>
    <tableColumn id="14831" xr3:uid="{FA3907F7-F3F3-1943-B39D-5BC3312E65CF}" name="Column14829" totalsRowDxfId="1577" dataCellStyle="Normal"/>
    <tableColumn id="14832" xr3:uid="{055F1C78-B24E-BF42-A25D-377B5988DDD3}" name="Column14830" totalsRowDxfId="1576" dataCellStyle="Normal"/>
    <tableColumn id="14833" xr3:uid="{E1AD91C0-9B3C-C14A-8E5D-D7AD385293D4}" name="Column14831" totalsRowDxfId="1575" dataCellStyle="Normal"/>
    <tableColumn id="14834" xr3:uid="{D09A81A7-EC7D-FD41-8298-BFC04559AB36}" name="Column14832" totalsRowDxfId="1574" dataCellStyle="Normal"/>
    <tableColumn id="14835" xr3:uid="{95BBDE3D-5D6A-3D44-88E7-F0703B59983D}" name="Column14833" totalsRowDxfId="1573" dataCellStyle="Normal"/>
    <tableColumn id="14836" xr3:uid="{2C9AB4F2-2BF2-5142-A394-6F1AAB4020C1}" name="Column14834" totalsRowDxfId="1572" dataCellStyle="Normal"/>
    <tableColumn id="14837" xr3:uid="{BB5FB9B5-1DA2-5748-9A20-F6B9797FE452}" name="Column14835" totalsRowDxfId="1571" dataCellStyle="Normal"/>
    <tableColumn id="14838" xr3:uid="{DAA440EE-0A26-1B4F-96CA-C08059E2B49F}" name="Column14836" totalsRowDxfId="1570" dataCellStyle="Normal"/>
    <tableColumn id="14839" xr3:uid="{ED1ADEFB-7D9E-2C4E-A39C-50B21BDA0A22}" name="Column14837" totalsRowDxfId="1569" dataCellStyle="Normal"/>
    <tableColumn id="14840" xr3:uid="{3EC51E12-7AB2-3A40-9C2A-797607294FDB}" name="Column14838" totalsRowDxfId="1568" dataCellStyle="Normal"/>
    <tableColumn id="14841" xr3:uid="{29F653E4-6F15-0F4E-8E85-4240950CB8DC}" name="Column14839" totalsRowDxfId="1567" dataCellStyle="Normal"/>
    <tableColumn id="14842" xr3:uid="{675117F0-5A45-E245-AE23-AD78288C52E6}" name="Column14840" totalsRowDxfId="1566" dataCellStyle="Normal"/>
    <tableColumn id="14843" xr3:uid="{5E342C47-60E1-A24A-AED3-51FFAB1BE657}" name="Column14841" totalsRowDxfId="1565" dataCellStyle="Normal"/>
    <tableColumn id="14844" xr3:uid="{37EE5FB7-6566-C441-B527-C1C50807B3A4}" name="Column14842" totalsRowDxfId="1564" dataCellStyle="Normal"/>
    <tableColumn id="14845" xr3:uid="{7A44E323-1948-BA49-B20C-9B6AFD041411}" name="Column14843" totalsRowDxfId="1563" dataCellStyle="Normal"/>
    <tableColumn id="14846" xr3:uid="{C35EFC4C-ACFA-4340-A3EF-20360DF68AE9}" name="Column14844" totalsRowDxfId="1562" dataCellStyle="Normal"/>
    <tableColumn id="14847" xr3:uid="{311CF8EE-9102-3945-B91F-5583AE12B109}" name="Column14845" totalsRowDxfId="1561" dataCellStyle="Normal"/>
    <tableColumn id="14848" xr3:uid="{AAADCDE0-C8B6-A948-B574-3E1502B43968}" name="Column14846" totalsRowDxfId="1560" dataCellStyle="Normal"/>
    <tableColumn id="14849" xr3:uid="{A8EB2221-1C2C-BB47-990F-C49018F25B7B}" name="Column14847" totalsRowDxfId="1559" dataCellStyle="Normal"/>
    <tableColumn id="14850" xr3:uid="{AB4C93B1-BF16-F142-9EDE-C3169E82D1C5}" name="Column14848" totalsRowDxfId="1558" dataCellStyle="Normal"/>
    <tableColumn id="14851" xr3:uid="{E77EC3E0-5CF1-5F4C-9633-51F685428046}" name="Column14849" totalsRowDxfId="1557" dataCellStyle="Normal"/>
    <tableColumn id="14852" xr3:uid="{B1369569-582B-F54A-9F7A-04A296349768}" name="Column14850" totalsRowDxfId="1556" dataCellStyle="Normal"/>
    <tableColumn id="14853" xr3:uid="{90A93093-8DBE-6E40-8BA9-E5B39F19D0B8}" name="Column14851" totalsRowDxfId="1555" dataCellStyle="Normal"/>
    <tableColumn id="14854" xr3:uid="{034BF6B7-2848-2A4B-ACEF-702B20A15FCF}" name="Column14852" totalsRowDxfId="1554" dataCellStyle="Normal"/>
    <tableColumn id="14855" xr3:uid="{30B59425-54CB-C94E-A129-EA6B6CC9FFA6}" name="Column14853" totalsRowDxfId="1553" dataCellStyle="Normal"/>
    <tableColumn id="14856" xr3:uid="{D67BB6A2-2889-DB4A-8421-83397D048930}" name="Column14854" totalsRowDxfId="1552" dataCellStyle="Normal"/>
    <tableColumn id="14857" xr3:uid="{CF4DB9EE-EDAA-1C4E-AB42-70AC1FE51693}" name="Column14855" totalsRowDxfId="1551" dataCellStyle="Normal"/>
    <tableColumn id="14858" xr3:uid="{19275876-F2F3-374E-BA59-82119AC010D9}" name="Column14856" totalsRowDxfId="1550" dataCellStyle="Normal"/>
    <tableColumn id="14859" xr3:uid="{FE8D023D-0302-1D41-AFFA-66FAF89FA807}" name="Column14857" totalsRowDxfId="1549" dataCellStyle="Normal"/>
    <tableColumn id="14860" xr3:uid="{92FC156D-1CE7-5B40-9DC0-C61D159B67EC}" name="Column14858" totalsRowDxfId="1548" dataCellStyle="Normal"/>
    <tableColumn id="14861" xr3:uid="{76E0A368-603C-7E48-A80B-2DA55B6A6BF4}" name="Column14859" totalsRowDxfId="1547" dataCellStyle="Normal"/>
    <tableColumn id="14862" xr3:uid="{C7D9F80E-99CF-D84C-9A5B-27B9289C187E}" name="Column14860" totalsRowDxfId="1546" dataCellStyle="Normal"/>
    <tableColumn id="14863" xr3:uid="{3A6B31DB-9A6F-174A-9B6F-B9D23B59AE86}" name="Column14861" totalsRowDxfId="1545" dataCellStyle="Normal"/>
    <tableColumn id="14864" xr3:uid="{B8BAABCF-FA44-CF45-8004-FAAB52ADAD6F}" name="Column14862" totalsRowDxfId="1544" dataCellStyle="Normal"/>
    <tableColumn id="14865" xr3:uid="{138D1E87-177E-B145-87A5-8F9AFDB86774}" name="Column14863" totalsRowDxfId="1543" dataCellStyle="Normal"/>
    <tableColumn id="14866" xr3:uid="{C51955D2-40E5-B747-99F8-288C00998240}" name="Column14864" totalsRowDxfId="1542" dataCellStyle="Normal"/>
    <tableColumn id="14867" xr3:uid="{8A3B6B12-3CCB-9744-8804-9D0520A3C216}" name="Column14865" totalsRowDxfId="1541" dataCellStyle="Normal"/>
    <tableColumn id="14868" xr3:uid="{77382902-AE90-1440-9AD5-E22764F6387B}" name="Column14866" totalsRowDxfId="1540" dataCellStyle="Normal"/>
    <tableColumn id="14869" xr3:uid="{091EFA54-79A5-5B41-8FF4-DE0FBFD5E597}" name="Column14867" totalsRowDxfId="1539" dataCellStyle="Normal"/>
    <tableColumn id="14870" xr3:uid="{C585A6CD-6849-524C-B152-130CC3C47C38}" name="Column14868" totalsRowDxfId="1538" dataCellStyle="Normal"/>
    <tableColumn id="14871" xr3:uid="{AA2CA931-4FAC-FE4F-AD95-67FB34BB26E2}" name="Column14869" totalsRowDxfId="1537" dataCellStyle="Normal"/>
    <tableColumn id="14872" xr3:uid="{32872500-0884-7246-8EED-BF61431F7E1F}" name="Column14870" totalsRowDxfId="1536" dataCellStyle="Normal"/>
    <tableColumn id="14873" xr3:uid="{5E95A48A-3189-C946-AA39-66B6CBABCA89}" name="Column14871" totalsRowDxfId="1535" dataCellStyle="Normal"/>
    <tableColumn id="14874" xr3:uid="{37B95E4E-5C51-8F40-9E40-415BDF7E8652}" name="Column14872" totalsRowDxfId="1534" dataCellStyle="Normal"/>
    <tableColumn id="14875" xr3:uid="{AA95B86E-5ED5-4C47-8CBD-1F031A9747E3}" name="Column14873" totalsRowDxfId="1533" dataCellStyle="Normal"/>
    <tableColumn id="14876" xr3:uid="{F42B6B66-5F6C-C24B-87E8-D4ACAD067E34}" name="Column14874" totalsRowDxfId="1532" dataCellStyle="Normal"/>
    <tableColumn id="14877" xr3:uid="{EB977B59-00F1-9243-826E-A931DECEA91B}" name="Column14875" totalsRowDxfId="1531" dataCellStyle="Normal"/>
    <tableColumn id="14878" xr3:uid="{53FFBD18-BA60-8D4F-B1D6-14CF4F82B428}" name="Column14876" totalsRowDxfId="1530" dataCellStyle="Normal"/>
    <tableColumn id="14879" xr3:uid="{A25BA05E-70B9-9349-89BC-639F8971E07C}" name="Column14877" totalsRowDxfId="1529" dataCellStyle="Normal"/>
    <tableColumn id="14880" xr3:uid="{D90CADF6-3DDB-DE42-B83A-55D2BA4B2B82}" name="Column14878" totalsRowDxfId="1528" dataCellStyle="Normal"/>
    <tableColumn id="14881" xr3:uid="{BFF0836E-7548-194E-A07D-143877A01F50}" name="Column14879" totalsRowDxfId="1527" dataCellStyle="Normal"/>
    <tableColumn id="14882" xr3:uid="{50788315-3B57-A742-84EE-727BB3DA39EC}" name="Column14880" totalsRowDxfId="1526" dataCellStyle="Normal"/>
    <tableColumn id="14883" xr3:uid="{EC560904-760B-804D-BC8B-51F26E13CC16}" name="Column14881" totalsRowDxfId="1525" dataCellStyle="Normal"/>
    <tableColumn id="14884" xr3:uid="{2384F38E-BB07-BB40-9BC3-E85DEF80C759}" name="Column14882" totalsRowDxfId="1524" dataCellStyle="Normal"/>
    <tableColumn id="14885" xr3:uid="{2E654776-FC27-E243-A352-1C3DFF4DAEDE}" name="Column14883" totalsRowDxfId="1523" dataCellStyle="Normal"/>
    <tableColumn id="14886" xr3:uid="{5AB8063A-9327-2741-8885-520D8969DA58}" name="Column14884" totalsRowDxfId="1522" dataCellStyle="Normal"/>
    <tableColumn id="14887" xr3:uid="{A3020120-3C46-9E42-8921-1A9B5E700B37}" name="Column14885" totalsRowDxfId="1521" dataCellStyle="Normal"/>
    <tableColumn id="14888" xr3:uid="{C8A96F57-045F-A941-BEF2-3ADFE3CC16C0}" name="Column14886" totalsRowDxfId="1520" dataCellStyle="Normal"/>
    <tableColumn id="14889" xr3:uid="{CF85E528-2848-C247-BC81-E5235EE2A0C3}" name="Column14887" totalsRowDxfId="1519" dataCellStyle="Normal"/>
    <tableColumn id="14890" xr3:uid="{20DB89B3-06E2-CE42-ABCE-C623A0826716}" name="Column14888" totalsRowDxfId="1518" dataCellStyle="Normal"/>
    <tableColumn id="14891" xr3:uid="{1C1A1C10-EEC4-2741-AAFA-CB698245F573}" name="Column14889" totalsRowDxfId="1517" dataCellStyle="Normal"/>
    <tableColumn id="14892" xr3:uid="{A0257F75-46D7-9B4F-BC56-3018DB419BD3}" name="Column14890" totalsRowDxfId="1516" dataCellStyle="Normal"/>
    <tableColumn id="14893" xr3:uid="{CB5978AA-D5AD-E34A-8A56-E9F95DDCFF0D}" name="Column14891" totalsRowDxfId="1515" dataCellStyle="Normal"/>
    <tableColumn id="14894" xr3:uid="{ED0CDB09-A43A-D743-8833-C9E070026167}" name="Column14892" totalsRowDxfId="1514" dataCellStyle="Normal"/>
    <tableColumn id="14895" xr3:uid="{8A499E8D-045E-3B41-BD76-A0DC38CD7DE6}" name="Column14893" totalsRowDxfId="1513" dataCellStyle="Normal"/>
    <tableColumn id="14896" xr3:uid="{7F711AB7-6528-7F45-B2E9-99F7CE939D53}" name="Column14894" totalsRowDxfId="1512" dataCellStyle="Normal"/>
    <tableColumn id="14897" xr3:uid="{BF262897-8C0E-C943-811D-1D4F6EEBAA3A}" name="Column14895" totalsRowDxfId="1511" dataCellStyle="Normal"/>
    <tableColumn id="14898" xr3:uid="{C38D4C30-C99B-164E-B942-43C0889F8184}" name="Column14896" totalsRowDxfId="1510" dataCellStyle="Normal"/>
    <tableColumn id="14899" xr3:uid="{0BF9E3D4-52F1-7848-91B5-4E773AFB759A}" name="Column14897" totalsRowDxfId="1509" dataCellStyle="Normal"/>
    <tableColumn id="14900" xr3:uid="{2FB5B6D0-F594-9541-A533-ECB829B91BB6}" name="Column14898" totalsRowDxfId="1508" dataCellStyle="Normal"/>
    <tableColumn id="14901" xr3:uid="{8332AD45-6FA3-0E46-AF3E-CF3B32052C03}" name="Column14899" totalsRowDxfId="1507" dataCellStyle="Normal"/>
    <tableColumn id="14902" xr3:uid="{04FDDC20-0F30-E543-9CEB-92ADC8A2FEC5}" name="Column14900" totalsRowDxfId="1506" dataCellStyle="Normal"/>
    <tableColumn id="14903" xr3:uid="{C0561D46-81AB-B348-8B36-05453125FA6F}" name="Column14901" totalsRowDxfId="1505" dataCellStyle="Normal"/>
    <tableColumn id="14904" xr3:uid="{8F5A587C-6087-DC4D-B268-89E7EDA9B99A}" name="Column14902" totalsRowDxfId="1504" dataCellStyle="Normal"/>
    <tableColumn id="14905" xr3:uid="{B33ABD53-11FE-2A47-A4C9-7070F6F3525B}" name="Column14903" totalsRowDxfId="1503" dataCellStyle="Normal"/>
    <tableColumn id="14906" xr3:uid="{7E9237D3-E659-CA4B-B7B9-EC2E25C0E848}" name="Column14904" totalsRowDxfId="1502" dataCellStyle="Normal"/>
    <tableColumn id="14907" xr3:uid="{FC2C2D74-56E5-4542-99D9-1295E302BFB1}" name="Column14905" totalsRowDxfId="1501" dataCellStyle="Normal"/>
    <tableColumn id="14908" xr3:uid="{14ED2BB3-CF4D-AC45-AE3F-FEA66C42F68D}" name="Column14906" totalsRowDxfId="1500" dataCellStyle="Normal"/>
    <tableColumn id="14909" xr3:uid="{02F22463-8FA7-BA48-95A7-24C26AC6423F}" name="Column14907" totalsRowDxfId="1499" dataCellStyle="Normal"/>
    <tableColumn id="14910" xr3:uid="{97DA4FBD-1CB7-F84E-83B2-2F58C069F355}" name="Column14908" totalsRowDxfId="1498" dataCellStyle="Normal"/>
    <tableColumn id="14911" xr3:uid="{0BDD4317-98F1-B54F-BC7C-D0C93247BB30}" name="Column14909" totalsRowDxfId="1497" dataCellStyle="Normal"/>
    <tableColumn id="14912" xr3:uid="{EE7671C7-BF63-7040-9B7F-F7AB0DB38A93}" name="Column14910" totalsRowDxfId="1496" dataCellStyle="Normal"/>
    <tableColumn id="14913" xr3:uid="{93C507B5-ABD5-974D-BC55-2C0EB8A0294B}" name="Column14911" totalsRowDxfId="1495" dataCellStyle="Normal"/>
    <tableColumn id="14914" xr3:uid="{44F0391C-55B1-884E-9981-9C6852AEE8E4}" name="Column14912" totalsRowDxfId="1494" dataCellStyle="Normal"/>
    <tableColumn id="14915" xr3:uid="{1C6A93CE-6734-1C4C-A108-3E1EB9FD4D2F}" name="Column14913" totalsRowDxfId="1493" dataCellStyle="Normal"/>
    <tableColumn id="14916" xr3:uid="{D9B1736E-E60C-764E-8B93-5C6E17E5FDE6}" name="Column14914" totalsRowDxfId="1492" dataCellStyle="Normal"/>
    <tableColumn id="14917" xr3:uid="{0AE17B00-845A-1F4C-8EC1-85503321ABD4}" name="Column14915" totalsRowDxfId="1491" dataCellStyle="Normal"/>
    <tableColumn id="14918" xr3:uid="{65299007-5EC3-8241-85D6-E70A5AF3DD00}" name="Column14916" totalsRowDxfId="1490" dataCellStyle="Normal"/>
    <tableColumn id="14919" xr3:uid="{9AA883F1-0282-1144-8BC7-0940D81ADD62}" name="Column14917" totalsRowDxfId="1489" dataCellStyle="Normal"/>
    <tableColumn id="14920" xr3:uid="{5CE16BF9-00D5-BF4F-A015-F7B4F0ECF640}" name="Column14918" totalsRowDxfId="1488" dataCellStyle="Normal"/>
    <tableColumn id="14921" xr3:uid="{C07E44F5-015E-0145-AE78-480444FC397D}" name="Column14919" totalsRowDxfId="1487" dataCellStyle="Normal"/>
    <tableColumn id="14922" xr3:uid="{F37D6F92-D471-F745-A2AB-EA1364CA30F4}" name="Column14920" totalsRowDxfId="1486" dataCellStyle="Normal"/>
    <tableColumn id="14923" xr3:uid="{11DD0088-4100-8C4C-BB26-738EC5F21285}" name="Column14921" totalsRowDxfId="1485" dataCellStyle="Normal"/>
    <tableColumn id="14924" xr3:uid="{3DFAF9E6-0EF3-EA4A-86AA-822BEDFB94AE}" name="Column14922" totalsRowDxfId="1484" dataCellStyle="Normal"/>
    <tableColumn id="14925" xr3:uid="{545E7807-B495-2941-97C5-23B3B2ED1DEE}" name="Column14923" totalsRowDxfId="1483" dataCellStyle="Normal"/>
    <tableColumn id="14926" xr3:uid="{7E88E146-6E4B-8743-A8FD-9E61723B46BB}" name="Column14924" totalsRowDxfId="1482" dataCellStyle="Normal"/>
    <tableColumn id="14927" xr3:uid="{9597BD03-8796-DF4F-BC65-0DEADE4252AE}" name="Column14925" totalsRowDxfId="1481" dataCellStyle="Normal"/>
    <tableColumn id="14928" xr3:uid="{FB48E111-8A7E-9845-ABBA-361355AFDB5B}" name="Column14926" totalsRowDxfId="1480" dataCellStyle="Normal"/>
    <tableColumn id="14929" xr3:uid="{9AE7FE6A-72A3-9949-9113-72627DE02A5D}" name="Column14927" totalsRowDxfId="1479" dataCellStyle="Normal"/>
    <tableColumn id="14930" xr3:uid="{4734C6DF-46E1-3645-B459-D83C8C0059A5}" name="Column14928" totalsRowDxfId="1478" dataCellStyle="Normal"/>
    <tableColumn id="14931" xr3:uid="{E1536933-F67E-E344-91CC-810598F61B2E}" name="Column14929" totalsRowDxfId="1477" dataCellStyle="Normal"/>
    <tableColumn id="14932" xr3:uid="{AF736C12-439F-DE4C-A8D9-BB9E8008FBFB}" name="Column14930" totalsRowDxfId="1476" dataCellStyle="Normal"/>
    <tableColumn id="14933" xr3:uid="{5233F13D-72C5-D640-93FC-E767A81D43BA}" name="Column14931" totalsRowDxfId="1475" dataCellStyle="Normal"/>
    <tableColumn id="14934" xr3:uid="{7DF29E30-D6A3-3540-A26F-A0BF0E6460B5}" name="Column14932" totalsRowDxfId="1474" dataCellStyle="Normal"/>
    <tableColumn id="14935" xr3:uid="{509AB3F6-EE67-ED44-815E-A1138E65494D}" name="Column14933" totalsRowDxfId="1473" dataCellStyle="Normal"/>
    <tableColumn id="14936" xr3:uid="{E1992AE7-33B8-6944-9E91-9B0A0BABB204}" name="Column14934" totalsRowDxfId="1472" dataCellStyle="Normal"/>
    <tableColumn id="14937" xr3:uid="{04B2C6E3-01B7-F14E-89E3-ACB98831FAD9}" name="Column14935" totalsRowDxfId="1471" dataCellStyle="Normal"/>
    <tableColumn id="14938" xr3:uid="{635E1ACE-0101-2549-9A38-80958496EE6E}" name="Column14936" totalsRowDxfId="1470" dataCellStyle="Normal"/>
    <tableColumn id="14939" xr3:uid="{6ECB6847-A17F-C040-80DA-D6E77C7DFA0F}" name="Column14937" totalsRowDxfId="1469" dataCellStyle="Normal"/>
    <tableColumn id="14940" xr3:uid="{6E97EDC1-1EAF-344F-8B51-CDF81E6A7632}" name="Column14938" totalsRowDxfId="1468" dataCellStyle="Normal"/>
    <tableColumn id="14941" xr3:uid="{219DEA35-BBAF-B647-98AD-E028C4847336}" name="Column14939" totalsRowDxfId="1467" dataCellStyle="Normal"/>
    <tableColumn id="14942" xr3:uid="{621AC4C7-8588-9C47-B784-318CFC677135}" name="Column14940" totalsRowDxfId="1466" dataCellStyle="Normal"/>
    <tableColumn id="14943" xr3:uid="{160ABF83-1F2A-B549-AF9C-C0A9038B61F3}" name="Column14941" totalsRowDxfId="1465" dataCellStyle="Normal"/>
    <tableColumn id="14944" xr3:uid="{92FFF11E-C416-EB4C-9AE2-D1754F5869CB}" name="Column14942" totalsRowDxfId="1464" dataCellStyle="Normal"/>
    <tableColumn id="14945" xr3:uid="{6B736C37-9BAA-2742-9AA6-36268980CF5F}" name="Column14943" totalsRowDxfId="1463" dataCellStyle="Normal"/>
    <tableColumn id="14946" xr3:uid="{E25E04B4-0485-494A-B86D-C26A2012C020}" name="Column14944" totalsRowDxfId="1462" dataCellStyle="Normal"/>
    <tableColumn id="14947" xr3:uid="{FD895CF9-927E-914C-BEFD-E542DE87F804}" name="Column14945" totalsRowDxfId="1461" dataCellStyle="Normal"/>
    <tableColumn id="14948" xr3:uid="{364B517D-596C-7541-BDFF-9BA2826A57EB}" name="Column14946" totalsRowDxfId="1460" dataCellStyle="Normal"/>
    <tableColumn id="14949" xr3:uid="{BA4FD2F6-4246-3844-BE43-F1AF39C3C17B}" name="Column14947" totalsRowDxfId="1459" dataCellStyle="Normal"/>
    <tableColumn id="14950" xr3:uid="{FFB45EB4-7317-0849-AD80-EB154D503A8A}" name="Column14948" totalsRowDxfId="1458" dataCellStyle="Normal"/>
    <tableColumn id="14951" xr3:uid="{CE828466-E7C4-CD44-A69F-70770432EE23}" name="Column14949" totalsRowDxfId="1457" dataCellStyle="Normal"/>
    <tableColumn id="14952" xr3:uid="{D7585684-1EA4-2C4A-B7DA-2B01E234F332}" name="Column14950" totalsRowDxfId="1456" dataCellStyle="Normal"/>
    <tableColumn id="14953" xr3:uid="{186A3D5F-D883-F94D-A0DE-660845DF5D11}" name="Column14951" totalsRowDxfId="1455" dataCellStyle="Normal"/>
    <tableColumn id="14954" xr3:uid="{955D0DA9-3539-0943-AB96-FB417EB404A8}" name="Column14952" totalsRowDxfId="1454" dataCellStyle="Normal"/>
    <tableColumn id="14955" xr3:uid="{0F7A5EC8-E0E3-D648-B9C6-E0A83CB3C0CC}" name="Column14953" totalsRowDxfId="1453" dataCellStyle="Normal"/>
    <tableColumn id="14956" xr3:uid="{272E9D1F-9EF5-7D4A-8925-24F8B5EB8E0C}" name="Column14954" totalsRowDxfId="1452" dataCellStyle="Normal"/>
    <tableColumn id="14957" xr3:uid="{C8A62B25-5D70-5B46-85A2-EE86ED771086}" name="Column14955" totalsRowDxfId="1451" dataCellStyle="Normal"/>
    <tableColumn id="14958" xr3:uid="{5CC08E72-D690-9442-B9BA-E1E718322ABB}" name="Column14956" totalsRowDxfId="1450" dataCellStyle="Normal"/>
    <tableColumn id="14959" xr3:uid="{6EE8BE88-59D8-1748-AEC1-BA7A9B863B3A}" name="Column14957" totalsRowDxfId="1449" dataCellStyle="Normal"/>
    <tableColumn id="14960" xr3:uid="{A049D1FF-4CE5-0F4A-8DB5-0DC300B2F4D9}" name="Column14958" totalsRowDxfId="1448" dataCellStyle="Normal"/>
    <tableColumn id="14961" xr3:uid="{AB517C19-4978-7C46-98CE-4FC78A90F49A}" name="Column14959" totalsRowDxfId="1447" dataCellStyle="Normal"/>
    <tableColumn id="14962" xr3:uid="{8C2A9B4B-38E8-3246-B7CF-5E692050D4C6}" name="Column14960" totalsRowDxfId="1446" dataCellStyle="Normal"/>
    <tableColumn id="14963" xr3:uid="{970636D2-3BAE-C74C-A9D4-9A6356B2C420}" name="Column14961" totalsRowDxfId="1445" dataCellStyle="Normal"/>
    <tableColumn id="14964" xr3:uid="{7D3439C0-FA35-D147-B244-90A9AEAF12B9}" name="Column14962" totalsRowDxfId="1444" dataCellStyle="Normal"/>
    <tableColumn id="14965" xr3:uid="{28A2865E-204D-E041-B0B9-D7B1614B807E}" name="Column14963" totalsRowDxfId="1443" dataCellStyle="Normal"/>
    <tableColumn id="14966" xr3:uid="{7CC100AC-64BA-624C-ADD0-A805AB04CC9C}" name="Column14964" totalsRowDxfId="1442" dataCellStyle="Normal"/>
    <tableColumn id="14967" xr3:uid="{3547FA46-2F9A-694A-83BF-DCA2005928A0}" name="Column14965" totalsRowDxfId="1441" dataCellStyle="Normal"/>
    <tableColumn id="14968" xr3:uid="{D8CDB1F6-4B9F-F647-A53C-20AD3144E749}" name="Column14966" totalsRowDxfId="1440" dataCellStyle="Normal"/>
    <tableColumn id="14969" xr3:uid="{ACE193DB-4D43-3F4C-9E7F-D06FBD204967}" name="Column14967" totalsRowDxfId="1439" dataCellStyle="Normal"/>
    <tableColumn id="14970" xr3:uid="{899A4CDB-E544-3441-BE4E-2F8A0EEB467F}" name="Column14968" totalsRowDxfId="1438" dataCellStyle="Normal"/>
    <tableColumn id="14971" xr3:uid="{1D1965BE-D395-7848-A49C-4F9165232AA1}" name="Column14969" totalsRowDxfId="1437" dataCellStyle="Normal"/>
    <tableColumn id="14972" xr3:uid="{25DFC19E-4577-D54D-B99B-9E77EC3D94A2}" name="Column14970" totalsRowDxfId="1436" dataCellStyle="Normal"/>
    <tableColumn id="14973" xr3:uid="{43AEFEC2-4B27-744A-85DD-4CE566221EFF}" name="Column14971" totalsRowDxfId="1435" dataCellStyle="Normal"/>
    <tableColumn id="14974" xr3:uid="{517A13EE-FE6D-BE4E-B817-342DAA20AF3E}" name="Column14972" totalsRowDxfId="1434" dataCellStyle="Normal"/>
    <tableColumn id="14975" xr3:uid="{059D881C-E2A7-D742-85D8-8B5D8DE6F09A}" name="Column14973" totalsRowDxfId="1433" dataCellStyle="Normal"/>
    <tableColumn id="14976" xr3:uid="{3DE00BBD-CA32-9F49-903C-B70A2A42F8A6}" name="Column14974" totalsRowDxfId="1432" dataCellStyle="Normal"/>
    <tableColumn id="14977" xr3:uid="{407E0B61-0212-D940-A4A6-B66749933B2A}" name="Column14975" totalsRowDxfId="1431" dataCellStyle="Normal"/>
    <tableColumn id="14978" xr3:uid="{249191E0-8595-634D-83B9-42C7BB2D4B85}" name="Column14976" totalsRowDxfId="1430" dataCellStyle="Normal"/>
    <tableColumn id="14979" xr3:uid="{E4B1414D-7E2F-1441-B542-D40CA6128EEA}" name="Column14977" totalsRowDxfId="1429" dataCellStyle="Normal"/>
    <tableColumn id="14980" xr3:uid="{52C1A435-0A3F-E445-8A01-80B613760426}" name="Column14978" totalsRowDxfId="1428" dataCellStyle="Normal"/>
    <tableColumn id="14981" xr3:uid="{7C70E618-C23A-834D-AF18-19D1FA932184}" name="Column14979" totalsRowDxfId="1427" dataCellStyle="Normal"/>
    <tableColumn id="14982" xr3:uid="{AFF72DBB-A4C2-7F4A-A3BE-FE7455BEC732}" name="Column14980" totalsRowDxfId="1426" dataCellStyle="Normal"/>
    <tableColumn id="14983" xr3:uid="{BE1D8BB1-D7FF-4249-8545-68EAC93385BB}" name="Column14981" totalsRowDxfId="1425" dataCellStyle="Normal"/>
    <tableColumn id="14984" xr3:uid="{451CD2B0-4005-BA4F-B4E8-E068BBFEEC47}" name="Column14982" totalsRowDxfId="1424" dataCellStyle="Normal"/>
    <tableColumn id="14985" xr3:uid="{337A9668-08E8-CC49-AE53-8AFEDC71E17D}" name="Column14983" totalsRowDxfId="1423" dataCellStyle="Normal"/>
    <tableColumn id="14986" xr3:uid="{F426E39C-B017-0440-AA3C-EF55AB341F7B}" name="Column14984" totalsRowDxfId="1422" dataCellStyle="Normal"/>
    <tableColumn id="14987" xr3:uid="{735C8B5C-435D-4F4A-886C-3B13ECAFF2CB}" name="Column14985" totalsRowDxfId="1421" dataCellStyle="Normal"/>
    <tableColumn id="14988" xr3:uid="{E18B24D4-31AA-5B48-8228-DF91026A2AC3}" name="Column14986" totalsRowDxfId="1420" dataCellStyle="Normal"/>
    <tableColumn id="14989" xr3:uid="{98022A67-B56C-F84C-9BE8-708BB932726D}" name="Column14987" totalsRowDxfId="1419" dataCellStyle="Normal"/>
    <tableColumn id="14990" xr3:uid="{9497CC67-6110-814A-9CF5-F9479864EF16}" name="Column14988" totalsRowDxfId="1418" dataCellStyle="Normal"/>
    <tableColumn id="14991" xr3:uid="{D13E3E1A-1577-924C-A178-5EFBFB018FE6}" name="Column14989" totalsRowDxfId="1417" dataCellStyle="Normal"/>
    <tableColumn id="14992" xr3:uid="{C1439C60-FAA6-DA49-B71D-D159AB9783B6}" name="Column14990" totalsRowDxfId="1416" dataCellStyle="Normal"/>
    <tableColumn id="14993" xr3:uid="{342D487C-F3AE-1B4D-AF6A-E75C522F26C8}" name="Column14991" totalsRowDxfId="1415" dataCellStyle="Normal"/>
    <tableColumn id="14994" xr3:uid="{9B6427EC-E2CA-7B4B-88A4-0821323DB199}" name="Column14992" totalsRowDxfId="1414" dataCellStyle="Normal"/>
    <tableColumn id="14995" xr3:uid="{4E9ADC32-C735-8A45-88E4-11DF7BA8BE4E}" name="Column14993" totalsRowDxfId="1413" dataCellStyle="Normal"/>
    <tableColumn id="14996" xr3:uid="{B2968EDC-9988-BB41-8B93-50727603B94F}" name="Column14994" totalsRowDxfId="1412" dataCellStyle="Normal"/>
    <tableColumn id="14997" xr3:uid="{C66B56EE-88F5-6546-AE13-02EE1B3CA063}" name="Column14995" totalsRowDxfId="1411" dataCellStyle="Normal"/>
    <tableColumn id="14998" xr3:uid="{3A6DEAC2-3867-4649-A3EA-E5EC61EFC89B}" name="Column14996" totalsRowDxfId="1410" dataCellStyle="Normal"/>
    <tableColumn id="14999" xr3:uid="{70333023-5F54-6E47-9029-7E37A69404C5}" name="Column14997" totalsRowDxfId="1409" dataCellStyle="Normal"/>
    <tableColumn id="15000" xr3:uid="{64B14D10-DB37-C245-BE35-9572F1288D21}" name="Column14998" totalsRowDxfId="1408" dataCellStyle="Normal"/>
    <tableColumn id="15001" xr3:uid="{84849D5C-19EF-0A47-ACE8-14AB60FD0AE0}" name="Column14999" totalsRowDxfId="1407" dataCellStyle="Normal"/>
    <tableColumn id="15002" xr3:uid="{DABA2FB8-A135-C246-955C-67887A751046}" name="Column15000" totalsRowDxfId="1406" dataCellStyle="Normal"/>
    <tableColumn id="15003" xr3:uid="{E9E8BB2D-A709-CB4F-A6DE-F6247C379F03}" name="Column15001" totalsRowDxfId="1405" dataCellStyle="Normal"/>
    <tableColumn id="15004" xr3:uid="{30074008-1CBF-AB4E-9FED-093DB112001E}" name="Column15002" totalsRowDxfId="1404" dataCellStyle="Normal"/>
    <tableColumn id="15005" xr3:uid="{22D77A0B-0834-4849-8823-71C2F0F10114}" name="Column15003" totalsRowDxfId="1403" dataCellStyle="Normal"/>
    <tableColumn id="15006" xr3:uid="{7C3BE5B9-AA98-384D-8EEF-CE0B3A52BAC2}" name="Column15004" totalsRowDxfId="1402" dataCellStyle="Normal"/>
    <tableColumn id="15007" xr3:uid="{194DABE8-813C-5B4A-9E52-60F7BC0EC92F}" name="Column15005" totalsRowDxfId="1401" dataCellStyle="Normal"/>
    <tableColumn id="15008" xr3:uid="{A6E516E6-9D2A-C547-9182-751531B06070}" name="Column15006" totalsRowDxfId="1400" dataCellStyle="Normal"/>
    <tableColumn id="15009" xr3:uid="{7E76E24F-6543-1F42-BBFE-6C687CC9FAEA}" name="Column15007" totalsRowDxfId="1399" dataCellStyle="Normal"/>
    <tableColumn id="15010" xr3:uid="{AD5794D2-5E09-4E4E-B2D7-1F369083BC68}" name="Column15008" totalsRowDxfId="1398" dataCellStyle="Normal"/>
    <tableColumn id="15011" xr3:uid="{DA34C174-574B-0C49-A8F2-71FD37C32201}" name="Column15009" totalsRowDxfId="1397" dataCellStyle="Normal"/>
    <tableColumn id="15012" xr3:uid="{F6A3CFD6-904E-FC44-AF60-10E5013C67D4}" name="Column15010" totalsRowDxfId="1396" dataCellStyle="Normal"/>
    <tableColumn id="15013" xr3:uid="{402E0A31-3F5D-5248-84FD-CCED333FE64C}" name="Column15011" totalsRowDxfId="1395" dataCellStyle="Normal"/>
    <tableColumn id="15014" xr3:uid="{3BC250D3-7DA2-254E-87BB-5C5F5A7CB524}" name="Column15012" totalsRowDxfId="1394" dataCellStyle="Normal"/>
    <tableColumn id="15015" xr3:uid="{F85617A9-5E2D-054F-ACBA-58E98D905D30}" name="Column15013" totalsRowDxfId="1393" dataCellStyle="Normal"/>
    <tableColumn id="15016" xr3:uid="{AF15D9F5-3760-1842-B0BE-84D4BFA1BA82}" name="Column15014" totalsRowDxfId="1392" dataCellStyle="Normal"/>
    <tableColumn id="15017" xr3:uid="{E1DCA9D6-3A35-0F48-A615-468640187A98}" name="Column15015" totalsRowDxfId="1391" dataCellStyle="Normal"/>
    <tableColumn id="15018" xr3:uid="{F24163EE-DD04-9547-89D3-5C7644D15FEC}" name="Column15016" totalsRowDxfId="1390" dataCellStyle="Normal"/>
    <tableColumn id="15019" xr3:uid="{D1D5F6B4-0549-E848-8FC8-81ECAC22344B}" name="Column15017" totalsRowDxfId="1389" dataCellStyle="Normal"/>
    <tableColumn id="15020" xr3:uid="{D9AA282C-4248-0A47-8869-137FB8E23823}" name="Column15018" totalsRowDxfId="1388" dataCellStyle="Normal"/>
    <tableColumn id="15021" xr3:uid="{5C23D784-9385-A04A-9A71-95CFBF537206}" name="Column15019" totalsRowDxfId="1387" dataCellStyle="Normal"/>
    <tableColumn id="15022" xr3:uid="{7CB41B64-B40A-4541-9BE3-DE6C0E336C4D}" name="Column15020" totalsRowDxfId="1386" dataCellStyle="Normal"/>
    <tableColumn id="15023" xr3:uid="{AA125A86-DC83-154A-88EE-4627241C62EC}" name="Column15021" totalsRowDxfId="1385" dataCellStyle="Normal"/>
    <tableColumn id="15024" xr3:uid="{9A95C5B9-7076-C942-A9DD-BD8559530289}" name="Column15022" totalsRowDxfId="1384" dataCellStyle="Normal"/>
    <tableColumn id="15025" xr3:uid="{9B5E3D8C-B0A4-244E-ABA6-36603F8E1FDA}" name="Column15023" totalsRowDxfId="1383" dataCellStyle="Normal"/>
    <tableColumn id="15026" xr3:uid="{98E91F2D-0E9E-1B40-8147-0E82D61CBA66}" name="Column15024" totalsRowDxfId="1382" dataCellStyle="Normal"/>
    <tableColumn id="15027" xr3:uid="{9EEA2ACC-F2EE-C544-B68F-8CC0C1F4492F}" name="Column15025" totalsRowDxfId="1381" dataCellStyle="Normal"/>
    <tableColumn id="15028" xr3:uid="{22ED2C0E-62D7-8F47-BFC6-487CE74747EE}" name="Column15026" totalsRowDxfId="1380" dataCellStyle="Normal"/>
    <tableColumn id="15029" xr3:uid="{A90606FD-F24F-DE49-87E2-F3EF3A833620}" name="Column15027" totalsRowDxfId="1379" dataCellStyle="Normal"/>
    <tableColumn id="15030" xr3:uid="{D9EE853D-F917-C349-A44C-6D87A35F5348}" name="Column15028" totalsRowDxfId="1378" dataCellStyle="Normal"/>
    <tableColumn id="15031" xr3:uid="{96E259C2-6539-ED45-B068-7B1F6AB653EB}" name="Column15029" totalsRowDxfId="1377" dataCellStyle="Normal"/>
    <tableColumn id="15032" xr3:uid="{E0835E72-0D9A-CB46-9DCC-EC2646F1CA65}" name="Column15030" totalsRowDxfId="1376" dataCellStyle="Normal"/>
    <tableColumn id="15033" xr3:uid="{FCF75EFB-2F56-8848-9F04-F3113EADCE07}" name="Column15031" totalsRowDxfId="1375" dataCellStyle="Normal"/>
    <tableColumn id="15034" xr3:uid="{21DCD949-34F0-2645-B34D-D26E3DF62A37}" name="Column15032" totalsRowDxfId="1374" dataCellStyle="Normal"/>
    <tableColumn id="15035" xr3:uid="{BF1BEAFF-6ED8-BF41-9820-17A3A3933EAE}" name="Column15033" totalsRowDxfId="1373" dataCellStyle="Normal"/>
    <tableColumn id="15036" xr3:uid="{22C7875B-A6F2-5544-834D-46EC19A41706}" name="Column15034" totalsRowDxfId="1372" dataCellStyle="Normal"/>
    <tableColumn id="15037" xr3:uid="{90EA94E6-8B28-9446-9167-E1AFFF690AA3}" name="Column15035" totalsRowDxfId="1371" dataCellStyle="Normal"/>
    <tableColumn id="15038" xr3:uid="{28189DEB-C828-5D46-851F-96717FF1C614}" name="Column15036" totalsRowDxfId="1370" dataCellStyle="Normal"/>
    <tableColumn id="15039" xr3:uid="{0B62E80E-0508-DC45-A24F-33F158588279}" name="Column15037" totalsRowDxfId="1369" dataCellStyle="Normal"/>
    <tableColumn id="15040" xr3:uid="{14D20A74-5992-254C-831A-ABAE1DB3671A}" name="Column15038" totalsRowDxfId="1368" dataCellStyle="Normal"/>
    <tableColumn id="15041" xr3:uid="{011C9DD4-7199-2747-800F-0C0A2340E10C}" name="Column15039" totalsRowDxfId="1367" dataCellStyle="Normal"/>
    <tableColumn id="15042" xr3:uid="{8A746166-8776-0D47-9AF2-63ECEE466755}" name="Column15040" totalsRowDxfId="1366" dataCellStyle="Normal"/>
    <tableColumn id="15043" xr3:uid="{80757A16-DFF7-FC4E-BE6A-E5220AD8F605}" name="Column15041" totalsRowDxfId="1365" dataCellStyle="Normal"/>
    <tableColumn id="15044" xr3:uid="{A4BF1775-5AC6-484C-8CF1-30F8D6D6CE8E}" name="Column15042" totalsRowDxfId="1364" dataCellStyle="Normal"/>
    <tableColumn id="15045" xr3:uid="{5B476F68-6FD9-754B-9613-899A354D2CE4}" name="Column15043" totalsRowDxfId="1363" dataCellStyle="Normal"/>
    <tableColumn id="15046" xr3:uid="{4DD56739-E6B1-2049-ACFD-96B5F825F0AE}" name="Column15044" totalsRowDxfId="1362" dataCellStyle="Normal"/>
    <tableColumn id="15047" xr3:uid="{475B1BAE-3D4D-4A4C-B16D-D8EC9277D732}" name="Column15045" totalsRowDxfId="1361" dataCellStyle="Normal"/>
    <tableColumn id="15048" xr3:uid="{06E64721-06F3-AC42-A8AC-3DB486209E35}" name="Column15046" totalsRowDxfId="1360" dataCellStyle="Normal"/>
    <tableColumn id="15049" xr3:uid="{02D0D9A3-F306-2441-A65E-EB9CA2896580}" name="Column15047" totalsRowDxfId="1359" dataCellStyle="Normal"/>
    <tableColumn id="15050" xr3:uid="{1781AFCC-0283-184B-814F-CA1ED707FD8B}" name="Column15048" totalsRowDxfId="1358" dataCellStyle="Normal"/>
    <tableColumn id="15051" xr3:uid="{243C650F-636E-3345-8CFF-EE5884342AFD}" name="Column15049" totalsRowDxfId="1357" dataCellStyle="Normal"/>
    <tableColumn id="15052" xr3:uid="{BB4C80FA-8296-F24D-ABFA-B3F211826810}" name="Column15050" totalsRowDxfId="1356" dataCellStyle="Normal"/>
    <tableColumn id="15053" xr3:uid="{D37183DE-D914-C34F-ACC0-0CE25111B6A7}" name="Column15051" totalsRowDxfId="1355" dataCellStyle="Normal"/>
    <tableColumn id="15054" xr3:uid="{4F6200E7-1256-2549-B72E-517133A83F42}" name="Column15052" totalsRowDxfId="1354" dataCellStyle="Normal"/>
    <tableColumn id="15055" xr3:uid="{CBA0DAE9-9F56-9842-9B31-38B753CAFFAD}" name="Column15053" totalsRowDxfId="1353" dataCellStyle="Normal"/>
    <tableColumn id="15056" xr3:uid="{CF4FE4FB-E4FD-6B42-BC1C-8B5BF81B42A6}" name="Column15054" totalsRowDxfId="1352" dataCellStyle="Normal"/>
    <tableColumn id="15057" xr3:uid="{A489A5FA-BF2B-9A41-B7EC-48FFC2AC8E09}" name="Column15055" totalsRowDxfId="1351" dataCellStyle="Normal"/>
    <tableColumn id="15058" xr3:uid="{E6D960CB-D01B-B64F-A32A-6D58B3BB8FBB}" name="Column15056" totalsRowDxfId="1350" dataCellStyle="Normal"/>
    <tableColumn id="15059" xr3:uid="{FC858AC8-4D8D-5045-B298-8F52F7BC1417}" name="Column15057" totalsRowDxfId="1349" dataCellStyle="Normal"/>
    <tableColumn id="15060" xr3:uid="{B1552F40-0A2C-9E4C-84FD-0693162D19BC}" name="Column15058" totalsRowDxfId="1348" dataCellStyle="Normal"/>
    <tableColumn id="15061" xr3:uid="{7172DF45-5609-D345-A136-05F6D193D766}" name="Column15059" totalsRowDxfId="1347" dataCellStyle="Normal"/>
    <tableColumn id="15062" xr3:uid="{7A16118A-786F-AC4E-918F-B20ABA2CEB51}" name="Column15060" totalsRowDxfId="1346" dataCellStyle="Normal"/>
    <tableColumn id="15063" xr3:uid="{36DED22C-A855-4549-8D4F-51916AE018B7}" name="Column15061" totalsRowDxfId="1345" dataCellStyle="Normal"/>
    <tableColumn id="15064" xr3:uid="{8BDB2920-1F15-9149-90A5-81ADAE44E9A6}" name="Column15062" totalsRowDxfId="1344" dataCellStyle="Normal"/>
    <tableColumn id="15065" xr3:uid="{4BF104B9-F4E1-FB49-BE32-0F4FC98FB7ED}" name="Column15063" totalsRowDxfId="1343" dataCellStyle="Normal"/>
    <tableColumn id="15066" xr3:uid="{1EF48616-3DC6-CC42-B8E3-4905BADF689E}" name="Column15064" totalsRowDxfId="1342" dataCellStyle="Normal"/>
    <tableColumn id="15067" xr3:uid="{84BE4110-981F-6B44-B8F0-04962585735B}" name="Column15065" totalsRowDxfId="1341" dataCellStyle="Normal"/>
    <tableColumn id="15068" xr3:uid="{14F0E22F-7C57-2243-B5F2-E645686237D6}" name="Column15066" totalsRowDxfId="1340" dataCellStyle="Normal"/>
    <tableColumn id="15069" xr3:uid="{C94C7101-178A-C049-8FDC-0A2117FDB3A1}" name="Column15067" totalsRowDxfId="1339" dataCellStyle="Normal"/>
    <tableColumn id="15070" xr3:uid="{8F9F4A0D-15E9-E240-AD8B-B16F3CC2C822}" name="Column15068" totalsRowDxfId="1338" dataCellStyle="Normal"/>
    <tableColumn id="15071" xr3:uid="{204B145F-F918-3844-B96B-714BD4CFB616}" name="Column15069" totalsRowDxfId="1337" dataCellStyle="Normal"/>
    <tableColumn id="15072" xr3:uid="{F2DB7FAC-0B64-4647-9C22-322C764522F6}" name="Column15070" totalsRowDxfId="1336" dataCellStyle="Normal"/>
    <tableColumn id="15073" xr3:uid="{6C12AE32-1F6B-654F-B45A-0D4971370F0F}" name="Column15071" totalsRowDxfId="1335" dataCellStyle="Normal"/>
    <tableColumn id="15074" xr3:uid="{16BD3858-5DAB-974E-9548-AEBBF211C1C2}" name="Column15072" totalsRowDxfId="1334" dataCellStyle="Normal"/>
    <tableColumn id="15075" xr3:uid="{50D925F6-2292-F241-AF11-0866D8305D09}" name="Column15073" totalsRowDxfId="1333" dataCellStyle="Normal"/>
    <tableColumn id="15076" xr3:uid="{1F3DD2B2-131D-A44D-98F7-27D14599D894}" name="Column15074" totalsRowDxfId="1332" dataCellStyle="Normal"/>
    <tableColumn id="15077" xr3:uid="{F41C4B5B-1773-404A-AB6E-A7E03648E8BA}" name="Column15075" totalsRowDxfId="1331" dataCellStyle="Normal"/>
    <tableColumn id="15078" xr3:uid="{8441A493-A4BF-F54C-ACF4-1BD45C1CA74C}" name="Column15076" totalsRowDxfId="1330" dataCellStyle="Normal"/>
    <tableColumn id="15079" xr3:uid="{DEBFB082-7945-8748-AE67-58F64F01AE73}" name="Column15077" totalsRowDxfId="1329" dataCellStyle="Normal"/>
    <tableColumn id="15080" xr3:uid="{51371569-2700-214C-8199-E5C171A5F19F}" name="Column15078" totalsRowDxfId="1328" dataCellStyle="Normal"/>
    <tableColumn id="15081" xr3:uid="{9936069F-307B-3345-9F4C-113EC9050C0E}" name="Column15079" totalsRowDxfId="1327" dataCellStyle="Normal"/>
    <tableColumn id="15082" xr3:uid="{9877C604-9166-124F-9986-381C890831C5}" name="Column15080" totalsRowDxfId="1326" dataCellStyle="Normal"/>
    <tableColumn id="15083" xr3:uid="{E2B77EB4-BC9B-374C-8F3F-8221B661061E}" name="Column15081" totalsRowDxfId="1325" dataCellStyle="Normal"/>
    <tableColumn id="15084" xr3:uid="{02BD7ECE-6A14-2B47-B7F1-8B0B4BA1B322}" name="Column15082" totalsRowDxfId="1324" dataCellStyle="Normal"/>
    <tableColumn id="15085" xr3:uid="{39D4EB47-3863-0B43-85FE-1451E895A8EB}" name="Column15083" totalsRowDxfId="1323" dataCellStyle="Normal"/>
    <tableColumn id="15086" xr3:uid="{962C0A05-6977-974C-B5C2-556DD8ADE5D4}" name="Column15084" totalsRowDxfId="1322" dataCellStyle="Normal"/>
    <tableColumn id="15087" xr3:uid="{594AE668-C52C-6B44-B229-56E78BFDA7F1}" name="Column15085" totalsRowDxfId="1321" dataCellStyle="Normal"/>
    <tableColumn id="15088" xr3:uid="{B6299FC1-3BFF-F04C-83A6-CA31730EC272}" name="Column15086" totalsRowDxfId="1320" dataCellStyle="Normal"/>
    <tableColumn id="15089" xr3:uid="{81399F47-3804-2749-B475-9E99BC0C8612}" name="Column15087" totalsRowDxfId="1319" dataCellStyle="Normal"/>
    <tableColumn id="15090" xr3:uid="{E83948D6-A2A1-7C47-B749-36C51FD79E12}" name="Column15088" totalsRowDxfId="1318" dataCellStyle="Normal"/>
    <tableColumn id="15091" xr3:uid="{5C6480BA-803E-944F-B7D6-B864A5C5E95F}" name="Column15089" totalsRowDxfId="1317" dataCellStyle="Normal"/>
    <tableColumn id="15092" xr3:uid="{A65FFD2D-CF48-6040-9D1A-5968BE333DE1}" name="Column15090" totalsRowDxfId="1316" dataCellStyle="Normal"/>
    <tableColumn id="15093" xr3:uid="{C55A2363-3C23-5D4E-96A4-15674BCC6897}" name="Column15091" totalsRowDxfId="1315" dataCellStyle="Normal"/>
    <tableColumn id="15094" xr3:uid="{79072869-F03E-4D42-98EB-6FFEB3E27269}" name="Column15092" totalsRowDxfId="1314" dataCellStyle="Normal"/>
    <tableColumn id="15095" xr3:uid="{040D1BA3-64B5-6C43-BBD6-B6FE2C100906}" name="Column15093" totalsRowDxfId="1313" dataCellStyle="Normal"/>
    <tableColumn id="15096" xr3:uid="{C10D14B1-D2D4-3A46-A7C6-CF3356FFC6D8}" name="Column15094" totalsRowDxfId="1312" dataCellStyle="Normal"/>
    <tableColumn id="15097" xr3:uid="{2A541FA7-FECA-1245-8038-F73771C36FEA}" name="Column15095" totalsRowDxfId="1311" dataCellStyle="Normal"/>
    <tableColumn id="15098" xr3:uid="{43099151-EFA9-1348-BA80-55BB4D582649}" name="Column15096" totalsRowDxfId="1310" dataCellStyle="Normal"/>
    <tableColumn id="15099" xr3:uid="{95BA838E-D7B8-9D4E-9DC8-8D199EEA85D2}" name="Column15097" totalsRowDxfId="1309" dataCellStyle="Normal"/>
    <tableColumn id="15100" xr3:uid="{D41D7B25-3857-7440-AA00-8230437EFB19}" name="Column15098" totalsRowDxfId="1308" dataCellStyle="Normal"/>
    <tableColumn id="15101" xr3:uid="{B4E7EF61-B424-E944-B742-A0160054D2C9}" name="Column15099" totalsRowDxfId="1307" dataCellStyle="Normal"/>
    <tableColumn id="15102" xr3:uid="{F4CC1CDC-0665-D640-891A-A93ADE8EB557}" name="Column15100" totalsRowDxfId="1306" dataCellStyle="Normal"/>
    <tableColumn id="15103" xr3:uid="{E4BBF762-BE50-E440-A7BB-5E0AEF617DAE}" name="Column15101" totalsRowDxfId="1305" dataCellStyle="Normal"/>
    <tableColumn id="15104" xr3:uid="{F4069CE9-13C7-A84B-B4F9-371443503300}" name="Column15102" totalsRowDxfId="1304" dataCellStyle="Normal"/>
    <tableColumn id="15105" xr3:uid="{9F3BE13A-D47D-374C-A15F-481AC250A3F3}" name="Column15103" totalsRowDxfId="1303" dataCellStyle="Normal"/>
    <tableColumn id="15106" xr3:uid="{9A514EA4-D11F-CD4B-9084-C687C5771C7A}" name="Column15104" totalsRowDxfId="1302" dataCellStyle="Normal"/>
    <tableColumn id="15107" xr3:uid="{1A09DFA0-F452-F04E-9BA6-8CFBE7B70D32}" name="Column15105" totalsRowDxfId="1301" dataCellStyle="Normal"/>
    <tableColumn id="15108" xr3:uid="{AED594CD-C692-6B4B-8EB2-9D6123ADFBDC}" name="Column15106" totalsRowDxfId="1300" dataCellStyle="Normal"/>
    <tableColumn id="15109" xr3:uid="{98E574DC-7303-B84E-8FAD-85862563D510}" name="Column15107" totalsRowDxfId="1299" dataCellStyle="Normal"/>
    <tableColumn id="15110" xr3:uid="{BFF47879-C743-8C4F-83AD-71E2E9D21F23}" name="Column15108" totalsRowDxfId="1298" dataCellStyle="Normal"/>
    <tableColumn id="15111" xr3:uid="{ACDB1E7C-9CEF-F74B-91F8-DD7AD8F22750}" name="Column15109" totalsRowDxfId="1297" dataCellStyle="Normal"/>
    <tableColumn id="15112" xr3:uid="{ADEC215A-19C8-DE44-A5E9-02B6FFE177D8}" name="Column15110" totalsRowDxfId="1296" dataCellStyle="Normal"/>
    <tableColumn id="15113" xr3:uid="{17CE8AA8-D9C9-8749-8912-47E244C87252}" name="Column15111" totalsRowDxfId="1295" dataCellStyle="Normal"/>
    <tableColumn id="15114" xr3:uid="{F3D3D630-D144-9140-B3F2-3B6F5F8FB48E}" name="Column15112" totalsRowDxfId="1294" dataCellStyle="Normal"/>
    <tableColumn id="15115" xr3:uid="{3BDCDFE4-E884-C04E-8AC4-242B3618CBED}" name="Column15113" totalsRowDxfId="1293" dataCellStyle="Normal"/>
    <tableColumn id="15116" xr3:uid="{57BA0759-7689-F446-A300-F0838CAB5324}" name="Column15114" totalsRowDxfId="1292" dataCellStyle="Normal"/>
    <tableColumn id="15117" xr3:uid="{1730C3C0-BDC3-FA46-B27B-9FBBA987ABFD}" name="Column15115" totalsRowDxfId="1291" dataCellStyle="Normal"/>
    <tableColumn id="15118" xr3:uid="{F25FB0F4-0B0D-E444-A39F-D5EF64AC6AC6}" name="Column15116" totalsRowDxfId="1290" dataCellStyle="Normal"/>
    <tableColumn id="15119" xr3:uid="{3645431F-C035-CD47-9708-6369A0587E45}" name="Column15117" totalsRowDxfId="1289" dataCellStyle="Normal"/>
    <tableColumn id="15120" xr3:uid="{0959A95E-2616-2441-8E64-202AA7DF7B84}" name="Column15118" totalsRowDxfId="1288" dataCellStyle="Normal"/>
    <tableColumn id="15121" xr3:uid="{C1053100-8C47-BC48-A0F4-6AB0CD7E8581}" name="Column15119" totalsRowDxfId="1287" dataCellStyle="Normal"/>
    <tableColumn id="15122" xr3:uid="{64D4408F-67A2-8A4F-97F3-B1CC89D4EB0A}" name="Column15120" totalsRowDxfId="1286" dataCellStyle="Normal"/>
    <tableColumn id="15123" xr3:uid="{A286354B-2404-4947-85F3-69F17DF501B7}" name="Column15121" totalsRowDxfId="1285" dataCellStyle="Normal"/>
    <tableColumn id="15124" xr3:uid="{F048F69C-2F24-AC48-941B-C1E9B2C8E002}" name="Column15122" totalsRowDxfId="1284" dataCellStyle="Normal"/>
    <tableColumn id="15125" xr3:uid="{3BEF73BA-A9BC-6D47-9BCB-1637485B0EFD}" name="Column15123" totalsRowDxfId="1283" dataCellStyle="Normal"/>
    <tableColumn id="15126" xr3:uid="{7A84862A-4531-404C-ABA8-68C4BED23420}" name="Column15124" totalsRowDxfId="1282" dataCellStyle="Normal"/>
    <tableColumn id="15127" xr3:uid="{6141AA39-F342-7742-86BF-F7136C9D0F2B}" name="Column15125" totalsRowDxfId="1281" dataCellStyle="Normal"/>
    <tableColumn id="15128" xr3:uid="{DA9702F1-957A-D848-B60B-E68533802BDE}" name="Column15126" totalsRowDxfId="1280" dataCellStyle="Normal"/>
    <tableColumn id="15129" xr3:uid="{0723C9EE-F8E0-2041-B790-E9289FCBD04F}" name="Column15127" totalsRowDxfId="1279" dataCellStyle="Normal"/>
    <tableColumn id="15130" xr3:uid="{0F89E866-D4E5-2049-A62B-7E5460C89886}" name="Column15128" totalsRowDxfId="1278" dataCellStyle="Normal"/>
    <tableColumn id="15131" xr3:uid="{C2709171-662A-8B45-9952-03EE0D57D145}" name="Column15129" totalsRowDxfId="1277" dataCellStyle="Normal"/>
    <tableColumn id="15132" xr3:uid="{B2CD748B-6920-B444-92CC-A765B7DEA43B}" name="Column15130" totalsRowDxfId="1276" dataCellStyle="Normal"/>
    <tableColumn id="15133" xr3:uid="{6F5038C0-B4B1-3142-8CC4-C4F3726336BD}" name="Column15131" totalsRowDxfId="1275" dataCellStyle="Normal"/>
    <tableColumn id="15134" xr3:uid="{7FA1C956-4D06-4A4C-845F-91E296C46853}" name="Column15132" totalsRowDxfId="1274" dataCellStyle="Normal"/>
    <tableColumn id="15135" xr3:uid="{DC7D03CA-5746-0E4E-B37B-C2C537963394}" name="Column15133" totalsRowDxfId="1273" dataCellStyle="Normal"/>
    <tableColumn id="15136" xr3:uid="{8A112B1F-15CC-F24D-82F8-D117E8E60293}" name="Column15134" totalsRowDxfId="1272" dataCellStyle="Normal"/>
    <tableColumn id="15137" xr3:uid="{87994EEB-5733-414A-8E58-BE3FEDCC9B5A}" name="Column15135" totalsRowDxfId="1271" dataCellStyle="Normal"/>
    <tableColumn id="15138" xr3:uid="{69F7EEB4-007C-8A46-B899-D59E50C8AFAE}" name="Column15136" totalsRowDxfId="1270" dataCellStyle="Normal"/>
    <tableColumn id="15139" xr3:uid="{C8A24CC1-6F41-8F4F-BD0E-F4026DC0B9C0}" name="Column15137" totalsRowDxfId="1269" dataCellStyle="Normal"/>
    <tableColumn id="15140" xr3:uid="{126A965A-F04D-9946-B09C-461EDCB78487}" name="Column15138" totalsRowDxfId="1268" dataCellStyle="Normal"/>
    <tableColumn id="15141" xr3:uid="{90768B62-C6E5-E14F-88A0-2CCE46C819C9}" name="Column15139" totalsRowDxfId="1267" dataCellStyle="Normal"/>
    <tableColumn id="15142" xr3:uid="{426AF77F-E0F7-2047-9908-F42AE91AEB79}" name="Column15140" totalsRowDxfId="1266" dataCellStyle="Normal"/>
    <tableColumn id="15143" xr3:uid="{E0FDA5C1-0D86-8D45-844B-14D610BA2AB9}" name="Column15141" totalsRowDxfId="1265" dataCellStyle="Normal"/>
    <tableColumn id="15144" xr3:uid="{D206BBD3-66E9-5143-922B-2CDDF65A66A9}" name="Column15142" totalsRowDxfId="1264" dataCellStyle="Normal"/>
    <tableColumn id="15145" xr3:uid="{20B203AA-090E-4244-809F-E77DF22FA2EF}" name="Column15143" totalsRowDxfId="1263" dataCellStyle="Normal"/>
    <tableColumn id="15146" xr3:uid="{9BCB6082-F890-BC4D-A27A-44139E8801F6}" name="Column15144" totalsRowDxfId="1262" dataCellStyle="Normal"/>
    <tableColumn id="15147" xr3:uid="{667F768C-D616-294F-A1D6-63E80455E6C7}" name="Column15145" totalsRowDxfId="1261" dataCellStyle="Normal"/>
    <tableColumn id="15148" xr3:uid="{032E7F36-C344-BC49-9492-294190621310}" name="Column15146" totalsRowDxfId="1260" dataCellStyle="Normal"/>
    <tableColumn id="15149" xr3:uid="{F3CF292D-8303-DB4B-838E-39071AECBA3D}" name="Column15147" totalsRowDxfId="1259" dataCellStyle="Normal"/>
    <tableColumn id="15150" xr3:uid="{EB8D21E4-0C8F-0A4E-9505-796C8661A20E}" name="Column15148" totalsRowDxfId="1258" dataCellStyle="Normal"/>
    <tableColumn id="15151" xr3:uid="{F0C32550-6650-D24B-BD4C-098A7ADFA36E}" name="Column15149" totalsRowDxfId="1257" dataCellStyle="Normal"/>
    <tableColumn id="15152" xr3:uid="{4C0A42D1-2E48-574C-893B-FCF21428F091}" name="Column15150" totalsRowDxfId="1256" dataCellStyle="Normal"/>
    <tableColumn id="15153" xr3:uid="{7AC451AE-39EB-5F4A-BD78-DC60A41F5B46}" name="Column15151" totalsRowDxfId="1255" dataCellStyle="Normal"/>
    <tableColumn id="15154" xr3:uid="{F81D8556-CC61-F247-94F8-4D8421623E8F}" name="Column15152" totalsRowDxfId="1254" dataCellStyle="Normal"/>
    <tableColumn id="15155" xr3:uid="{434A032B-0133-B14E-BC1F-A8659B21E186}" name="Column15153" totalsRowDxfId="1253" dataCellStyle="Normal"/>
    <tableColumn id="15156" xr3:uid="{630D2407-7595-414C-AF3D-DBEDD204C55F}" name="Column15154" totalsRowDxfId="1252" dataCellStyle="Normal"/>
    <tableColumn id="15157" xr3:uid="{5E99C75E-9557-1541-98EF-D3DF3D1E7053}" name="Column15155" totalsRowDxfId="1251" dataCellStyle="Normal"/>
    <tableColumn id="15158" xr3:uid="{E8979939-D509-7549-A888-6D06D4B041C1}" name="Column15156" totalsRowDxfId="1250" dataCellStyle="Normal"/>
    <tableColumn id="15159" xr3:uid="{DF8EBB28-1DAF-5742-8D06-4A3550CA47E9}" name="Column15157" totalsRowDxfId="1249" dataCellStyle="Normal"/>
    <tableColumn id="15160" xr3:uid="{9ACEC679-B65F-C445-B3B4-8115704169B3}" name="Column15158" totalsRowDxfId="1248" dataCellStyle="Normal"/>
    <tableColumn id="15161" xr3:uid="{12D8097D-D880-2043-AC27-FB68059451C7}" name="Column15159" totalsRowDxfId="1247" dataCellStyle="Normal"/>
    <tableColumn id="15162" xr3:uid="{6262F090-7295-2745-BC07-58C5048DC12A}" name="Column15160" totalsRowDxfId="1246" dataCellStyle="Normal"/>
    <tableColumn id="15163" xr3:uid="{76E586A4-3FF3-EC4C-A8A0-73E7367EA68B}" name="Column15161" totalsRowDxfId="1245" dataCellStyle="Normal"/>
    <tableColumn id="15164" xr3:uid="{034350B0-2E24-E844-80FB-51F4947FA792}" name="Column15162" totalsRowDxfId="1244" dataCellStyle="Normal"/>
    <tableColumn id="15165" xr3:uid="{A52C61D0-54F8-914D-91FF-F16CA6775061}" name="Column15163" totalsRowDxfId="1243" dataCellStyle="Normal"/>
    <tableColumn id="15166" xr3:uid="{8AD99EC5-193C-5242-99E7-AF8041EBCDEB}" name="Column15164" totalsRowDxfId="1242" dataCellStyle="Normal"/>
    <tableColumn id="15167" xr3:uid="{3B047F96-E612-4245-8F11-866AE94582DE}" name="Column15165" totalsRowDxfId="1241" dataCellStyle="Normal"/>
    <tableColumn id="15168" xr3:uid="{BE311F01-28FA-A14B-BCA8-B0B15BF15F21}" name="Column15166" totalsRowDxfId="1240" dataCellStyle="Normal"/>
    <tableColumn id="15169" xr3:uid="{1EC6B3BB-6B31-FE48-8904-6D721795E53E}" name="Column15167" totalsRowDxfId="1239" dataCellStyle="Normal"/>
    <tableColumn id="15170" xr3:uid="{07DAF62A-8477-854F-BA89-0FCFE5093CD8}" name="Column15168" totalsRowDxfId="1238" dataCellStyle="Normal"/>
    <tableColumn id="15171" xr3:uid="{6B3AECA6-39EC-3343-AFDB-B02CE6B91C63}" name="Column15169" totalsRowDxfId="1237" dataCellStyle="Normal"/>
    <tableColumn id="15172" xr3:uid="{AA4FB496-A620-124E-80D9-CD8EB9C7AC46}" name="Column15170" totalsRowDxfId="1236" dataCellStyle="Normal"/>
    <tableColumn id="15173" xr3:uid="{203CD7E4-2395-0D47-BB1F-8A0072748CDD}" name="Column15171" totalsRowDxfId="1235" dataCellStyle="Normal"/>
    <tableColumn id="15174" xr3:uid="{C4461BF3-3046-5B4F-8D5A-E13F3B6761E0}" name="Column15172" totalsRowDxfId="1234" dataCellStyle="Normal"/>
    <tableColumn id="15175" xr3:uid="{9CCA48EF-1B36-0146-B3E7-78CCB2F95B5E}" name="Column15173" totalsRowDxfId="1233" dataCellStyle="Normal"/>
    <tableColumn id="15176" xr3:uid="{AA6BA793-451B-424F-9B70-63C01BC12C40}" name="Column15174" totalsRowDxfId="1232" dataCellStyle="Normal"/>
    <tableColumn id="15177" xr3:uid="{B2BD48D1-D116-7745-A2CC-D1E8CC8C771A}" name="Column15175" totalsRowDxfId="1231" dataCellStyle="Normal"/>
    <tableColumn id="15178" xr3:uid="{B8FBA84C-E4CA-C346-A2B2-BECD317C5010}" name="Column15176" totalsRowDxfId="1230" dataCellStyle="Normal"/>
    <tableColumn id="15179" xr3:uid="{FECC7C7C-068C-F149-AADE-4E92DEF7A74D}" name="Column15177" totalsRowDxfId="1229" dataCellStyle="Normal"/>
    <tableColumn id="15180" xr3:uid="{9B280DF3-6E84-8A4D-BFA1-51F564D4BC4B}" name="Column15178" totalsRowDxfId="1228" dataCellStyle="Normal"/>
    <tableColumn id="15181" xr3:uid="{A16C0849-0937-274D-8224-8007880A2142}" name="Column15179" totalsRowDxfId="1227" dataCellStyle="Normal"/>
    <tableColumn id="15182" xr3:uid="{DF184B83-0E36-F647-B7D3-BC19D6F72B36}" name="Column15180" totalsRowDxfId="1226" dataCellStyle="Normal"/>
    <tableColumn id="15183" xr3:uid="{2073288F-8C03-564E-BCDD-B82A1791D77F}" name="Column15181" totalsRowDxfId="1225" dataCellStyle="Normal"/>
    <tableColumn id="15184" xr3:uid="{04A7B21A-76C5-D04E-823F-C2D8642EC337}" name="Column15182" totalsRowDxfId="1224" dataCellStyle="Normal"/>
    <tableColumn id="15185" xr3:uid="{2608F638-B315-E441-A66B-6F2630429374}" name="Column15183" totalsRowDxfId="1223" dataCellStyle="Normal"/>
    <tableColumn id="15186" xr3:uid="{88A4E513-A45E-1740-821A-6A89DAAD0ED0}" name="Column15184" totalsRowDxfId="1222" dataCellStyle="Normal"/>
    <tableColumn id="15187" xr3:uid="{177BB1EC-3212-CE49-8D35-FF9DB8CC8FB6}" name="Column15185" totalsRowDxfId="1221" dataCellStyle="Normal"/>
    <tableColumn id="15188" xr3:uid="{FB362F9B-811D-8F46-8FB5-743CD9D60289}" name="Column15186" totalsRowDxfId="1220" dataCellStyle="Normal"/>
    <tableColumn id="15189" xr3:uid="{13710635-516C-7A42-8FC9-7D8B60C8DCE1}" name="Column15187" totalsRowDxfId="1219" dataCellStyle="Normal"/>
    <tableColumn id="15190" xr3:uid="{8F162CE6-EAEF-4349-BAE6-5573831391F5}" name="Column15188" totalsRowDxfId="1218" dataCellStyle="Normal"/>
    <tableColumn id="15191" xr3:uid="{202ED49B-2B5E-0845-9E9C-3C3EB9A6E4D7}" name="Column15189" totalsRowDxfId="1217" dataCellStyle="Normal"/>
    <tableColumn id="15192" xr3:uid="{FD16F822-4346-6845-8E71-CB1BEA246139}" name="Column15190" totalsRowDxfId="1216" dataCellStyle="Normal"/>
    <tableColumn id="15193" xr3:uid="{C87D8E7E-981B-D541-B3D3-9B82A4977850}" name="Column15191" totalsRowDxfId="1215" dataCellStyle="Normal"/>
    <tableColumn id="15194" xr3:uid="{CB7BD235-9FCF-AC4D-952C-74D97D8A9F55}" name="Column15192" totalsRowDxfId="1214" dataCellStyle="Normal"/>
    <tableColumn id="15195" xr3:uid="{D9D12A83-23E6-0449-8EB0-37B69642B172}" name="Column15193" totalsRowDxfId="1213" dataCellStyle="Normal"/>
    <tableColumn id="15196" xr3:uid="{F0328ABB-8D26-9F4C-9412-6959050DD27D}" name="Column15194" totalsRowDxfId="1212" dataCellStyle="Normal"/>
    <tableColumn id="15197" xr3:uid="{76294E3D-88C4-4D43-90CB-6DF84636B14B}" name="Column15195" totalsRowDxfId="1211" dataCellStyle="Normal"/>
    <tableColumn id="15198" xr3:uid="{276A90AE-1E38-2B49-84E1-D5B79DA27647}" name="Column15196" totalsRowDxfId="1210" dataCellStyle="Normal"/>
    <tableColumn id="15199" xr3:uid="{9D937706-9A66-104B-9027-56F5DBBAE1F8}" name="Column15197" totalsRowDxfId="1209" dataCellStyle="Normal"/>
    <tableColumn id="15200" xr3:uid="{C146F832-BBDF-8148-9698-4411DE48CA48}" name="Column15198" totalsRowDxfId="1208" dataCellStyle="Normal"/>
    <tableColumn id="15201" xr3:uid="{7A2A8689-2BAC-BB4F-8EF6-7BA8A12C2F09}" name="Column15199" totalsRowDxfId="1207" dataCellStyle="Normal"/>
    <tableColumn id="15202" xr3:uid="{CC8E9DBF-621B-AC47-BACE-4ED7DB25B6C1}" name="Column15200" totalsRowDxfId="1206" dataCellStyle="Normal"/>
    <tableColumn id="15203" xr3:uid="{9AB2A2FF-E75A-4E47-AFD1-43A3799B2836}" name="Column15201" totalsRowDxfId="1205" dataCellStyle="Normal"/>
    <tableColumn id="15204" xr3:uid="{B99D74AF-FBB9-784C-B280-6DA68CB40375}" name="Column15202" totalsRowDxfId="1204" dataCellStyle="Normal"/>
    <tableColumn id="15205" xr3:uid="{84AB10BC-5995-1948-A05B-F0F6DF08E907}" name="Column15203" totalsRowDxfId="1203" dataCellStyle="Normal"/>
    <tableColumn id="15206" xr3:uid="{D18FB57E-5A9C-CF4C-8479-28F3138A997C}" name="Column15204" totalsRowDxfId="1202" dataCellStyle="Normal"/>
    <tableColumn id="15207" xr3:uid="{103A22FC-BAAD-EA45-B9FD-EC4ADB4C6B41}" name="Column15205" totalsRowDxfId="1201" dataCellStyle="Normal"/>
    <tableColumn id="15208" xr3:uid="{7F69419C-2150-1640-A544-F5DC9C431203}" name="Column15206" totalsRowDxfId="1200" dataCellStyle="Normal"/>
    <tableColumn id="15209" xr3:uid="{DD5D85D1-77DA-5E40-B0A7-527B674582FC}" name="Column15207" totalsRowDxfId="1199" dataCellStyle="Normal"/>
    <tableColumn id="15210" xr3:uid="{073E83F1-74EC-2C45-86A6-0DCABFD5A1DE}" name="Column15208" totalsRowDxfId="1198" dataCellStyle="Normal"/>
    <tableColumn id="15211" xr3:uid="{E1D2157D-42D9-1D47-98F1-2D16B4392B90}" name="Column15209" totalsRowDxfId="1197" dataCellStyle="Normal"/>
    <tableColumn id="15212" xr3:uid="{65E43DFB-4B70-B44F-83C1-D11CB6EC5F72}" name="Column15210" totalsRowDxfId="1196" dataCellStyle="Normal"/>
    <tableColumn id="15213" xr3:uid="{F55A48E5-6DAE-7548-830B-C1C0DBB0AE85}" name="Column15211" totalsRowDxfId="1195" dataCellStyle="Normal"/>
    <tableColumn id="15214" xr3:uid="{F804F4B6-F6B0-4C40-ADBC-1C771F6E5E76}" name="Column15212" totalsRowDxfId="1194" dataCellStyle="Normal"/>
    <tableColumn id="15215" xr3:uid="{C4949041-1104-0E43-B369-B11EA764F668}" name="Column15213" totalsRowDxfId="1193" dataCellStyle="Normal"/>
    <tableColumn id="15216" xr3:uid="{E71AEA4F-D1CF-DB4E-9090-27E908029EA6}" name="Column15214" totalsRowDxfId="1192" dataCellStyle="Normal"/>
    <tableColumn id="15217" xr3:uid="{CCCCA347-C4FF-F74D-86B1-DA0FE3AA3814}" name="Column15215" totalsRowDxfId="1191" dataCellStyle="Normal"/>
    <tableColumn id="15218" xr3:uid="{02CA7091-87D3-3349-A691-81E37E33CB3B}" name="Column15216" totalsRowDxfId="1190" dataCellStyle="Normal"/>
    <tableColumn id="15219" xr3:uid="{D259AF0E-167D-454E-A2AB-033DD51C1D27}" name="Column15217" totalsRowDxfId="1189" dataCellStyle="Normal"/>
    <tableColumn id="15220" xr3:uid="{2F63E776-8D50-5447-A621-52DF7373D000}" name="Column15218" totalsRowDxfId="1188" dataCellStyle="Normal"/>
    <tableColumn id="15221" xr3:uid="{2CF1B085-22B6-394B-82A4-6EA645CF2C53}" name="Column15219" totalsRowDxfId="1187" dataCellStyle="Normal"/>
    <tableColumn id="15222" xr3:uid="{D432C735-11CF-244D-9E0F-78CDE8AC588C}" name="Column15220" totalsRowDxfId="1186" dataCellStyle="Normal"/>
    <tableColumn id="15223" xr3:uid="{28272B59-6448-B445-BC24-BBCD38C4917F}" name="Column15221" totalsRowDxfId="1185" dataCellStyle="Normal"/>
    <tableColumn id="15224" xr3:uid="{9D3A0981-F5A7-6A4A-8B1A-9DF5D35CDB2F}" name="Column15222" totalsRowDxfId="1184" dataCellStyle="Normal"/>
    <tableColumn id="15225" xr3:uid="{6E4DFE68-123D-CA42-8161-7BF53D0E93C3}" name="Column15223" totalsRowDxfId="1183" dataCellStyle="Normal"/>
    <tableColumn id="15226" xr3:uid="{1CDC3AA7-FEC3-9843-94F8-DA1C939E640A}" name="Column15224" totalsRowDxfId="1182" dataCellStyle="Normal"/>
    <tableColumn id="15227" xr3:uid="{E7A11FFD-650E-944B-9D35-A2087FA00799}" name="Column15225" totalsRowDxfId="1181" dataCellStyle="Normal"/>
    <tableColumn id="15228" xr3:uid="{B3C2FAA0-1E2F-8648-95B9-B2F4E44C756C}" name="Column15226" totalsRowDxfId="1180" dataCellStyle="Normal"/>
    <tableColumn id="15229" xr3:uid="{102DBF0D-FEE1-8A4A-8EBD-47F0CCDFAD3A}" name="Column15227" totalsRowDxfId="1179" dataCellStyle="Normal"/>
    <tableColumn id="15230" xr3:uid="{43F8C02F-1348-C842-B447-B89F0610CCE3}" name="Column15228" totalsRowDxfId="1178" dataCellStyle="Normal"/>
    <tableColumn id="15231" xr3:uid="{BBB87ABD-DB31-BF44-8B7D-34DA39E623F0}" name="Column15229" totalsRowDxfId="1177" dataCellStyle="Normal"/>
    <tableColumn id="15232" xr3:uid="{BED2EEF3-9C6A-7A47-B0F7-138469D996B8}" name="Column15230" totalsRowDxfId="1176" dataCellStyle="Normal"/>
    <tableColumn id="15233" xr3:uid="{A82028B1-7387-E948-8C19-DAD64631C240}" name="Column15231" totalsRowDxfId="1175" dataCellStyle="Normal"/>
    <tableColumn id="15234" xr3:uid="{873A0CBA-296E-FC48-B704-606039BE7BF6}" name="Column15232" totalsRowDxfId="1174" dataCellStyle="Normal"/>
    <tableColumn id="15235" xr3:uid="{2AE5B808-5A36-284D-836A-B2EA315972AE}" name="Column15233" totalsRowDxfId="1173" dataCellStyle="Normal"/>
    <tableColumn id="15236" xr3:uid="{E1192572-C46B-2345-89E6-512F9F883D29}" name="Column15234" totalsRowDxfId="1172" dataCellStyle="Normal"/>
    <tableColumn id="15237" xr3:uid="{3EA79C37-F79F-794E-98F8-E39D2DBF3DA8}" name="Column15235" totalsRowDxfId="1171" dataCellStyle="Normal"/>
    <tableColumn id="15238" xr3:uid="{77FB76EE-35B3-2642-B0A6-345DF93A0DA3}" name="Column15236" totalsRowDxfId="1170" dataCellStyle="Normal"/>
    <tableColumn id="15239" xr3:uid="{DA75487E-3DC0-BA4B-A1BD-2D80C5DBE430}" name="Column15237" totalsRowDxfId="1169" dataCellStyle="Normal"/>
    <tableColumn id="15240" xr3:uid="{6A855E46-E645-4740-BD24-4C593051377B}" name="Column15238" totalsRowDxfId="1168" dataCellStyle="Normal"/>
    <tableColumn id="15241" xr3:uid="{30444E5F-7595-3345-8AEB-11F36DB09764}" name="Column15239" totalsRowDxfId="1167" dataCellStyle="Normal"/>
    <tableColumn id="15242" xr3:uid="{7E349996-44A7-BE40-A457-E931C5237CDF}" name="Column15240" totalsRowDxfId="1166" dataCellStyle="Normal"/>
    <tableColumn id="15243" xr3:uid="{96D5E586-1FDF-EA4B-BF3B-40E81ED560B7}" name="Column15241" totalsRowDxfId="1165" dataCellStyle="Normal"/>
    <tableColumn id="15244" xr3:uid="{D00996DA-21EB-464D-9550-3EB357F887CD}" name="Column15242" totalsRowDxfId="1164" dataCellStyle="Normal"/>
    <tableColumn id="15245" xr3:uid="{2B2E2398-4EB5-254B-AE35-4CF6D535982B}" name="Column15243" totalsRowDxfId="1163" dataCellStyle="Normal"/>
    <tableColumn id="15246" xr3:uid="{9F263D5A-744D-004C-BE5A-3456C1607E04}" name="Column15244" totalsRowDxfId="1162" dataCellStyle="Normal"/>
    <tableColumn id="15247" xr3:uid="{C35D9B4B-9F2C-F646-91C3-F2B35CB0A60F}" name="Column15245" totalsRowDxfId="1161" dataCellStyle="Normal"/>
    <tableColumn id="15248" xr3:uid="{5202AE9D-1EF7-3C44-B4CE-4CE35E30B3E0}" name="Column15246" totalsRowDxfId="1160" dataCellStyle="Normal"/>
    <tableColumn id="15249" xr3:uid="{0E7E4810-5EAC-B749-B44C-8D3A1D78D034}" name="Column15247" totalsRowDxfId="1159" dataCellStyle="Normal"/>
    <tableColumn id="15250" xr3:uid="{327D3771-2CC9-7348-BE97-95E5BEC481C3}" name="Column15248" totalsRowDxfId="1158" dataCellStyle="Normal"/>
    <tableColumn id="15251" xr3:uid="{2B45BDB8-E33F-D04D-9B0F-5ECC699A28C5}" name="Column15249" totalsRowDxfId="1157" dataCellStyle="Normal"/>
    <tableColumn id="15252" xr3:uid="{AB93BC08-8A2B-2143-AF0D-6C4003779D09}" name="Column15250" totalsRowDxfId="1156" dataCellStyle="Normal"/>
    <tableColumn id="15253" xr3:uid="{EB135F93-2B94-734E-BD51-C7C893869115}" name="Column15251" totalsRowDxfId="1155" dataCellStyle="Normal"/>
    <tableColumn id="15254" xr3:uid="{4A97F06A-921E-9845-BA81-585360ECB98B}" name="Column15252" totalsRowDxfId="1154" dataCellStyle="Normal"/>
    <tableColumn id="15255" xr3:uid="{A6A5740B-EA6C-6443-AA7D-B5D4D68F4195}" name="Column15253" totalsRowDxfId="1153" dataCellStyle="Normal"/>
    <tableColumn id="15256" xr3:uid="{45DB53B1-E267-CB4B-A3DA-F378DB2ACF09}" name="Column15254" totalsRowDxfId="1152" dataCellStyle="Normal"/>
    <tableColumn id="15257" xr3:uid="{22E7B0EE-4202-AD4E-80BF-8FA55ACF2872}" name="Column15255" totalsRowDxfId="1151" dataCellStyle="Normal"/>
    <tableColumn id="15258" xr3:uid="{8985B5C6-A044-194F-9F38-DC0E9AEA1A69}" name="Column15256" totalsRowDxfId="1150" dataCellStyle="Normal"/>
    <tableColumn id="15259" xr3:uid="{369C0756-8BE0-7641-A37A-78992BCF0949}" name="Column15257" totalsRowDxfId="1149" dataCellStyle="Normal"/>
    <tableColumn id="15260" xr3:uid="{0ECA4C1C-F8EF-0F48-ADA1-488FF4AE6D6B}" name="Column15258" totalsRowDxfId="1148" dataCellStyle="Normal"/>
    <tableColumn id="15261" xr3:uid="{E1FA6412-1223-7641-9087-6C515C9B2ED6}" name="Column15259" totalsRowDxfId="1147" dataCellStyle="Normal"/>
    <tableColumn id="15262" xr3:uid="{FF63F016-B639-3E44-B459-962DBC5E6703}" name="Column15260" totalsRowDxfId="1146" dataCellStyle="Normal"/>
    <tableColumn id="15263" xr3:uid="{7944D898-AB1D-2D44-BC1C-442DE050C544}" name="Column15261" totalsRowDxfId="1145" dataCellStyle="Normal"/>
    <tableColumn id="15264" xr3:uid="{E3BCEBAF-8DEA-FA47-89F9-47BA20C3E54C}" name="Column15262" totalsRowDxfId="1144" dataCellStyle="Normal"/>
    <tableColumn id="15265" xr3:uid="{0E2E23F4-CC7E-6846-88AD-0EDFB210B342}" name="Column15263" totalsRowDxfId="1143" dataCellStyle="Normal"/>
    <tableColumn id="15266" xr3:uid="{D89FD540-2387-414E-B3FF-ACD9E5122A85}" name="Column15264" totalsRowDxfId="1142" dataCellStyle="Normal"/>
    <tableColumn id="15267" xr3:uid="{08BC2608-B55B-4B4E-B3DA-1DA04AC86E33}" name="Column15265" totalsRowDxfId="1141" dataCellStyle="Normal"/>
    <tableColumn id="15268" xr3:uid="{9ED0DB36-B45E-C94B-A2EB-511E15A1DC92}" name="Column15266" totalsRowDxfId="1140" dataCellStyle="Normal"/>
    <tableColumn id="15269" xr3:uid="{7D31F9AC-FD01-4C42-9678-670A7ADA2856}" name="Column15267" totalsRowDxfId="1139" dataCellStyle="Normal"/>
    <tableColumn id="15270" xr3:uid="{EDCBD4D1-AD38-EB45-9924-1F40FD0E9A56}" name="Column15268" totalsRowDxfId="1138" dataCellStyle="Normal"/>
    <tableColumn id="15271" xr3:uid="{C4338A6F-CF9F-0447-8F09-3EB981ACA821}" name="Column15269" totalsRowDxfId="1137" dataCellStyle="Normal"/>
    <tableColumn id="15272" xr3:uid="{9D644DF0-1F32-F54F-9AAB-11E58D6DC9D2}" name="Column15270" totalsRowDxfId="1136" dataCellStyle="Normal"/>
    <tableColumn id="15273" xr3:uid="{6A8B7CD5-E417-E34C-A466-929C2A84826E}" name="Column15271" totalsRowDxfId="1135" dataCellStyle="Normal"/>
    <tableColumn id="15274" xr3:uid="{803E07D6-F24F-0745-B31B-25EC4D55EDD4}" name="Column15272" totalsRowDxfId="1134" dataCellStyle="Normal"/>
    <tableColumn id="15275" xr3:uid="{B95CC85B-2CAE-6245-A90B-B75BB091F67E}" name="Column15273" totalsRowDxfId="1133" dataCellStyle="Normal"/>
    <tableColumn id="15276" xr3:uid="{80975E81-6BB3-4C4E-A635-B23D3820B431}" name="Column15274" totalsRowDxfId="1132" dataCellStyle="Normal"/>
    <tableColumn id="15277" xr3:uid="{B8D17074-66E5-E640-B8A5-39147A607C81}" name="Column15275" totalsRowDxfId="1131" dataCellStyle="Normal"/>
    <tableColumn id="15278" xr3:uid="{350422D8-1329-AE4B-A593-0D207E87CBCA}" name="Column15276" totalsRowDxfId="1130" dataCellStyle="Normal"/>
    <tableColumn id="15279" xr3:uid="{6F398E65-B576-194B-B570-CA38BC39B051}" name="Column15277" totalsRowDxfId="1129" dataCellStyle="Normal"/>
    <tableColumn id="15280" xr3:uid="{DDB83DAF-7776-4747-8F06-7117CE09E409}" name="Column15278" totalsRowDxfId="1128" dataCellStyle="Normal"/>
    <tableColumn id="15281" xr3:uid="{E482048C-C6BA-B946-BA92-C49003179026}" name="Column15279" totalsRowDxfId="1127" dataCellStyle="Normal"/>
    <tableColumn id="15282" xr3:uid="{75AD216D-0788-1E45-AA07-DB0BC7E070C7}" name="Column15280" totalsRowDxfId="1126" dataCellStyle="Normal"/>
    <tableColumn id="15283" xr3:uid="{CF04AC89-29BE-7043-98FF-AB5C3C354452}" name="Column15281" totalsRowDxfId="1125" dataCellStyle="Normal"/>
    <tableColumn id="15284" xr3:uid="{FF78EBDC-7552-9F41-9B68-5053B6A349DA}" name="Column15282" totalsRowDxfId="1124" dataCellStyle="Normal"/>
    <tableColumn id="15285" xr3:uid="{4A38C1B2-E114-5D41-82D6-F3BCC3E59098}" name="Column15283" totalsRowDxfId="1123" dataCellStyle="Normal"/>
    <tableColumn id="15286" xr3:uid="{42196669-0698-2346-A46F-FD77FAD96A60}" name="Column15284" totalsRowDxfId="1122" dataCellStyle="Normal"/>
    <tableColumn id="15287" xr3:uid="{8CF109E3-FB3C-6E4E-96E8-B1C14934FC29}" name="Column15285" totalsRowDxfId="1121" dataCellStyle="Normal"/>
    <tableColumn id="15288" xr3:uid="{D62EB1D5-A094-EA43-A48A-5E5579A00775}" name="Column15286" totalsRowDxfId="1120" dataCellStyle="Normal"/>
    <tableColumn id="15289" xr3:uid="{BC993F67-8C2E-3D41-B39E-7C2E6DAC10CD}" name="Column15287" totalsRowDxfId="1119" dataCellStyle="Normal"/>
    <tableColumn id="15290" xr3:uid="{1BC62FA5-43CD-C44D-991B-E9C0592A56CD}" name="Column15288" totalsRowDxfId="1118" dataCellStyle="Normal"/>
    <tableColumn id="15291" xr3:uid="{8882DB37-4F1B-D045-8197-8FD9056C51E1}" name="Column15289" totalsRowDxfId="1117" dataCellStyle="Normal"/>
    <tableColumn id="15292" xr3:uid="{7FEAA11A-CD09-F946-AF93-52360C201ED2}" name="Column15290" totalsRowDxfId="1116" dataCellStyle="Normal"/>
    <tableColumn id="15293" xr3:uid="{F15C38C8-4D69-B043-A04A-D1EE15EA9A93}" name="Column15291" totalsRowDxfId="1115" dataCellStyle="Normal"/>
    <tableColumn id="15294" xr3:uid="{FC5C0D08-4732-6543-B1B6-6198E91B1571}" name="Column15292" totalsRowDxfId="1114" dataCellStyle="Normal"/>
    <tableColumn id="15295" xr3:uid="{F9B1D7DA-6D6E-B947-AF69-1744F97C8970}" name="Column15293" totalsRowDxfId="1113" dataCellStyle="Normal"/>
    <tableColumn id="15296" xr3:uid="{1B8CD10E-D92E-B349-BE77-50294D4570EE}" name="Column15294" totalsRowDxfId="1112" dataCellStyle="Normal"/>
    <tableColumn id="15297" xr3:uid="{D35E57FB-6CAD-1A43-8563-1A8E0CEF896F}" name="Column15295" totalsRowDxfId="1111" dataCellStyle="Normal"/>
    <tableColumn id="15298" xr3:uid="{994CBB96-2CE8-5F48-999D-49C6101FD67C}" name="Column15296" totalsRowDxfId="1110" dataCellStyle="Normal"/>
    <tableColumn id="15299" xr3:uid="{4142B998-0CB8-5142-A984-D201EE033D35}" name="Column15297" totalsRowDxfId="1109" dataCellStyle="Normal"/>
    <tableColumn id="15300" xr3:uid="{0A75690E-31E1-2941-8733-9BC18C78BB03}" name="Column15298" totalsRowDxfId="1108" dataCellStyle="Normal"/>
    <tableColumn id="15301" xr3:uid="{725C82E7-F046-1345-A8A1-7F26E149C827}" name="Column15299" totalsRowDxfId="1107" dataCellStyle="Normal"/>
    <tableColumn id="15302" xr3:uid="{9247BED7-E838-6E48-88B3-A96036EB68CD}" name="Column15300" totalsRowDxfId="1106" dataCellStyle="Normal"/>
    <tableColumn id="15303" xr3:uid="{C3D4795A-DA1A-B749-A57D-7917AA7EEB4E}" name="Column15301" totalsRowDxfId="1105" dataCellStyle="Normal"/>
    <tableColumn id="15304" xr3:uid="{3C57BB5E-2852-1045-A731-F9A479FF72CD}" name="Column15302" totalsRowDxfId="1104" dataCellStyle="Normal"/>
    <tableColumn id="15305" xr3:uid="{F80CF43D-CD67-BD47-ABA9-7B98DC6D19BF}" name="Column15303" totalsRowDxfId="1103" dataCellStyle="Normal"/>
    <tableColumn id="15306" xr3:uid="{B329BF99-FA75-C24C-A5E2-49865DAC9243}" name="Column15304" totalsRowDxfId="1102" dataCellStyle="Normal"/>
    <tableColumn id="15307" xr3:uid="{2CC27757-F7EC-5543-8922-53C05B304C90}" name="Column15305" totalsRowDxfId="1101" dataCellStyle="Normal"/>
    <tableColumn id="15308" xr3:uid="{8E477138-03B1-0149-93A6-2128A3C547A0}" name="Column15306" totalsRowDxfId="1100" dataCellStyle="Normal"/>
    <tableColumn id="15309" xr3:uid="{5676C9AC-0229-7B4B-8C5F-5F45663AED70}" name="Column15307" totalsRowDxfId="1099" dataCellStyle="Normal"/>
    <tableColumn id="15310" xr3:uid="{7DF46F86-3500-3A44-8938-6BBAC0F263F8}" name="Column15308" totalsRowDxfId="1098" dataCellStyle="Normal"/>
    <tableColumn id="15311" xr3:uid="{AA09A3C0-99D0-EF41-AE8B-0351D69C8F9A}" name="Column15309" totalsRowDxfId="1097" dataCellStyle="Normal"/>
    <tableColumn id="15312" xr3:uid="{850CD9EA-B5BB-6C4C-9A62-43C90ABA110B}" name="Column15310" totalsRowDxfId="1096" dataCellStyle="Normal"/>
    <tableColumn id="15313" xr3:uid="{0E49EF85-F078-6742-BC75-A3AA17853A23}" name="Column15311" totalsRowDxfId="1095" dataCellStyle="Normal"/>
    <tableColumn id="15314" xr3:uid="{106BE2E8-CEBF-5044-B246-690AFC09F9B5}" name="Column15312" totalsRowDxfId="1094" dataCellStyle="Normal"/>
    <tableColumn id="15315" xr3:uid="{41EB99BD-180A-AE4B-AF78-2E609342E424}" name="Column15313" totalsRowDxfId="1093" dataCellStyle="Normal"/>
    <tableColumn id="15316" xr3:uid="{F6B68A76-E0E1-AB40-8CF7-A2946829569A}" name="Column15314" totalsRowDxfId="1092" dataCellStyle="Normal"/>
    <tableColumn id="15317" xr3:uid="{E084013E-AFD5-BC41-B1B3-478388A74373}" name="Column15315" totalsRowDxfId="1091" dataCellStyle="Normal"/>
    <tableColumn id="15318" xr3:uid="{C0590724-F978-1C4F-997F-6C06B3BFCD8F}" name="Column15316" totalsRowDxfId="1090" dataCellStyle="Normal"/>
    <tableColumn id="15319" xr3:uid="{D12C61B0-6AC6-A246-B26E-7680687CDE71}" name="Column15317" totalsRowDxfId="1089" dataCellStyle="Normal"/>
    <tableColumn id="15320" xr3:uid="{9BB51CB3-915B-F546-9AD9-0F42C6D4469C}" name="Column15318" totalsRowDxfId="1088" dataCellStyle="Normal"/>
    <tableColumn id="15321" xr3:uid="{F993AD01-5CEA-5748-8D8F-23A078047E63}" name="Column15319" totalsRowDxfId="1087" dataCellStyle="Normal"/>
    <tableColumn id="15322" xr3:uid="{8A4788B3-4B79-E242-B02E-68A0EE801C58}" name="Column15320" totalsRowDxfId="1086" dataCellStyle="Normal"/>
    <tableColumn id="15323" xr3:uid="{66A59534-625D-E349-A13E-3798D77CF40E}" name="Column15321" totalsRowDxfId="1085" dataCellStyle="Normal"/>
    <tableColumn id="15324" xr3:uid="{A63A3EB7-7EF7-324B-9213-01CAC9B0ED4F}" name="Column15322" totalsRowDxfId="1084" dataCellStyle="Normal"/>
    <tableColumn id="15325" xr3:uid="{767F9C59-F145-E740-92EC-E7DF9C1B1FB5}" name="Column15323" totalsRowDxfId="1083" dataCellStyle="Normal"/>
    <tableColumn id="15326" xr3:uid="{2D12A581-FC2E-5342-9553-27FB4FC49D9A}" name="Column15324" totalsRowDxfId="1082" dataCellStyle="Normal"/>
    <tableColumn id="15327" xr3:uid="{ACAB235F-AA98-AF48-8C7C-50643E69BB97}" name="Column15325" totalsRowDxfId="1081" dataCellStyle="Normal"/>
    <tableColumn id="15328" xr3:uid="{C060A374-038D-C44E-A39D-68B6C8765C58}" name="Column15326" totalsRowDxfId="1080" dataCellStyle="Normal"/>
    <tableColumn id="15329" xr3:uid="{060E9D32-3626-E048-9944-8A0F17195823}" name="Column15327" totalsRowDxfId="1079" dataCellStyle="Normal"/>
    <tableColumn id="15330" xr3:uid="{6C567081-8BBE-8948-B0DC-5DCC58581B18}" name="Column15328" totalsRowDxfId="1078" dataCellStyle="Normal"/>
    <tableColumn id="15331" xr3:uid="{D89A0999-1951-D341-BED1-9F012B3A6F3B}" name="Column15329" totalsRowDxfId="1077" dataCellStyle="Normal"/>
    <tableColumn id="15332" xr3:uid="{BF61B9A3-441A-6F42-ACB2-B52C66F10DAE}" name="Column15330" totalsRowDxfId="1076" dataCellStyle="Normal"/>
    <tableColumn id="15333" xr3:uid="{8165E746-9150-8243-A4B2-F7DCA51D94F2}" name="Column15331" totalsRowDxfId="1075" dataCellStyle="Normal"/>
    <tableColumn id="15334" xr3:uid="{4FE63BA6-BE3E-8242-B5A8-05523F7A5F79}" name="Column15332" totalsRowDxfId="1074" dataCellStyle="Normal"/>
    <tableColumn id="15335" xr3:uid="{C01C0B8E-8B65-3D40-872C-121D08C5A94D}" name="Column15333" totalsRowDxfId="1073" dataCellStyle="Normal"/>
    <tableColumn id="15336" xr3:uid="{A815ADB5-C07E-3C42-95DC-C9F7CCBEB8B3}" name="Column15334" totalsRowDxfId="1072" dataCellStyle="Normal"/>
    <tableColumn id="15337" xr3:uid="{593638B3-D6D3-1142-B1EF-B67EE07ED624}" name="Column15335" totalsRowDxfId="1071" dataCellStyle="Normal"/>
    <tableColumn id="15338" xr3:uid="{8909DBDA-0EEF-FF41-8D27-354D6E9248F4}" name="Column15336" totalsRowDxfId="1070" dataCellStyle="Normal"/>
    <tableColumn id="15339" xr3:uid="{F06F8E54-7FB5-A845-87B7-AF7951EE8FBF}" name="Column15337" totalsRowDxfId="1069" dataCellStyle="Normal"/>
    <tableColumn id="15340" xr3:uid="{F390277F-DE28-4047-9416-9102F51B71A2}" name="Column15338" totalsRowDxfId="1068" dataCellStyle="Normal"/>
    <tableColumn id="15341" xr3:uid="{4B558FA1-F490-D541-BF9F-21D08C14AEF7}" name="Column15339" totalsRowDxfId="1067" dataCellStyle="Normal"/>
    <tableColumn id="15342" xr3:uid="{DF503176-254D-D841-B7E2-A220939AD76A}" name="Column15340" totalsRowDxfId="1066" dataCellStyle="Normal"/>
    <tableColumn id="15343" xr3:uid="{5B145F97-37C9-484C-A609-332655A97403}" name="Column15341" totalsRowDxfId="1065" dataCellStyle="Normal"/>
    <tableColumn id="15344" xr3:uid="{A7508C06-789D-D74B-894E-58EE07F45492}" name="Column15342" totalsRowDxfId="1064" dataCellStyle="Normal"/>
    <tableColumn id="15345" xr3:uid="{5A5CD6AD-3A40-6D43-AE4A-A154B7C7CD00}" name="Column15343" totalsRowDxfId="1063" dataCellStyle="Normal"/>
    <tableColumn id="15346" xr3:uid="{037DF8DC-2CDF-1E4C-B4EC-885C2B3B13C4}" name="Column15344" totalsRowDxfId="1062" dataCellStyle="Normal"/>
    <tableColumn id="15347" xr3:uid="{4AC3B2E2-18D2-AC43-9109-90725CB695E9}" name="Column15345" totalsRowDxfId="1061" dataCellStyle="Normal"/>
    <tableColumn id="15348" xr3:uid="{81971BC4-1B29-F04E-9202-B30E67E76936}" name="Column15346" totalsRowDxfId="1060" dataCellStyle="Normal"/>
    <tableColumn id="15349" xr3:uid="{19FE02B5-C6D6-6045-B541-0ADB18E18D60}" name="Column15347" totalsRowDxfId="1059" dataCellStyle="Normal"/>
    <tableColumn id="15350" xr3:uid="{62E31668-F0DE-DC42-BD2C-68AEB24CD910}" name="Column15348" totalsRowDxfId="1058" dataCellStyle="Normal"/>
    <tableColumn id="15351" xr3:uid="{91521B0D-AE88-C845-A4DC-0A34BF6E7FCA}" name="Column15349" totalsRowDxfId="1057" dataCellStyle="Normal"/>
    <tableColumn id="15352" xr3:uid="{75430B3C-2174-494F-8DD9-AD0CF843E340}" name="Column15350" totalsRowDxfId="1056" dataCellStyle="Normal"/>
    <tableColumn id="15353" xr3:uid="{B6172051-1A18-134A-9C33-DE99BB934794}" name="Column15351" totalsRowDxfId="1055" dataCellStyle="Normal"/>
    <tableColumn id="15354" xr3:uid="{C7C47432-189D-094C-A7E3-C89CA875E6E3}" name="Column15352" totalsRowDxfId="1054" dataCellStyle="Normal"/>
    <tableColumn id="15355" xr3:uid="{EC19DDD7-D0F2-854C-B811-D237548A9342}" name="Column15353" totalsRowDxfId="1053" dataCellStyle="Normal"/>
    <tableColumn id="15356" xr3:uid="{2FA7FDD8-CCF4-5B48-91C1-391B2072FE5C}" name="Column15354" totalsRowDxfId="1052" dataCellStyle="Normal"/>
    <tableColumn id="15357" xr3:uid="{1B4B9C4C-C8B4-C242-8252-1CE189F8A43C}" name="Column15355" totalsRowDxfId="1051" dataCellStyle="Normal"/>
    <tableColumn id="15358" xr3:uid="{CC96B94E-D257-A141-8B22-D0FB1E7B8424}" name="Column15356" totalsRowDxfId="1050" dataCellStyle="Normal"/>
    <tableColumn id="15359" xr3:uid="{C5D575FC-5F57-1243-8E04-9BFEE575B806}" name="Column15357" totalsRowDxfId="1049" dataCellStyle="Normal"/>
    <tableColumn id="15360" xr3:uid="{41BCA5F9-8A6B-BA40-9039-257E097FD74A}" name="Column15358" totalsRowDxfId="1048" dataCellStyle="Normal"/>
    <tableColumn id="15361" xr3:uid="{EFFBBE15-52CE-3245-99D2-2EC29829FFCF}" name="Column15359" totalsRowDxfId="1047" dataCellStyle="Normal"/>
    <tableColumn id="15362" xr3:uid="{1116FDF4-6F57-AD43-A794-A04503E573DB}" name="Column15360" totalsRowDxfId="1046" dataCellStyle="Normal"/>
    <tableColumn id="15363" xr3:uid="{F8058EFB-3F98-1348-84AD-912141DD6EBF}" name="Column15361" totalsRowDxfId="1045" dataCellStyle="Normal"/>
    <tableColumn id="15364" xr3:uid="{A6E67D8C-F011-2546-A271-F2E5BEDC9F87}" name="Column15362" totalsRowDxfId="1044" dataCellStyle="Normal"/>
    <tableColumn id="15365" xr3:uid="{C5CE550F-4DBD-F340-AB79-D987EF1FAE0B}" name="Column15363" totalsRowDxfId="1043" dataCellStyle="Normal"/>
    <tableColumn id="15366" xr3:uid="{56DDF7B5-4104-1742-8E9B-F617DC073407}" name="Column15364" totalsRowDxfId="1042" dataCellStyle="Normal"/>
    <tableColumn id="15367" xr3:uid="{E02B1741-1881-8144-A3C7-A1C2A19118EF}" name="Column15365" totalsRowDxfId="1041" dataCellStyle="Normal"/>
    <tableColumn id="15368" xr3:uid="{D1A08321-A97D-0741-86E7-BA53734B4B7A}" name="Column15366" totalsRowDxfId="1040" dataCellStyle="Normal"/>
    <tableColumn id="15369" xr3:uid="{FBA4203F-FF2A-D64E-A91A-6116F8F2D0EC}" name="Column15367" totalsRowDxfId="1039" dataCellStyle="Normal"/>
    <tableColumn id="15370" xr3:uid="{84C2A6EF-D5B6-BE40-BED0-AEE801631BDB}" name="Column15368" totalsRowDxfId="1038" dataCellStyle="Normal"/>
    <tableColumn id="15371" xr3:uid="{C76CF0F5-60CE-C94A-86FB-28FAF95864A0}" name="Column15369" totalsRowDxfId="1037" dataCellStyle="Normal"/>
    <tableColumn id="15372" xr3:uid="{15FE8E92-10AB-7946-8105-71EEE6A43684}" name="Column15370" totalsRowDxfId="1036" dataCellStyle="Normal"/>
    <tableColumn id="15373" xr3:uid="{1EC0FE34-002E-AE4B-816B-67D18308584F}" name="Column15371" totalsRowDxfId="1035" dataCellStyle="Normal"/>
    <tableColumn id="15374" xr3:uid="{5B1647BD-072E-C94A-9C37-487B64821840}" name="Column15372" totalsRowDxfId="1034" dataCellStyle="Normal"/>
    <tableColumn id="15375" xr3:uid="{C9AA51D3-1944-C84F-A5F9-BB51794FCB34}" name="Column15373" totalsRowDxfId="1033" dataCellStyle="Normal"/>
    <tableColumn id="15376" xr3:uid="{D97BDC66-873D-DE4B-9959-B0388E4A4622}" name="Column15374" totalsRowDxfId="1032" dataCellStyle="Normal"/>
    <tableColumn id="15377" xr3:uid="{9A8D8BEF-9DD9-694A-8D62-26674AA9AC8E}" name="Column15375" totalsRowDxfId="1031" dataCellStyle="Normal"/>
    <tableColumn id="15378" xr3:uid="{1D11B492-A033-9B41-8C80-E0F37261D5BD}" name="Column15376" totalsRowDxfId="1030" dataCellStyle="Normal"/>
    <tableColumn id="15379" xr3:uid="{B73616D0-2FD3-B64B-BCE1-4781E9A08DB9}" name="Column15377" totalsRowDxfId="1029" dataCellStyle="Normal"/>
    <tableColumn id="15380" xr3:uid="{554B436A-E931-FE46-9332-85829B0DC466}" name="Column15378" totalsRowDxfId="1028" dataCellStyle="Normal"/>
    <tableColumn id="15381" xr3:uid="{494CA66C-0E7D-684E-A147-DF5E49DD75AB}" name="Column15379" totalsRowDxfId="1027" dataCellStyle="Normal"/>
    <tableColumn id="15382" xr3:uid="{693A3286-2660-8C42-8376-12F24D9AA39B}" name="Column15380" totalsRowDxfId="1026" dataCellStyle="Normal"/>
    <tableColumn id="15383" xr3:uid="{C04E9CCC-C88A-0148-9621-2AD393C7C293}" name="Column15381" totalsRowDxfId="1025" dataCellStyle="Normal"/>
    <tableColumn id="15384" xr3:uid="{AC7C7FBE-0212-374D-8360-5B388684441C}" name="Column15382" totalsRowDxfId="1024" dataCellStyle="Normal"/>
    <tableColumn id="15385" xr3:uid="{F978E029-6209-AC44-BC10-3D1D54B11429}" name="Column15383" totalsRowDxfId="1023" dataCellStyle="Normal"/>
    <tableColumn id="15386" xr3:uid="{3FB01835-293D-9E47-8844-E43F024FD540}" name="Column15384" totalsRowDxfId="1022" dataCellStyle="Normal"/>
    <tableColumn id="15387" xr3:uid="{57B46734-B971-4146-9FD2-1388DB1CB01F}" name="Column15385" totalsRowDxfId="1021" dataCellStyle="Normal"/>
    <tableColumn id="15388" xr3:uid="{FBBF70AB-EF4E-9245-8D54-1157F0592F92}" name="Column15386" totalsRowDxfId="1020" dataCellStyle="Normal"/>
    <tableColumn id="15389" xr3:uid="{B60A3A2E-270F-3041-AE79-65CA3876EA94}" name="Column15387" totalsRowDxfId="1019" dataCellStyle="Normal"/>
    <tableColumn id="15390" xr3:uid="{10B312C0-0A17-3B46-A161-2F85F2E7DA7D}" name="Column15388" totalsRowDxfId="1018" dataCellStyle="Normal"/>
    <tableColumn id="15391" xr3:uid="{356BD3DC-B26D-1A4C-9A76-954A40AEC388}" name="Column15389" totalsRowDxfId="1017" dataCellStyle="Normal"/>
    <tableColumn id="15392" xr3:uid="{8E347178-D511-5B4F-BF2B-510A505894FE}" name="Column15390" totalsRowDxfId="1016" dataCellStyle="Normal"/>
    <tableColumn id="15393" xr3:uid="{26902352-D142-AA44-8446-649B155DF9E7}" name="Column15391" totalsRowDxfId="1015" dataCellStyle="Normal"/>
    <tableColumn id="15394" xr3:uid="{14F05FF1-E556-CF4F-BD3A-8DAF4D54084F}" name="Column15392" totalsRowDxfId="1014" dataCellStyle="Normal"/>
    <tableColumn id="15395" xr3:uid="{1C9F702F-B2EC-0849-A9E1-5BDCD0A44524}" name="Column15393" totalsRowDxfId="1013" dataCellStyle="Normal"/>
    <tableColumn id="15396" xr3:uid="{682346B9-A463-DC4C-8C1E-84A00E1C5873}" name="Column15394" totalsRowDxfId="1012" dataCellStyle="Normal"/>
    <tableColumn id="15397" xr3:uid="{9E63F619-FAF1-E946-99B0-79C193FD90FD}" name="Column15395" totalsRowDxfId="1011" dataCellStyle="Normal"/>
    <tableColumn id="15398" xr3:uid="{AC1D6594-6D24-9241-A0C9-F3343ED30E53}" name="Column15396" totalsRowDxfId="1010" dataCellStyle="Normal"/>
    <tableColumn id="15399" xr3:uid="{6EB424A3-7641-8F4F-9AFA-4A06ACB729FE}" name="Column15397" totalsRowDxfId="1009" dataCellStyle="Normal"/>
    <tableColumn id="15400" xr3:uid="{F6D54549-4A71-8042-A324-1E953720C7CB}" name="Column15398" totalsRowDxfId="1008" dataCellStyle="Normal"/>
    <tableColumn id="15401" xr3:uid="{3059F57B-E7C1-E247-8908-7DFA84A79032}" name="Column15399" totalsRowDxfId="1007" dataCellStyle="Normal"/>
    <tableColumn id="15402" xr3:uid="{65AEDA15-8B41-C946-B8C8-ECEFA0BFA7FB}" name="Column15400" totalsRowDxfId="1006" dataCellStyle="Normal"/>
    <tableColumn id="15403" xr3:uid="{641DAAB5-0335-2942-9645-E53ECCB496A6}" name="Column15401" totalsRowDxfId="1005" dataCellStyle="Normal"/>
    <tableColumn id="15404" xr3:uid="{16049021-F4FF-2C46-986E-A4F9F11AC793}" name="Column15402" totalsRowDxfId="1004" dataCellStyle="Normal"/>
    <tableColumn id="15405" xr3:uid="{F0E667A9-05CE-7042-973E-2E75EEB78C8C}" name="Column15403" totalsRowDxfId="1003" dataCellStyle="Normal"/>
    <tableColumn id="15406" xr3:uid="{AB831B51-993E-CB42-A342-C4B6CD1324BD}" name="Column15404" totalsRowDxfId="1002" dataCellStyle="Normal"/>
    <tableColumn id="15407" xr3:uid="{29E073AA-402B-C74A-8CFA-69AC2FFFAB44}" name="Column15405" totalsRowDxfId="1001" dataCellStyle="Normal"/>
    <tableColumn id="15408" xr3:uid="{90580718-3366-7040-ACDB-1E0C318103BB}" name="Column15406" totalsRowDxfId="1000" dataCellStyle="Normal"/>
    <tableColumn id="15409" xr3:uid="{67907A6B-6581-CE43-BA58-A72D4109BA57}" name="Column15407" totalsRowDxfId="999" dataCellStyle="Normal"/>
    <tableColumn id="15410" xr3:uid="{E04F958D-5781-D648-828A-4B2F22C38A48}" name="Column15408" totalsRowDxfId="998" dataCellStyle="Normal"/>
    <tableColumn id="15411" xr3:uid="{2BFE9076-B868-8547-A135-935367CDF280}" name="Column15409" totalsRowDxfId="997" dataCellStyle="Normal"/>
    <tableColumn id="15412" xr3:uid="{DB317817-FF67-B544-9914-9F0D6EFCEBA3}" name="Column15410" totalsRowDxfId="996" dataCellStyle="Normal"/>
    <tableColumn id="15413" xr3:uid="{F57A49A6-AD49-EB4D-8755-88B07175FECE}" name="Column15411" totalsRowDxfId="995" dataCellStyle="Normal"/>
    <tableColumn id="15414" xr3:uid="{E1047C0C-A3EC-2D47-B355-258392268963}" name="Column15412" totalsRowDxfId="994" dataCellStyle="Normal"/>
    <tableColumn id="15415" xr3:uid="{EA881CE7-EC2D-4D40-BF8C-AE077DE5F0F7}" name="Column15413" totalsRowDxfId="993" dataCellStyle="Normal"/>
    <tableColumn id="15416" xr3:uid="{54101BE9-76B8-CC4E-9BBE-36FD0005304E}" name="Column15414" totalsRowDxfId="992" dataCellStyle="Normal"/>
    <tableColumn id="15417" xr3:uid="{F36E7B54-DDBF-F54B-BA73-910F6B437E7D}" name="Column15415" totalsRowDxfId="991" dataCellStyle="Normal"/>
    <tableColumn id="15418" xr3:uid="{F560F366-37E6-1843-93E3-380623B72A20}" name="Column15416" totalsRowDxfId="990" dataCellStyle="Normal"/>
    <tableColumn id="15419" xr3:uid="{C85CD634-08A2-3142-93E3-B8CCB93EAF06}" name="Column15417" totalsRowDxfId="989" dataCellStyle="Normal"/>
    <tableColumn id="15420" xr3:uid="{19F5526F-494F-C549-A857-82932A020141}" name="Column15418" totalsRowDxfId="988" dataCellStyle="Normal"/>
    <tableColumn id="15421" xr3:uid="{1E9B0722-370E-824F-BD74-5B72DEB38DA1}" name="Column15419" totalsRowDxfId="987" dataCellStyle="Normal"/>
    <tableColumn id="15422" xr3:uid="{188A3B5A-74ED-7447-BA6B-6F40A0183249}" name="Column15420" totalsRowDxfId="986" dataCellStyle="Normal"/>
    <tableColumn id="15423" xr3:uid="{F266B53B-81D6-EE49-B465-D27D7D66834F}" name="Column15421" totalsRowDxfId="985" dataCellStyle="Normal"/>
    <tableColumn id="15424" xr3:uid="{2AEAD85C-88F8-734E-A4A6-17F15C96A3B7}" name="Column15422" totalsRowDxfId="984" dataCellStyle="Normal"/>
    <tableColumn id="15425" xr3:uid="{E891C645-F9BE-8E49-9B44-55557AF84139}" name="Column15423" totalsRowDxfId="983" dataCellStyle="Normal"/>
    <tableColumn id="15426" xr3:uid="{115BF433-514C-8545-B41B-339A46590566}" name="Column15424" totalsRowDxfId="982" dataCellStyle="Normal"/>
    <tableColumn id="15427" xr3:uid="{556F319E-33F1-8349-BD97-3FD30EDFC37F}" name="Column15425" totalsRowDxfId="981" dataCellStyle="Normal"/>
    <tableColumn id="15428" xr3:uid="{6F040761-C02C-4440-8FF1-059F6A410627}" name="Column15426" totalsRowDxfId="980" dataCellStyle="Normal"/>
    <tableColumn id="15429" xr3:uid="{58B47075-626F-3F4B-9DD5-9945AC3D2ABA}" name="Column15427" totalsRowDxfId="979" dataCellStyle="Normal"/>
    <tableColumn id="15430" xr3:uid="{9556B672-1521-284A-A983-DE70B6405183}" name="Column15428" totalsRowDxfId="978" dataCellStyle="Normal"/>
    <tableColumn id="15431" xr3:uid="{937EBA52-019D-064A-85BF-EFDBEC0993E0}" name="Column15429" totalsRowDxfId="977" dataCellStyle="Normal"/>
    <tableColumn id="15432" xr3:uid="{1557D51C-55A4-9244-9694-61ABD06A9ECA}" name="Column15430" totalsRowDxfId="976" dataCellStyle="Normal"/>
    <tableColumn id="15433" xr3:uid="{FC631FB2-651C-8146-8CF1-A6AF332BECE6}" name="Column15431" totalsRowDxfId="975" dataCellStyle="Normal"/>
    <tableColumn id="15434" xr3:uid="{EBB76097-66D2-FC4C-80F9-F138E8455999}" name="Column15432" totalsRowDxfId="974" dataCellStyle="Normal"/>
    <tableColumn id="15435" xr3:uid="{EAE02B8B-378E-A14A-A856-BB2C76D75F0F}" name="Column15433" totalsRowDxfId="973" dataCellStyle="Normal"/>
    <tableColumn id="15436" xr3:uid="{3CC4DD92-B6B9-BC4A-8FB9-8F117CD7CCC0}" name="Column15434" totalsRowDxfId="972" dataCellStyle="Normal"/>
    <tableColumn id="15437" xr3:uid="{6E6E948C-104F-704B-AE7B-B9F656185700}" name="Column15435" totalsRowDxfId="971" dataCellStyle="Normal"/>
    <tableColumn id="15438" xr3:uid="{4AB1F614-613A-8440-B351-21CB721052A1}" name="Column15436" totalsRowDxfId="970" dataCellStyle="Normal"/>
    <tableColumn id="15439" xr3:uid="{E4EDCA4B-BD94-CA47-87D6-9C811FE843FE}" name="Column15437" totalsRowDxfId="969" dataCellStyle="Normal"/>
    <tableColumn id="15440" xr3:uid="{4141927E-C28D-724D-92C8-F7E223F8739A}" name="Column15438" totalsRowDxfId="968" dataCellStyle="Normal"/>
    <tableColumn id="15441" xr3:uid="{892EB9F1-BA1D-304A-B5DE-76476A5AE046}" name="Column15439" totalsRowDxfId="967" dataCellStyle="Normal"/>
    <tableColumn id="15442" xr3:uid="{E495EEAB-5E0D-8B43-BAEA-9592F8E97CB8}" name="Column15440" totalsRowDxfId="966" dataCellStyle="Normal"/>
    <tableColumn id="15443" xr3:uid="{995CE7C8-2EDB-044E-ABD6-77CC34B7B3D2}" name="Column15441" totalsRowDxfId="965" dataCellStyle="Normal"/>
    <tableColumn id="15444" xr3:uid="{8E130430-27A6-9D45-A10F-447557C66336}" name="Column15442" totalsRowDxfId="964" dataCellStyle="Normal"/>
    <tableColumn id="15445" xr3:uid="{B67F828A-8BE5-9D47-B2BC-608751BB7473}" name="Column15443" totalsRowDxfId="963" dataCellStyle="Normal"/>
    <tableColumn id="15446" xr3:uid="{91CCCC2D-4751-354F-B8E6-8BC919D81357}" name="Column15444" totalsRowDxfId="962" dataCellStyle="Normal"/>
    <tableColumn id="15447" xr3:uid="{01290926-4D97-FE4B-86C1-251D56735C37}" name="Column15445" totalsRowDxfId="961" dataCellStyle="Normal"/>
    <tableColumn id="15448" xr3:uid="{B19BE0B0-BC37-384F-83A5-739F44CF6FAF}" name="Column15446" totalsRowDxfId="960" dataCellStyle="Normal"/>
    <tableColumn id="15449" xr3:uid="{8E8EAE52-B044-C041-A38F-7D5A49FC096E}" name="Column15447" totalsRowDxfId="959" dataCellStyle="Normal"/>
    <tableColumn id="15450" xr3:uid="{70A258E8-8197-C149-9565-34CF9C6CB229}" name="Column15448" totalsRowDxfId="958" dataCellStyle="Normal"/>
    <tableColumn id="15451" xr3:uid="{A3FC6D51-FCF7-B24C-830D-406E11C459BB}" name="Column15449" totalsRowDxfId="957" dataCellStyle="Normal"/>
    <tableColumn id="15452" xr3:uid="{59DA676F-176E-1F46-B2BF-6CE115015D9D}" name="Column15450" totalsRowDxfId="956" dataCellStyle="Normal"/>
    <tableColumn id="15453" xr3:uid="{3E48A6BB-30B1-3D4F-B1C1-66C03ABEF557}" name="Column15451" totalsRowDxfId="955" dataCellStyle="Normal"/>
    <tableColumn id="15454" xr3:uid="{E88D014A-E1DF-1E45-BA8A-ADC2F3C84BE1}" name="Column15452" totalsRowDxfId="954" dataCellStyle="Normal"/>
    <tableColumn id="15455" xr3:uid="{E64CAA00-6B40-5D4F-90DC-B1E5843932E7}" name="Column15453" totalsRowDxfId="953" dataCellStyle="Normal"/>
    <tableColumn id="15456" xr3:uid="{1D048AE0-129F-B94A-9F7A-DF82CC834A9B}" name="Column15454" totalsRowDxfId="952" dataCellStyle="Normal"/>
    <tableColumn id="15457" xr3:uid="{396CB69A-B63B-0542-986C-4DF44CC009D4}" name="Column15455" totalsRowDxfId="951" dataCellStyle="Normal"/>
    <tableColumn id="15458" xr3:uid="{EE281E33-FC50-1F45-8832-EC6D16ED87DA}" name="Column15456" totalsRowDxfId="950" dataCellStyle="Normal"/>
    <tableColumn id="15459" xr3:uid="{35188BD4-C081-E443-97BF-FA525FA6B670}" name="Column15457" totalsRowDxfId="949" dataCellStyle="Normal"/>
    <tableColumn id="15460" xr3:uid="{EA959DF5-1073-484A-9F57-35B736DA9E7F}" name="Column15458" totalsRowDxfId="948" dataCellStyle="Normal"/>
    <tableColumn id="15461" xr3:uid="{C373BC22-0DBE-894E-9FC4-AD9A2B11B07E}" name="Column15459" totalsRowDxfId="947" dataCellStyle="Normal"/>
    <tableColumn id="15462" xr3:uid="{AAA6784F-4B6A-A44E-AEDD-6BB04B1665AF}" name="Column15460" totalsRowDxfId="946" dataCellStyle="Normal"/>
    <tableColumn id="15463" xr3:uid="{DBEC24D7-03BB-5A47-834A-C41707623F45}" name="Column15461" totalsRowDxfId="945" dataCellStyle="Normal"/>
    <tableColumn id="15464" xr3:uid="{E6C952B9-6FC5-9945-BE78-89A841F9C24F}" name="Column15462" totalsRowDxfId="944" dataCellStyle="Normal"/>
    <tableColumn id="15465" xr3:uid="{E3B188C2-EF58-A644-815A-6F55BB72236A}" name="Column15463" totalsRowDxfId="943" dataCellStyle="Normal"/>
    <tableColumn id="15466" xr3:uid="{A5A64272-4547-2E43-81CD-4D5479ACFBCC}" name="Column15464" totalsRowDxfId="942" dataCellStyle="Normal"/>
    <tableColumn id="15467" xr3:uid="{48F5CCA9-F9D1-6D41-B834-68673094CEF2}" name="Column15465" totalsRowDxfId="941" dataCellStyle="Normal"/>
    <tableColumn id="15468" xr3:uid="{D7F1F7AA-56C6-6D41-A332-9E741A0C0448}" name="Column15466" totalsRowDxfId="940" dataCellStyle="Normal"/>
    <tableColumn id="15469" xr3:uid="{239C96BE-3DCD-4243-A0B2-25715005B3EC}" name="Column15467" totalsRowDxfId="939" dataCellStyle="Normal"/>
    <tableColumn id="15470" xr3:uid="{15F18ED4-6171-0743-935A-EBE1DCD15E78}" name="Column15468" totalsRowDxfId="938" dataCellStyle="Normal"/>
    <tableColumn id="15471" xr3:uid="{30997146-5D68-994C-B824-CE2DEDC293B6}" name="Column15469" totalsRowDxfId="937" dataCellStyle="Normal"/>
    <tableColumn id="15472" xr3:uid="{D7665824-86DB-0A47-967F-8EBD492B125C}" name="Column15470" totalsRowDxfId="936" dataCellStyle="Normal"/>
    <tableColumn id="15473" xr3:uid="{60F0BE65-F748-9B44-BA38-7ABCD7E1F8CC}" name="Column15471" totalsRowDxfId="935" dataCellStyle="Normal"/>
    <tableColumn id="15474" xr3:uid="{87962CA3-4ED5-4548-9F9E-2607E331F515}" name="Column15472" totalsRowDxfId="934" dataCellStyle="Normal"/>
    <tableColumn id="15475" xr3:uid="{829A1E38-EEFD-D641-B627-E06B2B73EB65}" name="Column15473" totalsRowDxfId="933" dataCellStyle="Normal"/>
    <tableColumn id="15476" xr3:uid="{7562A77A-ACD7-3645-990B-9581D2AB5295}" name="Column15474" totalsRowDxfId="932" dataCellStyle="Normal"/>
    <tableColumn id="15477" xr3:uid="{492BAA98-D41E-5B40-A2C4-F1A674FDC745}" name="Column15475" totalsRowDxfId="931" dataCellStyle="Normal"/>
    <tableColumn id="15478" xr3:uid="{3C9E34BF-F7E2-D346-915F-61F205656E75}" name="Column15476" totalsRowDxfId="930" dataCellStyle="Normal"/>
    <tableColumn id="15479" xr3:uid="{02D6FDF8-A826-7840-B7C5-2C49D1212743}" name="Column15477" totalsRowDxfId="929" dataCellStyle="Normal"/>
    <tableColumn id="15480" xr3:uid="{C657877E-776D-4C48-ACA8-F05AA31F5C21}" name="Column15478" totalsRowDxfId="928" dataCellStyle="Normal"/>
    <tableColumn id="15481" xr3:uid="{0098BE6D-A8A3-134E-9905-29CD23CC57F5}" name="Column15479" totalsRowDxfId="927" dataCellStyle="Normal"/>
    <tableColumn id="15482" xr3:uid="{90BC1FD3-1DC7-FE44-A5E5-6ABC8945E24E}" name="Column15480" totalsRowDxfId="926" dataCellStyle="Normal"/>
    <tableColumn id="15483" xr3:uid="{40C7A4AF-FE08-1949-807A-30AC1C64728E}" name="Column15481" totalsRowDxfId="925" dataCellStyle="Normal"/>
    <tableColumn id="15484" xr3:uid="{B84CBC4A-3D12-C94E-93E7-470D615AF809}" name="Column15482" totalsRowDxfId="924" dataCellStyle="Normal"/>
    <tableColumn id="15485" xr3:uid="{DD227BA1-A7DD-7B46-A438-DD4B8EDB4927}" name="Column15483" totalsRowDxfId="923" dataCellStyle="Normal"/>
    <tableColumn id="15486" xr3:uid="{D41E876A-06BB-8B4A-A0BF-8EF22D4B2C6D}" name="Column15484" totalsRowDxfId="922" dataCellStyle="Normal"/>
    <tableColumn id="15487" xr3:uid="{7C263CD5-2FB9-5E49-8E95-B63A3F3152A2}" name="Column15485" totalsRowDxfId="921" dataCellStyle="Normal"/>
    <tableColumn id="15488" xr3:uid="{C5E1E663-0A36-CB4E-AB64-B91443E0F890}" name="Column15486" totalsRowDxfId="920" dataCellStyle="Normal"/>
    <tableColumn id="15489" xr3:uid="{7F5AE1F7-48DA-D145-9882-975D618ED705}" name="Column15487" totalsRowDxfId="919" dataCellStyle="Normal"/>
    <tableColumn id="15490" xr3:uid="{BA22878E-3827-B748-8267-2DDC2A424A79}" name="Column15488" totalsRowDxfId="918" dataCellStyle="Normal"/>
    <tableColumn id="15491" xr3:uid="{1829451B-E581-3F40-A950-8513887262EA}" name="Column15489" totalsRowDxfId="917" dataCellStyle="Normal"/>
    <tableColumn id="15492" xr3:uid="{03FE1802-2841-E74C-809D-652BB52D1653}" name="Column15490" totalsRowDxfId="916" dataCellStyle="Normal"/>
    <tableColumn id="15493" xr3:uid="{6E957D56-72F8-1B42-9157-16269D08C886}" name="Column15491" totalsRowDxfId="915" dataCellStyle="Normal"/>
    <tableColumn id="15494" xr3:uid="{FED8A608-C7C7-BD43-BFF4-00CA422E7793}" name="Column15492" totalsRowDxfId="914" dataCellStyle="Normal"/>
    <tableColumn id="15495" xr3:uid="{63BA0CE1-9AF8-EE4F-BDDB-A3CB09FB8DBF}" name="Column15493" totalsRowDxfId="913" dataCellStyle="Normal"/>
    <tableColumn id="15496" xr3:uid="{4AB1CAED-D385-B64F-BC48-82355A78680D}" name="Column15494" totalsRowDxfId="912" dataCellStyle="Normal"/>
    <tableColumn id="15497" xr3:uid="{AC2D78FD-0EFB-C94E-B980-43F6A6F06455}" name="Column15495" totalsRowDxfId="911" dataCellStyle="Normal"/>
    <tableColumn id="15498" xr3:uid="{F8A0C571-CC7E-5040-B0BE-A1A26D04CE55}" name="Column15496" totalsRowDxfId="910" dataCellStyle="Normal"/>
    <tableColumn id="15499" xr3:uid="{D12C20B2-436C-E945-AC2D-D3060C83B0FF}" name="Column15497" totalsRowDxfId="909" dataCellStyle="Normal"/>
    <tableColumn id="15500" xr3:uid="{E31D329D-D3C4-4749-B262-F9F27DE04912}" name="Column15498" totalsRowDxfId="908" dataCellStyle="Normal"/>
    <tableColumn id="15501" xr3:uid="{63BE314D-7F58-3047-A00E-1F64413E0824}" name="Column15499" totalsRowDxfId="907" dataCellStyle="Normal"/>
    <tableColumn id="15502" xr3:uid="{E32B726D-8AB0-9644-97A7-B74EB51AA15C}" name="Column15500" totalsRowDxfId="906" dataCellStyle="Normal"/>
    <tableColumn id="15503" xr3:uid="{89C17378-D13B-E247-B5BA-07A90DAED7FA}" name="Column15501" totalsRowDxfId="905" dataCellStyle="Normal"/>
    <tableColumn id="15504" xr3:uid="{5A9C8089-4A18-0247-BD44-27B9E1053677}" name="Column15502" totalsRowDxfId="904" dataCellStyle="Normal"/>
    <tableColumn id="15505" xr3:uid="{4C93776D-7C46-FE45-B2E1-E0A889FF39BC}" name="Column15503" totalsRowDxfId="903" dataCellStyle="Normal"/>
    <tableColumn id="15506" xr3:uid="{0139D48F-6124-0945-87B7-78B84E734F21}" name="Column15504" totalsRowDxfId="902" dataCellStyle="Normal"/>
    <tableColumn id="15507" xr3:uid="{0512CEB5-7BCF-334D-B15E-93D92C505BF1}" name="Column15505" totalsRowDxfId="901" dataCellStyle="Normal"/>
    <tableColumn id="15508" xr3:uid="{6823345A-B09D-654D-BBC0-F79C1DAE61EB}" name="Column15506" totalsRowDxfId="900" dataCellStyle="Normal"/>
    <tableColumn id="15509" xr3:uid="{DA26611A-9AC0-954B-88DC-27EA4775B1D7}" name="Column15507" totalsRowDxfId="899" dataCellStyle="Normal"/>
    <tableColumn id="15510" xr3:uid="{8F83692B-D3C0-9E46-8CA8-F29320851231}" name="Column15508" totalsRowDxfId="898" dataCellStyle="Normal"/>
    <tableColumn id="15511" xr3:uid="{64E787D3-9D29-AE4C-9EC5-649B510AF265}" name="Column15509" totalsRowDxfId="897" dataCellStyle="Normal"/>
    <tableColumn id="15512" xr3:uid="{17A62EB1-FD7A-CF4A-AAAF-5CC1E03B9F12}" name="Column15510" totalsRowDxfId="896" dataCellStyle="Normal"/>
    <tableColumn id="15513" xr3:uid="{B1F5F2A3-97DE-5A44-9928-1343AD655A2D}" name="Column15511" totalsRowDxfId="895" dataCellStyle="Normal"/>
    <tableColumn id="15514" xr3:uid="{0D026A78-E8A3-114B-A499-7AE82474F9C9}" name="Column15512" totalsRowDxfId="894" dataCellStyle="Normal"/>
    <tableColumn id="15515" xr3:uid="{87D22AA8-98A7-7547-AE85-93227AE8EF7B}" name="Column15513" totalsRowDxfId="893" dataCellStyle="Normal"/>
    <tableColumn id="15516" xr3:uid="{026A7601-E59A-B340-9EC3-40117ECA8E26}" name="Column15514" totalsRowDxfId="892" dataCellStyle="Normal"/>
    <tableColumn id="15517" xr3:uid="{EFB648EB-A148-8544-8166-C3726B7C07B9}" name="Column15515" totalsRowDxfId="891" dataCellStyle="Normal"/>
    <tableColumn id="15518" xr3:uid="{B25826F9-73A5-994E-9708-93287592E275}" name="Column15516" totalsRowDxfId="890" dataCellStyle="Normal"/>
    <tableColumn id="15519" xr3:uid="{00FA759B-847D-F64F-AD73-D3ED17DFA605}" name="Column15517" totalsRowDxfId="889" dataCellStyle="Normal"/>
    <tableColumn id="15520" xr3:uid="{4AE64CFE-FBFC-A54C-B8F4-3C49BB21A5C5}" name="Column15518" totalsRowDxfId="888" dataCellStyle="Normal"/>
    <tableColumn id="15521" xr3:uid="{F7A67843-4471-024E-8DD4-C194562B0C48}" name="Column15519" totalsRowDxfId="887" dataCellStyle="Normal"/>
    <tableColumn id="15522" xr3:uid="{1E3FA61B-7960-F248-AA5B-198A03DA7F81}" name="Column15520" totalsRowDxfId="886" dataCellStyle="Normal"/>
    <tableColumn id="15523" xr3:uid="{6CD6FA1D-C074-424C-8D69-C6BE2F0CB732}" name="Column15521" totalsRowDxfId="885" dataCellStyle="Normal"/>
    <tableColumn id="15524" xr3:uid="{6292DB82-3032-6D45-968E-873204E32199}" name="Column15522" totalsRowDxfId="884" dataCellStyle="Normal"/>
    <tableColumn id="15525" xr3:uid="{067D497E-C4CC-8942-85CA-7FE88CA5EDAC}" name="Column15523" totalsRowDxfId="883" dataCellStyle="Normal"/>
    <tableColumn id="15526" xr3:uid="{E648EC57-F165-664E-A729-726E6D81041B}" name="Column15524" totalsRowDxfId="882" dataCellStyle="Normal"/>
    <tableColumn id="15527" xr3:uid="{49812A21-3F5C-3840-8C5B-078033D38802}" name="Column15525" totalsRowDxfId="881" dataCellStyle="Normal"/>
    <tableColumn id="15528" xr3:uid="{82D0D565-DC9C-5E40-AEF4-090DB15E5B95}" name="Column15526" totalsRowDxfId="880" dataCellStyle="Normal"/>
    <tableColumn id="15529" xr3:uid="{56201A76-FAFB-C44A-8ADF-54AF20F82DD1}" name="Column15527" totalsRowDxfId="879" dataCellStyle="Normal"/>
    <tableColumn id="15530" xr3:uid="{3F65AB6F-4F76-F445-B1B2-712D25C0035B}" name="Column15528" totalsRowDxfId="878" dataCellStyle="Normal"/>
    <tableColumn id="15531" xr3:uid="{05F7F688-835B-F743-9BEF-27BC2CFA2CD1}" name="Column15529" totalsRowDxfId="877" dataCellStyle="Normal"/>
    <tableColumn id="15532" xr3:uid="{A730AC5C-EFB4-E541-9E55-B49692FDFC73}" name="Column15530" totalsRowDxfId="876" dataCellStyle="Normal"/>
    <tableColumn id="15533" xr3:uid="{C602C509-77CB-AF41-94D5-7B445E2344AA}" name="Column15531" totalsRowDxfId="875" dataCellStyle="Normal"/>
    <tableColumn id="15534" xr3:uid="{E7FC5790-AAC0-6043-9BA2-E454BF225ED3}" name="Column15532" totalsRowDxfId="874" dataCellStyle="Normal"/>
    <tableColumn id="15535" xr3:uid="{A33B45CF-28FF-9E46-8AE4-4725DC5CCF72}" name="Column15533" totalsRowDxfId="873" dataCellStyle="Normal"/>
    <tableColumn id="15536" xr3:uid="{BA206F36-015F-CF46-81EC-814B8C21F74F}" name="Column15534" totalsRowDxfId="872" dataCellStyle="Normal"/>
    <tableColumn id="15537" xr3:uid="{4D4B3A31-6EC8-C444-A1D0-24F823C1EE6B}" name="Column15535" totalsRowDxfId="871" dataCellStyle="Normal"/>
    <tableColumn id="15538" xr3:uid="{699C98FF-83B3-D14C-90B0-0B52F7FC2387}" name="Column15536" totalsRowDxfId="870" dataCellStyle="Normal"/>
    <tableColumn id="15539" xr3:uid="{D5B9CC20-4BDD-7F47-998B-1302590E22AD}" name="Column15537" totalsRowDxfId="869" dataCellStyle="Normal"/>
    <tableColumn id="15540" xr3:uid="{BDD20D2B-638B-A043-BA92-D187B37F3969}" name="Column15538" totalsRowDxfId="868" dataCellStyle="Normal"/>
    <tableColumn id="15541" xr3:uid="{61DB45AE-05DA-EA49-8362-796F545739C4}" name="Column15539" totalsRowDxfId="867" dataCellStyle="Normal"/>
    <tableColumn id="15542" xr3:uid="{93B89710-E293-D448-AE3A-C325B17C3319}" name="Column15540" totalsRowDxfId="866" dataCellStyle="Normal"/>
    <tableColumn id="15543" xr3:uid="{370FFA0B-8D30-2D40-9795-71CC733754FD}" name="Column15541" totalsRowDxfId="865" dataCellStyle="Normal"/>
    <tableColumn id="15544" xr3:uid="{A85BF73C-7820-124D-A2B0-0097D281119C}" name="Column15542" totalsRowDxfId="864" dataCellStyle="Normal"/>
    <tableColumn id="15545" xr3:uid="{665C04BC-9666-9F4C-AE84-20C6DBC6883E}" name="Column15543" totalsRowDxfId="863" dataCellStyle="Normal"/>
    <tableColumn id="15546" xr3:uid="{6E9BC2F5-D99E-F145-9FCD-86910F3B3D97}" name="Column15544" totalsRowDxfId="862" dataCellStyle="Normal"/>
    <tableColumn id="15547" xr3:uid="{05A615BE-B284-5349-9130-FB444453746A}" name="Column15545" totalsRowDxfId="861" dataCellStyle="Normal"/>
    <tableColumn id="15548" xr3:uid="{F7164FC6-54F8-7C4D-9DD1-1A324E338987}" name="Column15546" totalsRowDxfId="860" dataCellStyle="Normal"/>
    <tableColumn id="15549" xr3:uid="{BCE1670F-F5C6-0141-A170-F435A524CAB0}" name="Column15547" totalsRowDxfId="859" dataCellStyle="Normal"/>
    <tableColumn id="15550" xr3:uid="{435D3428-7756-154B-9B18-6343F8CE710E}" name="Column15548" totalsRowDxfId="858" dataCellStyle="Normal"/>
    <tableColumn id="15551" xr3:uid="{D35E2172-C650-3941-A119-E8F74BC7F2BB}" name="Column15549" totalsRowDxfId="857" dataCellStyle="Normal"/>
    <tableColumn id="15552" xr3:uid="{E7E921D8-9DDD-1C49-A485-9F48F63B6CD5}" name="Column15550" totalsRowDxfId="856" dataCellStyle="Normal"/>
    <tableColumn id="15553" xr3:uid="{207EA4AB-A023-3148-B926-003DA38E1088}" name="Column15551" totalsRowDxfId="855" dataCellStyle="Normal"/>
    <tableColumn id="15554" xr3:uid="{1CFE5D29-2488-6A4C-954C-9E75316828DC}" name="Column15552" totalsRowDxfId="854" dataCellStyle="Normal"/>
    <tableColumn id="15555" xr3:uid="{8BEA84F1-1DCA-C74F-9D58-D60B30C14EC8}" name="Column15553" totalsRowDxfId="853" dataCellStyle="Normal"/>
    <tableColumn id="15556" xr3:uid="{8587400E-C760-B640-9F54-F31EF88DE591}" name="Column15554" totalsRowDxfId="852" dataCellStyle="Normal"/>
    <tableColumn id="15557" xr3:uid="{E684D2E8-DDB1-FD4E-AD3C-D050D2C411FB}" name="Column15555" totalsRowDxfId="851" dataCellStyle="Normal"/>
    <tableColumn id="15558" xr3:uid="{E9086EC7-DDAA-1E47-BAC9-FFCD3EA16358}" name="Column15556" totalsRowDxfId="850" dataCellStyle="Normal"/>
    <tableColumn id="15559" xr3:uid="{6DB20734-5B76-6649-9360-84B042682F83}" name="Column15557" totalsRowDxfId="849" dataCellStyle="Normal"/>
    <tableColumn id="15560" xr3:uid="{DCD3BDB9-47F2-674C-8298-4D90C5987BBC}" name="Column15558" totalsRowDxfId="848" dataCellStyle="Normal"/>
    <tableColumn id="15561" xr3:uid="{7599951C-5A82-1C4C-8C95-C1B482ACA25F}" name="Column15559" totalsRowDxfId="847" dataCellStyle="Normal"/>
    <tableColumn id="15562" xr3:uid="{7C70F6BF-02F5-FE45-960D-BB33A57865A2}" name="Column15560" totalsRowDxfId="846" dataCellStyle="Normal"/>
    <tableColumn id="15563" xr3:uid="{BC78192F-F002-E045-A89E-D1797A060CDD}" name="Column15561" totalsRowDxfId="845" dataCellStyle="Normal"/>
    <tableColumn id="15564" xr3:uid="{A4235C81-EF6B-6144-9586-D81A932F8F1B}" name="Column15562" totalsRowDxfId="844" dataCellStyle="Normal"/>
    <tableColumn id="15565" xr3:uid="{1E0E2495-46A8-7647-85F6-82957976C383}" name="Column15563" totalsRowDxfId="843" dataCellStyle="Normal"/>
    <tableColumn id="15566" xr3:uid="{504D2564-2978-B54C-A7CD-98F9753A04C2}" name="Column15564" totalsRowDxfId="842" dataCellStyle="Normal"/>
    <tableColumn id="15567" xr3:uid="{F6714D6C-4FEB-5046-B872-41FFA20051DB}" name="Column15565" totalsRowDxfId="841" dataCellStyle="Normal"/>
    <tableColumn id="15568" xr3:uid="{CDC9E344-8034-BF4E-9C8E-5B31FF0A84AC}" name="Column15566" totalsRowDxfId="840" dataCellStyle="Normal"/>
    <tableColumn id="15569" xr3:uid="{5007B4EA-04A2-374E-91B6-BC121CD343EC}" name="Column15567" totalsRowDxfId="839" dataCellStyle="Normal"/>
    <tableColumn id="15570" xr3:uid="{2FDEDF52-1C46-4A4D-A156-2B38A2B05582}" name="Column15568" totalsRowDxfId="838" dataCellStyle="Normal"/>
    <tableColumn id="15571" xr3:uid="{9555F934-9113-DC4F-ABE8-59F7C3FF8321}" name="Column15569" totalsRowDxfId="837" dataCellStyle="Normal"/>
    <tableColumn id="15572" xr3:uid="{84412B0A-CE18-C44C-B3E8-8DE98A8B19F7}" name="Column15570" totalsRowDxfId="836" dataCellStyle="Normal"/>
    <tableColumn id="15573" xr3:uid="{7E611732-CBCF-8D48-8A1E-A19A98B1456F}" name="Column15571" totalsRowDxfId="835" dataCellStyle="Normal"/>
    <tableColumn id="15574" xr3:uid="{4C709E5C-9804-A549-B507-CBB08788EDF7}" name="Column15572" totalsRowDxfId="834" dataCellStyle="Normal"/>
    <tableColumn id="15575" xr3:uid="{308D2DBD-BA41-7841-A4D9-63672CEE0DAF}" name="Column15573" totalsRowDxfId="833" dataCellStyle="Normal"/>
    <tableColumn id="15576" xr3:uid="{99ACBD1A-5F14-4F47-B826-C7F68CB5F2AE}" name="Column15574" totalsRowDxfId="832" dataCellStyle="Normal"/>
    <tableColumn id="15577" xr3:uid="{B224A44E-5E93-1F41-BD84-A26F1B720E58}" name="Column15575" totalsRowDxfId="831" dataCellStyle="Normal"/>
    <tableColumn id="15578" xr3:uid="{53744F16-F0AC-AE45-AC72-5C253C615932}" name="Column15576" totalsRowDxfId="830" dataCellStyle="Normal"/>
    <tableColumn id="15579" xr3:uid="{C01CBB29-3A5B-6F4C-8DED-A477047A0225}" name="Column15577" totalsRowDxfId="829" dataCellStyle="Normal"/>
    <tableColumn id="15580" xr3:uid="{C067C5BA-87F3-DC4B-BB89-C50B34816417}" name="Column15578" totalsRowDxfId="828" dataCellStyle="Normal"/>
    <tableColumn id="15581" xr3:uid="{6E04BAA8-6A6F-5F40-9878-C991AA88E89B}" name="Column15579" totalsRowDxfId="827" dataCellStyle="Normal"/>
    <tableColumn id="15582" xr3:uid="{2F65F7E4-B6B6-7E41-A9A1-AFF9BD856827}" name="Column15580" totalsRowDxfId="826" dataCellStyle="Normal"/>
    <tableColumn id="15583" xr3:uid="{AF54B287-8C25-3D4C-A6E8-9B163D1D89EB}" name="Column15581" totalsRowDxfId="825" dataCellStyle="Normal"/>
    <tableColumn id="15584" xr3:uid="{8A641C1D-C227-1749-B419-68DBDF802621}" name="Column15582" totalsRowDxfId="824" dataCellStyle="Normal"/>
    <tableColumn id="15585" xr3:uid="{0F6C4434-92B2-1849-B7CA-CE0F6263FF85}" name="Column15583" totalsRowDxfId="823" dataCellStyle="Normal"/>
    <tableColumn id="15586" xr3:uid="{2D36BC18-647F-6F4E-ABCF-53F50AC33BEA}" name="Column15584" totalsRowDxfId="822" dataCellStyle="Normal"/>
    <tableColumn id="15587" xr3:uid="{7EA5750A-B506-094D-954C-B204ECC6DE7C}" name="Column15585" totalsRowDxfId="821" dataCellStyle="Normal"/>
    <tableColumn id="15588" xr3:uid="{82C4F91B-0895-8347-9CE7-CDA521F2FCCD}" name="Column15586" totalsRowDxfId="820" dataCellStyle="Normal"/>
    <tableColumn id="15589" xr3:uid="{E389A314-6703-DC46-B80C-68781875B046}" name="Column15587" totalsRowDxfId="819" dataCellStyle="Normal"/>
    <tableColumn id="15590" xr3:uid="{3C3B0299-8D87-DB45-B667-7735CAE48C1F}" name="Column15588" totalsRowDxfId="818" dataCellStyle="Normal"/>
    <tableColumn id="15591" xr3:uid="{8620DE2F-93EA-B142-B2FD-2F0E9E03023A}" name="Column15589" totalsRowDxfId="817" dataCellStyle="Normal"/>
    <tableColumn id="15592" xr3:uid="{B43FC740-2671-8F40-B6C8-959309A5FD52}" name="Column15590" totalsRowDxfId="816" dataCellStyle="Normal"/>
    <tableColumn id="15593" xr3:uid="{23CC0B8A-9138-B245-B340-0FACEEBFE99B}" name="Column15591" totalsRowDxfId="815" dataCellStyle="Normal"/>
    <tableColumn id="15594" xr3:uid="{6C11D666-52AE-0640-8BD8-050444A411AB}" name="Column15592" totalsRowDxfId="814" dataCellStyle="Normal"/>
    <tableColumn id="15595" xr3:uid="{FE9AA6F5-5B72-A04E-9DFB-53B7EBF17E73}" name="Column15593" totalsRowDxfId="813" dataCellStyle="Normal"/>
    <tableColumn id="15596" xr3:uid="{CF22397B-0B89-794F-9103-5E75AA83CE04}" name="Column15594" totalsRowDxfId="812" dataCellStyle="Normal"/>
    <tableColumn id="15597" xr3:uid="{4E837F8B-1E34-0743-B9C4-5B3EE9F50CBD}" name="Column15595" totalsRowDxfId="811" dataCellStyle="Normal"/>
    <tableColumn id="15598" xr3:uid="{A02C4F86-43B9-604A-AED8-52CB5C6F72A1}" name="Column15596" totalsRowDxfId="810" dataCellStyle="Normal"/>
    <tableColumn id="15599" xr3:uid="{53313B26-BC49-544B-975F-4E848DFEFCA2}" name="Column15597" totalsRowDxfId="809" dataCellStyle="Normal"/>
    <tableColumn id="15600" xr3:uid="{700520C2-E569-1E44-82FD-51E2D8612405}" name="Column15598" totalsRowDxfId="808" dataCellStyle="Normal"/>
    <tableColumn id="15601" xr3:uid="{82A179ED-0293-AD4A-A156-C86914D253F4}" name="Column15599" totalsRowDxfId="807" dataCellStyle="Normal"/>
    <tableColumn id="15602" xr3:uid="{BB253CCB-5EF5-7541-A4D6-8BA5D12F47C9}" name="Column15600" totalsRowDxfId="806" dataCellStyle="Normal"/>
    <tableColumn id="15603" xr3:uid="{9F468896-37BA-704C-8303-74DA60D5579C}" name="Column15601" totalsRowDxfId="805" dataCellStyle="Normal"/>
    <tableColumn id="15604" xr3:uid="{BAA33333-E6F6-704B-B196-7969945E62C5}" name="Column15602" totalsRowDxfId="804" dataCellStyle="Normal"/>
    <tableColumn id="15605" xr3:uid="{2A3B94E5-ACC1-CA4E-BF90-668C7591D012}" name="Column15603" totalsRowDxfId="803" dataCellStyle="Normal"/>
    <tableColumn id="15606" xr3:uid="{1622BD55-F54A-564B-9DF3-9E6C02DF4150}" name="Column15604" totalsRowDxfId="802" dataCellStyle="Normal"/>
    <tableColumn id="15607" xr3:uid="{F2FBCCC8-AA95-DC4B-8098-0C22B55E9BD1}" name="Column15605" totalsRowDxfId="801" dataCellStyle="Normal"/>
    <tableColumn id="15608" xr3:uid="{F5A79598-9D26-5C42-8DCA-2B07491992E1}" name="Column15606" totalsRowDxfId="800" dataCellStyle="Normal"/>
    <tableColumn id="15609" xr3:uid="{24372CDA-1AE6-FD47-8369-C0ACDF66D1C8}" name="Column15607" totalsRowDxfId="799" dataCellStyle="Normal"/>
    <tableColumn id="15610" xr3:uid="{6C40890F-33C3-D448-819E-21A59113DF3D}" name="Column15608" totalsRowDxfId="798" dataCellStyle="Normal"/>
    <tableColumn id="15611" xr3:uid="{75906DA1-65D3-C843-A47B-D715F5EA62C2}" name="Column15609" totalsRowDxfId="797" dataCellStyle="Normal"/>
    <tableColumn id="15612" xr3:uid="{DC79F6FF-687A-4941-9C82-995E11D02722}" name="Column15610" totalsRowDxfId="796" dataCellStyle="Normal"/>
    <tableColumn id="15613" xr3:uid="{AAAA74B2-D123-3F47-9693-62EFBB78B78B}" name="Column15611" totalsRowDxfId="795" dataCellStyle="Normal"/>
    <tableColumn id="15614" xr3:uid="{E6E67783-5F75-514A-9C5A-59FECC2FDBB7}" name="Column15612" totalsRowDxfId="794" dataCellStyle="Normal"/>
    <tableColumn id="15615" xr3:uid="{FE57BCD8-D5A2-C347-A53B-475FC6E8688D}" name="Column15613" totalsRowDxfId="793" dataCellStyle="Normal"/>
    <tableColumn id="15616" xr3:uid="{404393F8-1EFB-2F41-A283-1252EB96870C}" name="Column15614" totalsRowDxfId="792" dataCellStyle="Normal"/>
    <tableColumn id="15617" xr3:uid="{162AE622-B7A3-8244-9176-328DF33FD76F}" name="Column15615" totalsRowDxfId="791" dataCellStyle="Normal"/>
    <tableColumn id="15618" xr3:uid="{FBDDFA99-4309-F94B-930F-F821E19204C8}" name="Column15616" totalsRowDxfId="790" dataCellStyle="Normal"/>
    <tableColumn id="15619" xr3:uid="{AB14FBCB-31DB-A441-B753-328D51823FA3}" name="Column15617" totalsRowDxfId="789" dataCellStyle="Normal"/>
    <tableColumn id="15620" xr3:uid="{71D5B6DE-BF66-6340-967C-F4565E3E19E8}" name="Column15618" totalsRowDxfId="788" dataCellStyle="Normal"/>
    <tableColumn id="15621" xr3:uid="{C35A270B-282C-2943-B564-A093A4EB2DBE}" name="Column15619" totalsRowDxfId="787" dataCellStyle="Normal"/>
    <tableColumn id="15622" xr3:uid="{777B759D-B17E-4149-BD86-71A238A4206B}" name="Column15620" totalsRowDxfId="786" dataCellStyle="Normal"/>
    <tableColumn id="15623" xr3:uid="{83FEFD03-F26A-AF4F-A1D8-158D3C4BE6C0}" name="Column15621" totalsRowDxfId="785" dataCellStyle="Normal"/>
    <tableColumn id="15624" xr3:uid="{9FD49961-9E32-DE4E-9F07-7057B747C2A4}" name="Column15622" totalsRowDxfId="784" dataCellStyle="Normal"/>
    <tableColumn id="15625" xr3:uid="{D3B629F3-CEF0-9E47-9FE9-63E3458F25A7}" name="Column15623" totalsRowDxfId="783" dataCellStyle="Normal"/>
    <tableColumn id="15626" xr3:uid="{07FB2839-2D7F-E54E-9A7E-BB47B9321630}" name="Column15624" totalsRowDxfId="782" dataCellStyle="Normal"/>
    <tableColumn id="15627" xr3:uid="{4D946832-5652-0845-BB07-4FAB38967E43}" name="Column15625" totalsRowDxfId="781" dataCellStyle="Normal"/>
    <tableColumn id="15628" xr3:uid="{766EDFA1-1528-1F4E-B46E-0698B1F97DB1}" name="Column15626" totalsRowDxfId="780" dataCellStyle="Normal"/>
    <tableColumn id="15629" xr3:uid="{488FF80D-F8CC-0E42-8035-786A26F58C11}" name="Column15627" totalsRowDxfId="779" dataCellStyle="Normal"/>
    <tableColumn id="15630" xr3:uid="{37509EA5-D633-6547-9B41-9D69285CDCBD}" name="Column15628" totalsRowDxfId="778" dataCellStyle="Normal"/>
    <tableColumn id="15631" xr3:uid="{CE300541-78F3-D94F-BECF-D03257FAAA03}" name="Column15629" totalsRowDxfId="777" dataCellStyle="Normal"/>
    <tableColumn id="15632" xr3:uid="{A67CBA0D-151E-2245-9E7F-92D230FA8622}" name="Column15630" totalsRowDxfId="776" dataCellStyle="Normal"/>
    <tableColumn id="15633" xr3:uid="{0D448652-4C21-484E-AE17-BE293665153B}" name="Column15631" totalsRowDxfId="775" dataCellStyle="Normal"/>
    <tableColumn id="15634" xr3:uid="{A9FAB8C9-4245-A044-A402-DEB31BA8643A}" name="Column15632" totalsRowDxfId="774" dataCellStyle="Normal"/>
    <tableColumn id="15635" xr3:uid="{DA3FD791-3A90-5440-B228-368897CA625A}" name="Column15633" totalsRowDxfId="773" dataCellStyle="Normal"/>
    <tableColumn id="15636" xr3:uid="{58D172B8-0B36-9240-B11D-B8ABCA864694}" name="Column15634" totalsRowDxfId="772" dataCellStyle="Normal"/>
    <tableColumn id="15637" xr3:uid="{C3B4AE91-5D25-CE4F-8C79-862865917A5C}" name="Column15635" totalsRowDxfId="771" dataCellStyle="Normal"/>
    <tableColumn id="15638" xr3:uid="{5098C98F-30D6-E54A-BB2E-7D50D0801191}" name="Column15636" totalsRowDxfId="770" dataCellStyle="Normal"/>
    <tableColumn id="15639" xr3:uid="{60AE79C9-C579-A84D-B57F-A2565D472C09}" name="Column15637" totalsRowDxfId="769" dataCellStyle="Normal"/>
    <tableColumn id="15640" xr3:uid="{B1D8695E-7728-C149-A544-04AAF1B6B1F8}" name="Column15638" totalsRowDxfId="768" dataCellStyle="Normal"/>
    <tableColumn id="15641" xr3:uid="{1E019FDF-9927-794E-BBEB-90FB2D895F9D}" name="Column15639" totalsRowDxfId="767" dataCellStyle="Normal"/>
    <tableColumn id="15642" xr3:uid="{35306AE7-4259-CA47-A38E-25A0EA760AC9}" name="Column15640" totalsRowDxfId="766" dataCellStyle="Normal"/>
    <tableColumn id="15643" xr3:uid="{65F0BFF0-3798-1C4D-A22A-80B3130EEBB6}" name="Column15641" totalsRowDxfId="765" dataCellStyle="Normal"/>
    <tableColumn id="15644" xr3:uid="{1B9FB60F-F6B7-B54D-A7A0-96FECAB7351D}" name="Column15642" totalsRowDxfId="764" dataCellStyle="Normal"/>
    <tableColumn id="15645" xr3:uid="{61F23916-0B4B-304F-AD9A-E991B974F010}" name="Column15643" totalsRowDxfId="763" dataCellStyle="Normal"/>
    <tableColumn id="15646" xr3:uid="{5493CF91-2006-974E-88EF-F09E7323F1D2}" name="Column15644" totalsRowDxfId="762" dataCellStyle="Normal"/>
    <tableColumn id="15647" xr3:uid="{95DB0802-764C-8E40-8749-4674F50AC152}" name="Column15645" totalsRowDxfId="761" dataCellStyle="Normal"/>
    <tableColumn id="15648" xr3:uid="{54BA0156-BEB5-454B-8AB3-BEB5A0FFA060}" name="Column15646" totalsRowDxfId="760" dataCellStyle="Normal"/>
    <tableColumn id="15649" xr3:uid="{AEC2A4CE-E20A-BE4B-B93A-1839E22D3372}" name="Column15647" totalsRowDxfId="759" dataCellStyle="Normal"/>
    <tableColumn id="15650" xr3:uid="{BA9419B8-ED83-FD46-A445-A49F6E8A455C}" name="Column15648" totalsRowDxfId="758" dataCellStyle="Normal"/>
    <tableColumn id="15651" xr3:uid="{061F24AB-F431-FA4E-8706-2A27A3AF1333}" name="Column15649" totalsRowDxfId="757" dataCellStyle="Normal"/>
    <tableColumn id="15652" xr3:uid="{9849AC16-9935-2041-B742-660DC406E43E}" name="Column15650" totalsRowDxfId="756" dataCellStyle="Normal"/>
    <tableColumn id="15653" xr3:uid="{5CEEFA20-95C3-5047-8679-33AED6E68264}" name="Column15651" totalsRowDxfId="755" dataCellStyle="Normal"/>
    <tableColumn id="15654" xr3:uid="{061691C3-498F-0F4C-8AB4-5C00F4C9AA61}" name="Column15652" totalsRowDxfId="754" dataCellStyle="Normal"/>
    <tableColumn id="15655" xr3:uid="{312594F0-5C9A-884A-8BB6-B671309C5ABA}" name="Column15653" totalsRowDxfId="753" dataCellStyle="Normal"/>
    <tableColumn id="15656" xr3:uid="{71D4BAF1-99F8-6840-B8DF-C214358688D5}" name="Column15654" totalsRowDxfId="752" dataCellStyle="Normal"/>
    <tableColumn id="15657" xr3:uid="{B2AFE395-67A8-EE4E-8C9E-14B42D9B5A39}" name="Column15655" totalsRowDxfId="751" dataCellStyle="Normal"/>
    <tableColumn id="15658" xr3:uid="{95C9DCEE-C08C-1A40-A0FE-C6E04CFE0E0D}" name="Column15656" totalsRowDxfId="750" dataCellStyle="Normal"/>
    <tableColumn id="15659" xr3:uid="{EB898C0C-C576-894C-84B5-F621DCB21B8B}" name="Column15657" totalsRowDxfId="749" dataCellStyle="Normal"/>
    <tableColumn id="15660" xr3:uid="{16CFBD61-5BF4-094B-920E-1E52D203694C}" name="Column15658" totalsRowDxfId="748" dataCellStyle="Normal"/>
    <tableColumn id="15661" xr3:uid="{8C71DA40-EDA3-FF40-B91E-8ADA3C5DCEDB}" name="Column15659" totalsRowDxfId="747" dataCellStyle="Normal"/>
    <tableColumn id="15662" xr3:uid="{52C026B9-E647-B347-A1E8-CE506B628024}" name="Column15660" totalsRowDxfId="746" dataCellStyle="Normal"/>
    <tableColumn id="15663" xr3:uid="{B4A28504-7DE9-4B4C-97B0-FC321B2A735E}" name="Column15661" totalsRowDxfId="745" dataCellStyle="Normal"/>
    <tableColumn id="15664" xr3:uid="{4599620A-F878-734A-9917-490C827D15F7}" name="Column15662" totalsRowDxfId="744" dataCellStyle="Normal"/>
    <tableColumn id="15665" xr3:uid="{404815AD-A180-1B4C-A597-3C090C246C06}" name="Column15663" totalsRowDxfId="743" dataCellStyle="Normal"/>
    <tableColumn id="15666" xr3:uid="{9C85E8E9-B8BE-2A4D-9C3C-E2E67C405BE8}" name="Column15664" totalsRowDxfId="742" dataCellStyle="Normal"/>
    <tableColumn id="15667" xr3:uid="{9CE7E7DE-08F1-C949-BBB6-2400713E9C5C}" name="Column15665" totalsRowDxfId="741" dataCellStyle="Normal"/>
    <tableColumn id="15668" xr3:uid="{9E729FCC-94F9-4246-9EAC-11874D16163C}" name="Column15666" totalsRowDxfId="740" dataCellStyle="Normal"/>
    <tableColumn id="15669" xr3:uid="{7F34FB96-7257-5644-B45A-20813054604B}" name="Column15667" totalsRowDxfId="739" dataCellStyle="Normal"/>
    <tableColumn id="15670" xr3:uid="{609FB329-9ADF-FD42-B1E9-A1D359BFFA37}" name="Column15668" totalsRowDxfId="738" dataCellStyle="Normal"/>
    <tableColumn id="15671" xr3:uid="{1FF039FF-C241-4347-8F82-F16E4EBFE6DD}" name="Column15669" totalsRowDxfId="737" dataCellStyle="Normal"/>
    <tableColumn id="15672" xr3:uid="{72205945-E671-A040-B1C2-86C2E50222D6}" name="Column15670" totalsRowDxfId="736" dataCellStyle="Normal"/>
    <tableColumn id="15673" xr3:uid="{707F4F80-6347-204B-BED5-71AB582DAC28}" name="Column15671" totalsRowDxfId="735" dataCellStyle="Normal"/>
    <tableColumn id="15674" xr3:uid="{E7364CC8-7F04-F24B-A9D9-50D0503215F6}" name="Column15672" totalsRowDxfId="734" dataCellStyle="Normal"/>
    <tableColumn id="15675" xr3:uid="{76762177-B356-8D4C-A5B5-E77C3AACE85B}" name="Column15673" totalsRowDxfId="733" dataCellStyle="Normal"/>
    <tableColumn id="15676" xr3:uid="{B1AD5926-D7FD-2649-AFA2-4842906CA6E0}" name="Column15674" totalsRowDxfId="732" dataCellStyle="Normal"/>
    <tableColumn id="15677" xr3:uid="{C06827AC-CDFB-384C-8F96-045517DB4B51}" name="Column15675" totalsRowDxfId="731" dataCellStyle="Normal"/>
    <tableColumn id="15678" xr3:uid="{4C8FD153-DD38-7740-8B5A-32FB92769B07}" name="Column15676" totalsRowDxfId="730" dataCellStyle="Normal"/>
    <tableColumn id="15679" xr3:uid="{A9B17F66-06A6-9F4A-A952-79B67646DB34}" name="Column15677" totalsRowDxfId="729" dataCellStyle="Normal"/>
    <tableColumn id="15680" xr3:uid="{0D6DC827-4C09-CA4D-835C-C65C6BAFDA81}" name="Column15678" totalsRowDxfId="728" dataCellStyle="Normal"/>
    <tableColumn id="15681" xr3:uid="{A58F1F31-53D7-2F4B-AB14-78AD78ED38D8}" name="Column15679" totalsRowDxfId="727" dataCellStyle="Normal"/>
    <tableColumn id="15682" xr3:uid="{A8422448-5C7B-5743-AC04-B37B5C8D42C6}" name="Column15680" totalsRowDxfId="726" dataCellStyle="Normal"/>
    <tableColumn id="15683" xr3:uid="{0F4760C0-DC8B-CA46-AC0A-38FB4307EBA5}" name="Column15681" totalsRowDxfId="725" dataCellStyle="Normal"/>
    <tableColumn id="15684" xr3:uid="{AD628B57-5340-D54B-B27C-E38A2B08B92E}" name="Column15682" totalsRowDxfId="724" dataCellStyle="Normal"/>
    <tableColumn id="15685" xr3:uid="{0C89993E-8AA3-F246-8194-2F5E9310E819}" name="Column15683" totalsRowDxfId="723" dataCellStyle="Normal"/>
    <tableColumn id="15686" xr3:uid="{533A8CDD-380E-B54D-B7F4-0C89D35AB583}" name="Column15684" totalsRowDxfId="722" dataCellStyle="Normal"/>
    <tableColumn id="15687" xr3:uid="{BAAFAEBE-2595-BE4C-8C47-A74A9981B3A9}" name="Column15685" totalsRowDxfId="721" dataCellStyle="Normal"/>
    <tableColumn id="15688" xr3:uid="{15A1B41A-13B6-BC4D-B3D4-DE585803351E}" name="Column15686" totalsRowDxfId="720" dataCellStyle="Normal"/>
    <tableColumn id="15689" xr3:uid="{DF557826-C602-BC4E-8515-B63AEA9C1926}" name="Column15687" totalsRowDxfId="719" dataCellStyle="Normal"/>
    <tableColumn id="15690" xr3:uid="{AB481D64-B92E-E24A-9EB0-08FBF18B97D3}" name="Column15688" totalsRowDxfId="718" dataCellStyle="Normal"/>
    <tableColumn id="15691" xr3:uid="{79DAE781-1061-5C4C-A317-1E1A09842290}" name="Column15689" totalsRowDxfId="717" dataCellStyle="Normal"/>
    <tableColumn id="15692" xr3:uid="{7D457D46-AB93-1B4C-9567-E7FAD1BFF836}" name="Column15690" totalsRowDxfId="716" dataCellStyle="Normal"/>
    <tableColumn id="15693" xr3:uid="{77B65B16-87AF-6244-87E7-97D02B16E108}" name="Column15691" totalsRowDxfId="715" dataCellStyle="Normal"/>
    <tableColumn id="15694" xr3:uid="{3A5BB6EF-3635-D84C-A280-7D05840DDB52}" name="Column15692" totalsRowDxfId="714" dataCellStyle="Normal"/>
    <tableColumn id="15695" xr3:uid="{4250642E-CCC7-9A4F-AECF-929E50E0F245}" name="Column15693" totalsRowDxfId="713" dataCellStyle="Normal"/>
    <tableColumn id="15696" xr3:uid="{D89621D8-4783-9140-87E5-88B34DD87B07}" name="Column15694" totalsRowDxfId="712" dataCellStyle="Normal"/>
    <tableColumn id="15697" xr3:uid="{D0FB90FE-1A00-E44D-BC74-202BDF8735E9}" name="Column15695" totalsRowDxfId="711" dataCellStyle="Normal"/>
    <tableColumn id="15698" xr3:uid="{D26B99EC-0C83-2640-B1DF-AE35205A8E60}" name="Column15696" totalsRowDxfId="710" dataCellStyle="Normal"/>
    <tableColumn id="15699" xr3:uid="{CEDF34B0-0F22-7440-B83B-9A422AA1031C}" name="Column15697" totalsRowDxfId="709" dataCellStyle="Normal"/>
    <tableColumn id="15700" xr3:uid="{CEDA7CE8-E7BE-E845-A5C5-A1D148791DAC}" name="Column15698" totalsRowDxfId="708" dataCellStyle="Normal"/>
    <tableColumn id="15701" xr3:uid="{1ED4A470-2D6B-2E4D-986F-3B06B77950AA}" name="Column15699" totalsRowDxfId="707" dataCellStyle="Normal"/>
    <tableColumn id="15702" xr3:uid="{C9B0649C-8CBA-4D43-BD57-3A12E87F8937}" name="Column15700" totalsRowDxfId="706" dataCellStyle="Normal"/>
    <tableColumn id="15703" xr3:uid="{A803A557-94DA-AF46-BD0C-A358FB29B471}" name="Column15701" totalsRowDxfId="705" dataCellStyle="Normal"/>
    <tableColumn id="15704" xr3:uid="{648585B6-D409-AE40-BF9C-A76BA7610D7C}" name="Column15702" totalsRowDxfId="704" dataCellStyle="Normal"/>
    <tableColumn id="15705" xr3:uid="{7123819A-BDF3-9040-8F38-5190C13E4740}" name="Column15703" totalsRowDxfId="703" dataCellStyle="Normal"/>
    <tableColumn id="15706" xr3:uid="{A90D9441-2FE2-D74D-A08F-DBB86CC99088}" name="Column15704" totalsRowDxfId="702" dataCellStyle="Normal"/>
    <tableColumn id="15707" xr3:uid="{FB408C2F-191F-404E-A33B-AC9AD8DFAD8C}" name="Column15705" totalsRowDxfId="701" dataCellStyle="Normal"/>
    <tableColumn id="15708" xr3:uid="{75F5BB84-DCD8-214D-925F-5A32DDC52025}" name="Column15706" totalsRowDxfId="700" dataCellStyle="Normal"/>
    <tableColumn id="15709" xr3:uid="{F04C8D9E-FB95-4442-9925-2EC0FD2514D7}" name="Column15707" totalsRowDxfId="699" dataCellStyle="Normal"/>
    <tableColumn id="15710" xr3:uid="{5E8ED5D4-F071-7A4D-9AF4-9538A52B7327}" name="Column15708" totalsRowDxfId="698" dataCellStyle="Normal"/>
    <tableColumn id="15711" xr3:uid="{712DEEB4-6D26-F344-B8F8-7707B4EA56AB}" name="Column15709" totalsRowDxfId="697" dataCellStyle="Normal"/>
    <tableColumn id="15712" xr3:uid="{C3A12BD5-375D-D641-B016-C96110C4BC25}" name="Column15710" totalsRowDxfId="696" dataCellStyle="Normal"/>
    <tableColumn id="15713" xr3:uid="{CA51EE1F-E609-9E41-9D27-A0190443BA5D}" name="Column15711" totalsRowDxfId="695" dataCellStyle="Normal"/>
    <tableColumn id="15714" xr3:uid="{30795A1A-C401-8A4D-94E9-506F78F6B377}" name="Column15712" totalsRowDxfId="694" dataCellStyle="Normal"/>
    <tableColumn id="15715" xr3:uid="{6C46AB70-0058-B143-9A2D-EB3E2CC2558C}" name="Column15713" totalsRowDxfId="693" dataCellStyle="Normal"/>
    <tableColumn id="15716" xr3:uid="{18ED80FE-A3F2-134E-B81D-D650546AF20C}" name="Column15714" totalsRowDxfId="692" dataCellStyle="Normal"/>
    <tableColumn id="15717" xr3:uid="{74304309-D67E-9C4B-9B12-6AC84C13CF90}" name="Column15715" totalsRowDxfId="691" dataCellStyle="Normal"/>
    <tableColumn id="15718" xr3:uid="{07139D25-D801-554D-895A-096BA7FAF3F5}" name="Column15716" totalsRowDxfId="690" dataCellStyle="Normal"/>
    <tableColumn id="15719" xr3:uid="{8CD4CF31-1EA1-9E43-AA94-344B85E30EE0}" name="Column15717" totalsRowDxfId="689" dataCellStyle="Normal"/>
    <tableColumn id="15720" xr3:uid="{4EBCA9BB-F061-BF42-A4C0-7C5BA098846D}" name="Column15718" totalsRowDxfId="688" dataCellStyle="Normal"/>
    <tableColumn id="15721" xr3:uid="{A52F3AD3-9EEC-7A43-94B5-687429C221A4}" name="Column15719" totalsRowDxfId="687" dataCellStyle="Normal"/>
    <tableColumn id="15722" xr3:uid="{9821135B-DC0E-4345-B1BA-E493C4BCE930}" name="Column15720" totalsRowDxfId="686" dataCellStyle="Normal"/>
    <tableColumn id="15723" xr3:uid="{1B1B3A90-FCC4-C64A-B351-BE82A701F0F1}" name="Column15721" totalsRowDxfId="685" dataCellStyle="Normal"/>
    <tableColumn id="15724" xr3:uid="{04FAC911-2C96-1244-A880-8BA748236FFC}" name="Column15722" totalsRowDxfId="684" dataCellStyle="Normal"/>
    <tableColumn id="15725" xr3:uid="{3F254107-CFF7-4040-8BDB-FE69F339071E}" name="Column15723" totalsRowDxfId="683" dataCellStyle="Normal"/>
    <tableColumn id="15726" xr3:uid="{E866DD9F-F080-E943-AB0D-FA9072FAE677}" name="Column15724" totalsRowDxfId="682" dataCellStyle="Normal"/>
    <tableColumn id="15727" xr3:uid="{3621C333-7C44-8043-B1B4-542E180850C4}" name="Column15725" totalsRowDxfId="681" dataCellStyle="Normal"/>
    <tableColumn id="15728" xr3:uid="{545C9AA1-D707-D54C-B3A0-A25C0C2E4397}" name="Column15726" totalsRowDxfId="680" dataCellStyle="Normal"/>
    <tableColumn id="15729" xr3:uid="{5D58EB34-E9A1-DE41-9F7D-434A2A73F963}" name="Column15727" totalsRowDxfId="679" dataCellStyle="Normal"/>
    <tableColumn id="15730" xr3:uid="{A35D8968-405C-6A49-8365-B26E019711C7}" name="Column15728" totalsRowDxfId="678" dataCellStyle="Normal"/>
    <tableColumn id="15731" xr3:uid="{02BA7403-4F9F-3D46-87EA-A214F33858A1}" name="Column15729" totalsRowDxfId="677" dataCellStyle="Normal"/>
    <tableColumn id="15732" xr3:uid="{1DF219A7-44D7-D143-959F-B7B955958DD7}" name="Column15730" totalsRowDxfId="676" dataCellStyle="Normal"/>
    <tableColumn id="15733" xr3:uid="{1C1CBB59-8BD6-4A44-A839-3F1AA67583BC}" name="Column15731" totalsRowDxfId="675" dataCellStyle="Normal"/>
    <tableColumn id="15734" xr3:uid="{15F37C46-7DE8-2B4D-95F6-6622F5DDDE7E}" name="Column15732" totalsRowDxfId="674" dataCellStyle="Normal"/>
    <tableColumn id="15735" xr3:uid="{189B9AA2-A58A-8A42-83B7-373E6982FF1F}" name="Column15733" totalsRowDxfId="673" dataCellStyle="Normal"/>
    <tableColumn id="15736" xr3:uid="{45197418-99FB-4C42-83AC-291338716BD2}" name="Column15734" totalsRowDxfId="672" dataCellStyle="Normal"/>
    <tableColumn id="15737" xr3:uid="{C8DF15A6-7F1A-394D-B0BC-70E22D38B719}" name="Column15735" totalsRowDxfId="671" dataCellStyle="Normal"/>
    <tableColumn id="15738" xr3:uid="{1155D30E-BCCD-4C46-913E-05532F14730F}" name="Column15736" totalsRowDxfId="670" dataCellStyle="Normal"/>
    <tableColumn id="15739" xr3:uid="{DD90760A-F1B6-1644-9936-E50617C40204}" name="Column15737" totalsRowDxfId="669" dataCellStyle="Normal"/>
    <tableColumn id="15740" xr3:uid="{80701898-04BD-B541-BD3E-F863761270A9}" name="Column15738" totalsRowDxfId="668" dataCellStyle="Normal"/>
    <tableColumn id="15741" xr3:uid="{F51616B4-832E-644B-AD3F-E0088E4CADC2}" name="Column15739" totalsRowDxfId="667" dataCellStyle="Normal"/>
    <tableColumn id="15742" xr3:uid="{B5045AC7-E06D-6A4A-B662-CDCBF931E22B}" name="Column15740" totalsRowDxfId="666" dataCellStyle="Normal"/>
    <tableColumn id="15743" xr3:uid="{9E706BDA-E008-7048-952D-6419A3F37C25}" name="Column15741" totalsRowDxfId="665" dataCellStyle="Normal"/>
    <tableColumn id="15744" xr3:uid="{2DF01448-9ED2-3349-A771-ADD050AFD6A6}" name="Column15742" totalsRowDxfId="664" dataCellStyle="Normal"/>
    <tableColumn id="15745" xr3:uid="{23A67501-FBAB-074A-B2D8-43BE54A0A13E}" name="Column15743" totalsRowDxfId="663" dataCellStyle="Normal"/>
    <tableColumn id="15746" xr3:uid="{9B4EF708-8D19-4949-90FB-252C08887B23}" name="Column15744" totalsRowDxfId="662" dataCellStyle="Normal"/>
    <tableColumn id="15747" xr3:uid="{5CCB811A-E293-844D-A615-CA4E00C42E8A}" name="Column15745" totalsRowDxfId="661" dataCellStyle="Normal"/>
    <tableColumn id="15748" xr3:uid="{30264934-E6EF-474F-947C-8A328FCF22F2}" name="Column15746" totalsRowDxfId="660" dataCellStyle="Normal"/>
    <tableColumn id="15749" xr3:uid="{E015149D-B2DF-934F-9C61-0E8308812E21}" name="Column15747" totalsRowDxfId="659" dataCellStyle="Normal"/>
    <tableColumn id="15750" xr3:uid="{DBDCB2DA-83A9-3B42-A492-C1CFD11961D3}" name="Column15748" totalsRowDxfId="658" dataCellStyle="Normal"/>
    <tableColumn id="15751" xr3:uid="{CC4254E5-7E3B-B44C-ABB5-1ED48D014BA2}" name="Column15749" totalsRowDxfId="657" dataCellStyle="Normal"/>
    <tableColumn id="15752" xr3:uid="{861E4A51-3F75-E540-991A-2FDE26C15BCF}" name="Column15750" totalsRowDxfId="656" dataCellStyle="Normal"/>
    <tableColumn id="15753" xr3:uid="{4759199F-198B-F145-9F09-FA9E3CA1FA0B}" name="Column15751" totalsRowDxfId="655" dataCellStyle="Normal"/>
    <tableColumn id="15754" xr3:uid="{68AE4BFB-8C7B-8843-A0E7-CA1CF7B57062}" name="Column15752" totalsRowDxfId="654" dataCellStyle="Normal"/>
    <tableColumn id="15755" xr3:uid="{9FB4AA3D-820A-4C4E-BF10-8D750453D54C}" name="Column15753" totalsRowDxfId="653" dataCellStyle="Normal"/>
    <tableColumn id="15756" xr3:uid="{C66C8B6E-3A37-B54E-9AEF-5A17273A55C1}" name="Column15754" totalsRowDxfId="652" dataCellStyle="Normal"/>
    <tableColumn id="15757" xr3:uid="{9848A32F-7745-EA40-807B-12ADF99AEAA4}" name="Column15755" totalsRowDxfId="651" dataCellStyle="Normal"/>
    <tableColumn id="15758" xr3:uid="{EEC077C8-6446-0242-823F-8209DDE282DF}" name="Column15756" totalsRowDxfId="650" dataCellStyle="Normal"/>
    <tableColumn id="15759" xr3:uid="{22F31693-C4A8-7A4B-A862-77F269D57591}" name="Column15757" totalsRowDxfId="649" dataCellStyle="Normal"/>
    <tableColumn id="15760" xr3:uid="{F0B3AE05-A51E-A84D-8209-ED30B94FA396}" name="Column15758" totalsRowDxfId="648" dataCellStyle="Normal"/>
    <tableColumn id="15761" xr3:uid="{A6DE6EE3-572D-AF43-87A4-260E647FA5FB}" name="Column15759" totalsRowDxfId="647" dataCellStyle="Normal"/>
    <tableColumn id="15762" xr3:uid="{BE976F55-6AF1-0043-B9B5-E96A10B2061C}" name="Column15760" totalsRowDxfId="646" dataCellStyle="Normal"/>
    <tableColumn id="15763" xr3:uid="{97541DDD-60EF-D44C-9905-7C4E1AA8D05A}" name="Column15761" totalsRowDxfId="645" dataCellStyle="Normal"/>
    <tableColumn id="15764" xr3:uid="{D6C2069A-25F2-5142-8DA2-935CDF96447C}" name="Column15762" totalsRowDxfId="644" dataCellStyle="Normal"/>
    <tableColumn id="15765" xr3:uid="{531E2362-1EF5-B14F-BF73-44A06A797150}" name="Column15763" totalsRowDxfId="643" dataCellStyle="Normal"/>
    <tableColumn id="15766" xr3:uid="{FBDEC443-EF52-DF43-9580-274742B52A8E}" name="Column15764" totalsRowDxfId="642" dataCellStyle="Normal"/>
    <tableColumn id="15767" xr3:uid="{8454E45E-67A1-6442-A620-DF0C63205800}" name="Column15765" totalsRowDxfId="641" dataCellStyle="Normal"/>
    <tableColumn id="15768" xr3:uid="{DF459ACE-BD72-9A44-9654-7C0FA0F1EC38}" name="Column15766" totalsRowDxfId="640" dataCellStyle="Normal"/>
    <tableColumn id="15769" xr3:uid="{DB1BB005-6D2C-E04C-B5D7-77D2615F976E}" name="Column15767" totalsRowDxfId="639" dataCellStyle="Normal"/>
    <tableColumn id="15770" xr3:uid="{6088CD7C-13FC-E844-A074-B1DB3F732EFC}" name="Column15768" totalsRowDxfId="638" dataCellStyle="Normal"/>
    <tableColumn id="15771" xr3:uid="{DABE7894-747C-EC4E-83DA-87A5D1FEB116}" name="Column15769" totalsRowDxfId="637" dataCellStyle="Normal"/>
    <tableColumn id="15772" xr3:uid="{1C5C257D-9663-2242-9A58-ACC468D0BBE7}" name="Column15770" totalsRowDxfId="636" dataCellStyle="Normal"/>
    <tableColumn id="15773" xr3:uid="{A69AFB16-B662-5543-9737-3A9B1E486D86}" name="Column15771" totalsRowDxfId="635" dataCellStyle="Normal"/>
    <tableColumn id="15774" xr3:uid="{AF72040B-ECFD-394D-9A44-57BAFE15D6D9}" name="Column15772" totalsRowDxfId="634" dataCellStyle="Normal"/>
    <tableColumn id="15775" xr3:uid="{5D54ADEE-C5B7-CA49-A233-EFF79F9CCE8A}" name="Column15773" totalsRowDxfId="633" dataCellStyle="Normal"/>
    <tableColumn id="15776" xr3:uid="{FAB6D5CD-8EFF-4742-AFF4-A331BE1BC1D9}" name="Column15774" totalsRowDxfId="632" dataCellStyle="Normal"/>
    <tableColumn id="15777" xr3:uid="{543893EC-154A-2043-AC55-10862891480B}" name="Column15775" totalsRowDxfId="631" dataCellStyle="Normal"/>
    <tableColumn id="15778" xr3:uid="{A15353E0-D904-B14E-836C-3A37B5994DD6}" name="Column15776" totalsRowDxfId="630" dataCellStyle="Normal"/>
    <tableColumn id="15779" xr3:uid="{90DB9111-C728-4C4B-AE6A-4C2E34B2D906}" name="Column15777" totalsRowDxfId="629" dataCellStyle="Normal"/>
    <tableColumn id="15780" xr3:uid="{DB69C390-4864-3F48-A8F1-5A19AA0DE511}" name="Column15778" totalsRowDxfId="628" dataCellStyle="Normal"/>
    <tableColumn id="15781" xr3:uid="{9B98CEFC-D768-8F4F-B3E1-845D15F382B2}" name="Column15779" totalsRowDxfId="627" dataCellStyle="Normal"/>
    <tableColumn id="15782" xr3:uid="{F51EA022-EE29-6248-8B6A-39C326948110}" name="Column15780" totalsRowDxfId="626" dataCellStyle="Normal"/>
    <tableColumn id="15783" xr3:uid="{EC0DF0EC-3FD8-B84E-B809-111FB1C8A95E}" name="Column15781" totalsRowDxfId="625" dataCellStyle="Normal"/>
    <tableColumn id="15784" xr3:uid="{E7179E72-9C2A-AC41-ABF0-0189D31AAF13}" name="Column15782" totalsRowDxfId="624" dataCellStyle="Normal"/>
    <tableColumn id="15785" xr3:uid="{D23A6171-0F1B-8145-B903-CB46534D9B01}" name="Column15783" totalsRowDxfId="623" dataCellStyle="Normal"/>
    <tableColumn id="15786" xr3:uid="{774C03E4-136C-9A40-8752-8A9BA5206C5E}" name="Column15784" totalsRowDxfId="622" dataCellStyle="Normal"/>
    <tableColumn id="15787" xr3:uid="{7A9E416A-BBCB-8D4F-92AD-8896BD397A9D}" name="Column15785" totalsRowDxfId="621" dataCellStyle="Normal"/>
    <tableColumn id="15788" xr3:uid="{A68E7C0B-CA95-1445-ADBF-30077D5D6D22}" name="Column15786" totalsRowDxfId="620" dataCellStyle="Normal"/>
    <tableColumn id="15789" xr3:uid="{785DEF1E-7624-EA4F-950A-21923A168F6F}" name="Column15787" totalsRowDxfId="619" dataCellStyle="Normal"/>
    <tableColumn id="15790" xr3:uid="{8A3F0142-0685-EF43-9907-86F178433E7A}" name="Column15788" totalsRowDxfId="618" dataCellStyle="Normal"/>
    <tableColumn id="15791" xr3:uid="{0FDEDB06-F841-634C-A207-E065C787C15D}" name="Column15789" totalsRowDxfId="617" dataCellStyle="Normal"/>
    <tableColumn id="15792" xr3:uid="{AEB1EC34-1AF2-C947-8432-59838D747F0D}" name="Column15790" totalsRowDxfId="616" dataCellStyle="Normal"/>
    <tableColumn id="15793" xr3:uid="{C563E672-98A7-6A44-A784-9F2F60436BA6}" name="Column15791" totalsRowDxfId="615" dataCellStyle="Normal"/>
    <tableColumn id="15794" xr3:uid="{23170D51-D697-5C4D-A1B5-295FF11EBD7B}" name="Column15792" totalsRowDxfId="614" dataCellStyle="Normal"/>
    <tableColumn id="15795" xr3:uid="{FEFB77C1-16DD-6948-A992-9BE873F5F381}" name="Column15793" totalsRowDxfId="613" dataCellStyle="Normal"/>
    <tableColumn id="15796" xr3:uid="{EB9FA1EF-BEB1-9540-9022-68B9169EDD31}" name="Column15794" totalsRowDxfId="612" dataCellStyle="Normal"/>
    <tableColumn id="15797" xr3:uid="{10D0324D-B1B9-044D-AB92-A300F8478582}" name="Column15795" totalsRowDxfId="611" dataCellStyle="Normal"/>
    <tableColumn id="15798" xr3:uid="{C481DBDF-ACF2-BA43-82D0-8FCC6A33CB85}" name="Column15796" totalsRowDxfId="610" dataCellStyle="Normal"/>
    <tableColumn id="15799" xr3:uid="{6A32189E-A93E-B543-AD84-A84CEB34536E}" name="Column15797" totalsRowDxfId="609" dataCellStyle="Normal"/>
    <tableColumn id="15800" xr3:uid="{FE09D4D6-6A2E-D849-A213-5F740FA234CC}" name="Column15798" totalsRowDxfId="608" dataCellStyle="Normal"/>
    <tableColumn id="15801" xr3:uid="{712D751E-CC9E-0D45-A07C-C3F01538B385}" name="Column15799" totalsRowDxfId="607" dataCellStyle="Normal"/>
    <tableColumn id="15802" xr3:uid="{D20CC576-256A-9B47-BE86-82B697C6B279}" name="Column15800" totalsRowDxfId="606" dataCellStyle="Normal"/>
    <tableColumn id="15803" xr3:uid="{09BAC19A-EC7A-A649-BEFB-BAFD22C837F3}" name="Column15801" totalsRowDxfId="605" dataCellStyle="Normal"/>
    <tableColumn id="15804" xr3:uid="{C6916CC0-EA58-934A-979F-759A80C5E238}" name="Column15802" totalsRowDxfId="604" dataCellStyle="Normal"/>
    <tableColumn id="15805" xr3:uid="{62E9337C-676C-B84A-AA81-9D088B690A36}" name="Column15803" totalsRowDxfId="603" dataCellStyle="Normal"/>
    <tableColumn id="15806" xr3:uid="{725E9E76-C4BA-5345-B4EF-A3F2F87F5FC9}" name="Column15804" totalsRowDxfId="602" dataCellStyle="Normal"/>
    <tableColumn id="15807" xr3:uid="{AFAE96F1-E67D-FC41-9256-131925391811}" name="Column15805" totalsRowDxfId="601" dataCellStyle="Normal"/>
    <tableColumn id="15808" xr3:uid="{872E3563-F89F-6F4F-9AFA-EC7997A7ACC4}" name="Column15806" totalsRowDxfId="600" dataCellStyle="Normal"/>
    <tableColumn id="15809" xr3:uid="{A12E0490-0516-0246-AC55-678D66DE3E9C}" name="Column15807" totalsRowDxfId="599" dataCellStyle="Normal"/>
    <tableColumn id="15810" xr3:uid="{A7C11A7A-58AB-EA4B-BE1D-4BCBB0047002}" name="Column15808" totalsRowDxfId="598" dataCellStyle="Normal"/>
    <tableColumn id="15811" xr3:uid="{53CA1B35-5A56-9B4F-831F-955E4E6917CC}" name="Column15809" totalsRowDxfId="597" dataCellStyle="Normal"/>
    <tableColumn id="15812" xr3:uid="{3C4F5C8B-ACA2-624D-9CD4-4376E9CC0F62}" name="Column15810" totalsRowDxfId="596" dataCellStyle="Normal"/>
    <tableColumn id="15813" xr3:uid="{C60615CB-9C68-5740-9D41-ADEB8C827CE6}" name="Column15811" totalsRowDxfId="595" dataCellStyle="Normal"/>
    <tableColumn id="15814" xr3:uid="{1624CC39-A611-9248-9395-D3EC14A7DD61}" name="Column15812" totalsRowDxfId="594" dataCellStyle="Normal"/>
    <tableColumn id="15815" xr3:uid="{B8F84005-A9DF-BE46-8B09-C85758847358}" name="Column15813" totalsRowDxfId="593" dataCellStyle="Normal"/>
    <tableColumn id="15816" xr3:uid="{9FE9C3C6-222D-4D42-8E8F-2649368D7C2A}" name="Column15814" totalsRowDxfId="592" dataCellStyle="Normal"/>
    <tableColumn id="15817" xr3:uid="{FE0390A4-77E0-F440-8810-414B940843DD}" name="Column15815" totalsRowDxfId="591" dataCellStyle="Normal"/>
    <tableColumn id="15818" xr3:uid="{3F35D119-6DE6-234B-A040-29266B93EE82}" name="Column15816" totalsRowDxfId="590" dataCellStyle="Normal"/>
    <tableColumn id="15819" xr3:uid="{874ABC00-ABCC-C045-9983-A5AAC482D3FB}" name="Column15817" totalsRowDxfId="589" dataCellStyle="Normal"/>
    <tableColumn id="15820" xr3:uid="{CDABF6D3-0D6E-374E-813A-99C1EEB8A4F9}" name="Column15818" totalsRowDxfId="588" dataCellStyle="Normal"/>
    <tableColumn id="15821" xr3:uid="{20FB52F1-7B45-414A-882D-997101FCB160}" name="Column15819" totalsRowDxfId="587" dataCellStyle="Normal"/>
    <tableColumn id="15822" xr3:uid="{66AE6E84-0F90-2B4E-8BD7-41FA45DA82B5}" name="Column15820" totalsRowDxfId="586" dataCellStyle="Normal"/>
    <tableColumn id="15823" xr3:uid="{39FA2F15-AA89-DA4A-9EEE-84A2275E2EBA}" name="Column15821" totalsRowDxfId="585" dataCellStyle="Normal"/>
    <tableColumn id="15824" xr3:uid="{A7DD5F3F-9CC7-E849-B149-6A1474E8C2C7}" name="Column15822" totalsRowDxfId="584" dataCellStyle="Normal"/>
    <tableColumn id="15825" xr3:uid="{3452CF33-6C1F-D147-A164-F033FA00E718}" name="Column15823" totalsRowDxfId="583" dataCellStyle="Normal"/>
    <tableColumn id="15826" xr3:uid="{12054DC6-0539-B744-AB5C-FE5386CFE674}" name="Column15824" totalsRowDxfId="582" dataCellStyle="Normal"/>
    <tableColumn id="15827" xr3:uid="{4DB23561-318C-404E-B2A2-F40B5F6A6092}" name="Column15825" totalsRowDxfId="581" dataCellStyle="Normal"/>
    <tableColumn id="15828" xr3:uid="{86D0AB48-AA7F-A147-99C4-35CE571F7185}" name="Column15826" totalsRowDxfId="580" dataCellStyle="Normal"/>
    <tableColumn id="15829" xr3:uid="{4A9BEA5D-3C53-BC44-B2E8-AF67343BB0FE}" name="Column15827" totalsRowDxfId="579" dataCellStyle="Normal"/>
    <tableColumn id="15830" xr3:uid="{75928B71-14D5-D94A-BFE4-30DFF8003DD6}" name="Column15828" totalsRowDxfId="578" dataCellStyle="Normal"/>
    <tableColumn id="15831" xr3:uid="{200CFEAF-F926-FA49-A6A2-929AE373C714}" name="Column15829" totalsRowDxfId="577" dataCellStyle="Normal"/>
    <tableColumn id="15832" xr3:uid="{A5D0E521-CAE0-CB48-B7E7-FFA66C63D8D8}" name="Column15830" totalsRowDxfId="576" dataCellStyle="Normal"/>
    <tableColumn id="15833" xr3:uid="{80ACC90E-A0F3-5347-98BD-4A49F0F60733}" name="Column15831" totalsRowDxfId="575" dataCellStyle="Normal"/>
    <tableColumn id="15834" xr3:uid="{0D672293-1452-C443-A0DB-645B855ECA5B}" name="Column15832" totalsRowDxfId="574" dataCellStyle="Normal"/>
    <tableColumn id="15835" xr3:uid="{5916CF2D-4A96-414E-9BF4-4DAACE544558}" name="Column15833" totalsRowDxfId="573" dataCellStyle="Normal"/>
    <tableColumn id="15836" xr3:uid="{82FD862D-D0D4-8B47-A948-A18B8782210E}" name="Column15834" totalsRowDxfId="572" dataCellStyle="Normal"/>
    <tableColumn id="15837" xr3:uid="{955BE2AE-E1BD-A44E-BD2D-C7E3E1F2E1E0}" name="Column15835" totalsRowDxfId="571" dataCellStyle="Normal"/>
    <tableColumn id="15838" xr3:uid="{319BFF51-88A4-B141-BACF-3702A70F8FF3}" name="Column15836" totalsRowDxfId="570" dataCellStyle="Normal"/>
    <tableColumn id="15839" xr3:uid="{6D0E3F6E-75B9-5942-AE42-F81145B25CEE}" name="Column15837" totalsRowDxfId="569" dataCellStyle="Normal"/>
    <tableColumn id="15840" xr3:uid="{41E99F17-0DBD-1B4C-814A-26DC50764C12}" name="Column15838" totalsRowDxfId="568" dataCellStyle="Normal"/>
    <tableColumn id="15841" xr3:uid="{01527B1A-0DDC-EB42-A849-6166A595DD6B}" name="Column15839" totalsRowDxfId="567" dataCellStyle="Normal"/>
    <tableColumn id="15842" xr3:uid="{44C8047E-F309-2347-ABD5-B3D08850AC18}" name="Column15840" totalsRowDxfId="566" dataCellStyle="Normal"/>
    <tableColumn id="15843" xr3:uid="{F0B3CFC6-0E76-CD4A-93DD-2AAE9A2BA8B7}" name="Column15841" totalsRowDxfId="565" dataCellStyle="Normal"/>
    <tableColumn id="15844" xr3:uid="{760E3A20-FB7C-1245-90DB-2E79F88B166B}" name="Column15842" totalsRowDxfId="564" dataCellStyle="Normal"/>
    <tableColumn id="15845" xr3:uid="{D863A885-D367-1F45-AC49-512B7E33527D}" name="Column15843" totalsRowDxfId="563" dataCellStyle="Normal"/>
    <tableColumn id="15846" xr3:uid="{45A24311-0AD7-A24B-BCAB-398EED0ED67C}" name="Column15844" totalsRowDxfId="562" dataCellStyle="Normal"/>
    <tableColumn id="15847" xr3:uid="{6F4D3ED6-28D2-2841-9BEE-BD4D586E5F14}" name="Column15845" totalsRowDxfId="561" dataCellStyle="Normal"/>
    <tableColumn id="15848" xr3:uid="{123191E9-5ACD-8646-86FA-FF7B209D97E8}" name="Column15846" totalsRowDxfId="560" dataCellStyle="Normal"/>
    <tableColumn id="15849" xr3:uid="{0AB2873D-F879-4049-87C2-4036FE120FFB}" name="Column15847" totalsRowDxfId="559" dataCellStyle="Normal"/>
    <tableColumn id="15850" xr3:uid="{8834DA11-0A74-7143-A9EB-9B1FCFEB4B78}" name="Column15848" totalsRowDxfId="558" dataCellStyle="Normal"/>
    <tableColumn id="15851" xr3:uid="{93758AA5-E0CC-A246-AA62-6F652FD2D50C}" name="Column15849" totalsRowDxfId="557" dataCellStyle="Normal"/>
    <tableColumn id="15852" xr3:uid="{B0BD05E4-3F80-A94F-9EB4-BB5AB00F0858}" name="Column15850" totalsRowDxfId="556" dataCellStyle="Normal"/>
    <tableColumn id="15853" xr3:uid="{F201C554-EE8D-EB47-8BDB-B678B90EC1A5}" name="Column15851" totalsRowDxfId="555" dataCellStyle="Normal"/>
    <tableColumn id="15854" xr3:uid="{A20D0672-D0A5-E349-908F-4A31510CEBA3}" name="Column15852" totalsRowDxfId="554" dataCellStyle="Normal"/>
    <tableColumn id="15855" xr3:uid="{107A7066-6152-D749-9440-58653D0BDFFB}" name="Column15853" totalsRowDxfId="553" dataCellStyle="Normal"/>
    <tableColumn id="15856" xr3:uid="{5909354F-4725-AF42-AEED-F8228A2C9852}" name="Column15854" totalsRowDxfId="552" dataCellStyle="Normal"/>
    <tableColumn id="15857" xr3:uid="{D2E69922-E596-E34A-AF90-28EA500FBD86}" name="Column15855" totalsRowDxfId="551" dataCellStyle="Normal"/>
    <tableColumn id="15858" xr3:uid="{973030ED-4253-4942-80A6-2E13156FA46D}" name="Column15856" totalsRowDxfId="550" dataCellStyle="Normal"/>
    <tableColumn id="15859" xr3:uid="{2E83255E-1661-F24F-9CAB-270D0843E9DC}" name="Column15857" totalsRowDxfId="549" dataCellStyle="Normal"/>
    <tableColumn id="15860" xr3:uid="{E0786872-43AD-2D40-BBD0-AE756B004F1C}" name="Column15858" totalsRowDxfId="548" dataCellStyle="Normal"/>
    <tableColumn id="15861" xr3:uid="{AB20133F-30FE-8B4D-9862-5CE2526C2B53}" name="Column15859" totalsRowDxfId="547" dataCellStyle="Normal"/>
    <tableColumn id="15862" xr3:uid="{B369FD12-DCBB-E54A-8F5E-1FC035A7C633}" name="Column15860" totalsRowDxfId="546" dataCellStyle="Normal"/>
    <tableColumn id="15863" xr3:uid="{E7629FF6-33FA-7442-891F-082C47E1F2AE}" name="Column15861" totalsRowDxfId="545" dataCellStyle="Normal"/>
    <tableColumn id="15864" xr3:uid="{D59343A2-0483-6447-AB2C-A6F97C823600}" name="Column15862" totalsRowDxfId="544" dataCellStyle="Normal"/>
    <tableColumn id="15865" xr3:uid="{127E9877-7DE2-C74B-801D-7D17484E6ACE}" name="Column15863" totalsRowDxfId="543" dataCellStyle="Normal"/>
    <tableColumn id="15866" xr3:uid="{2C4D9214-4C8C-8B4D-B804-5AA70D88972E}" name="Column15864" totalsRowDxfId="542" dataCellStyle="Normal"/>
    <tableColumn id="15867" xr3:uid="{FDF7A065-65FE-054D-8479-D188420B2004}" name="Column15865" totalsRowDxfId="541" dataCellStyle="Normal"/>
    <tableColumn id="15868" xr3:uid="{5B667236-5BD1-054E-B8AF-943D628C0B79}" name="Column15866" totalsRowDxfId="540" dataCellStyle="Normal"/>
    <tableColumn id="15869" xr3:uid="{A233C3F1-8788-C741-A7E5-EBD0D7713A5C}" name="Column15867" totalsRowDxfId="539" dataCellStyle="Normal"/>
    <tableColumn id="15870" xr3:uid="{6ECE3E25-E7EB-6544-B740-5902673B70CE}" name="Column15868" totalsRowDxfId="538" dataCellStyle="Normal"/>
    <tableColumn id="15871" xr3:uid="{6C894A3E-DBDA-874E-900D-F48E76A2D627}" name="Column15869" totalsRowDxfId="537" dataCellStyle="Normal"/>
    <tableColumn id="15872" xr3:uid="{21E7007F-D523-594C-A480-7A58A2386853}" name="Column15870" totalsRowDxfId="536" dataCellStyle="Normal"/>
    <tableColumn id="15873" xr3:uid="{E006EE71-84F9-9643-AF0A-157B9C9F321C}" name="Column15871" totalsRowDxfId="535" dataCellStyle="Normal"/>
    <tableColumn id="15874" xr3:uid="{2A2172EF-0179-0349-897E-845F7D09949F}" name="Column15872" totalsRowDxfId="534" dataCellStyle="Normal"/>
    <tableColumn id="15875" xr3:uid="{6615CFC5-BF5C-E34B-95CF-1782B6E9F1A0}" name="Column15873" totalsRowDxfId="533" dataCellStyle="Normal"/>
    <tableColumn id="15876" xr3:uid="{5C42FF1A-4358-0544-8047-49A7CAA42F16}" name="Column15874" totalsRowDxfId="532" dataCellStyle="Normal"/>
    <tableColumn id="15877" xr3:uid="{0E741210-89D7-0740-BC23-FF72D22F797D}" name="Column15875" totalsRowDxfId="531" dataCellStyle="Normal"/>
    <tableColumn id="15878" xr3:uid="{C2583DDF-3F0F-2647-84A3-0E99A3578B23}" name="Column15876" totalsRowDxfId="530" dataCellStyle="Normal"/>
    <tableColumn id="15879" xr3:uid="{D2B902C3-4EFF-AC40-8468-ACDA314B0D8E}" name="Column15877" totalsRowDxfId="529" dataCellStyle="Normal"/>
    <tableColumn id="15880" xr3:uid="{84495501-5A69-A345-B4AC-8FC3D0F9C62A}" name="Column15878" totalsRowDxfId="528" dataCellStyle="Normal"/>
    <tableColumn id="15881" xr3:uid="{57B826CF-2F11-F54E-902B-BEC966201BBF}" name="Column15879" totalsRowDxfId="527" dataCellStyle="Normal"/>
    <tableColumn id="15882" xr3:uid="{F29C0D9B-6E5D-E84A-B887-0605BF30C33F}" name="Column15880" totalsRowDxfId="526" dataCellStyle="Normal"/>
    <tableColumn id="15883" xr3:uid="{A08C1353-1E5A-9740-B51E-61903892E99E}" name="Column15881" totalsRowDxfId="525" dataCellStyle="Normal"/>
    <tableColumn id="15884" xr3:uid="{6F880079-E830-444E-837F-6B772D67BB2B}" name="Column15882" totalsRowDxfId="524" dataCellStyle="Normal"/>
    <tableColumn id="15885" xr3:uid="{8F768CED-AE05-4042-8558-858A4DAA9B55}" name="Column15883" totalsRowDxfId="523" dataCellStyle="Normal"/>
    <tableColumn id="15886" xr3:uid="{1F768BEF-EC85-3A40-8E8B-F122F66C0B47}" name="Column15884" totalsRowDxfId="522" dataCellStyle="Normal"/>
    <tableColumn id="15887" xr3:uid="{5D264B37-3C8F-7244-9A93-1E7427B8E289}" name="Column15885" totalsRowDxfId="521" dataCellStyle="Normal"/>
    <tableColumn id="15888" xr3:uid="{1A02E338-7C0D-1545-9112-C3AAE3C27725}" name="Column15886" totalsRowDxfId="520" dataCellStyle="Normal"/>
    <tableColumn id="15889" xr3:uid="{19B9AC09-F6B0-084B-92F9-E1F6EB1F246F}" name="Column15887" totalsRowDxfId="519" dataCellStyle="Normal"/>
    <tableColumn id="15890" xr3:uid="{480B01DC-02EB-764F-8456-72A8FADC0BC5}" name="Column15888" totalsRowDxfId="518" dataCellStyle="Normal"/>
    <tableColumn id="15891" xr3:uid="{A8A990FF-7372-EB4B-A261-8BCC5F693006}" name="Column15889" totalsRowDxfId="517" dataCellStyle="Normal"/>
    <tableColumn id="15892" xr3:uid="{7CE2BF8A-C029-5045-9882-2EC4C2C8F546}" name="Column15890" totalsRowDxfId="516" dataCellStyle="Normal"/>
    <tableColumn id="15893" xr3:uid="{34D8D431-34F4-8E47-A6F4-27D6BF0852AE}" name="Column15891" totalsRowDxfId="515" dataCellStyle="Normal"/>
    <tableColumn id="15894" xr3:uid="{1848CC3C-221D-2B4F-A049-61BCC503D8CA}" name="Column15892" totalsRowDxfId="514" dataCellStyle="Normal"/>
    <tableColumn id="15895" xr3:uid="{EE03988A-76A4-4046-8B53-0A1A5C5B0B8F}" name="Column15893" totalsRowDxfId="513" dataCellStyle="Normal"/>
    <tableColumn id="15896" xr3:uid="{1D2BA910-9D0D-724A-A955-302C92FCD67A}" name="Column15894" totalsRowDxfId="512" dataCellStyle="Normal"/>
    <tableColumn id="15897" xr3:uid="{FFEE81ED-CF8D-5544-964E-A313BD0B2E5B}" name="Column15895" totalsRowDxfId="511" dataCellStyle="Normal"/>
    <tableColumn id="15898" xr3:uid="{8431AC2D-3116-A54C-AE2C-4A42CA357E66}" name="Column15896" totalsRowDxfId="510" dataCellStyle="Normal"/>
    <tableColumn id="15899" xr3:uid="{F04BD903-6295-0843-A2AB-647F4194C17F}" name="Column15897" totalsRowDxfId="509" dataCellStyle="Normal"/>
    <tableColumn id="15900" xr3:uid="{2C4A8734-3AF6-9D44-91C7-04BDF25F65F3}" name="Column15898" totalsRowDxfId="508" dataCellStyle="Normal"/>
    <tableColumn id="15901" xr3:uid="{B620668A-2439-644A-A035-C4D6DC57447A}" name="Column15899" totalsRowDxfId="507" dataCellStyle="Normal"/>
    <tableColumn id="15902" xr3:uid="{3E9A7454-98E1-D342-A9B0-EE28E6758A88}" name="Column15900" totalsRowDxfId="506" dataCellStyle="Normal"/>
    <tableColumn id="15903" xr3:uid="{8D205BAE-7AF8-664F-A291-4F6838041235}" name="Column15901" totalsRowDxfId="505" dataCellStyle="Normal"/>
    <tableColumn id="15904" xr3:uid="{C837A584-A0C2-CB42-8808-548593A5BEC1}" name="Column15902" totalsRowDxfId="504" dataCellStyle="Normal"/>
    <tableColumn id="15905" xr3:uid="{8E783460-ED60-C347-B196-26C7AAB66D48}" name="Column15903" totalsRowDxfId="503" dataCellStyle="Normal"/>
    <tableColumn id="15906" xr3:uid="{62CE37E5-8BF7-9F43-9299-EB573F08CC5E}" name="Column15904" totalsRowDxfId="502" dataCellStyle="Normal"/>
    <tableColumn id="15907" xr3:uid="{BEE8092A-AF29-394D-B5B4-68AC32DBFB19}" name="Column15905" totalsRowDxfId="501" dataCellStyle="Normal"/>
    <tableColumn id="15908" xr3:uid="{A14712E1-4FAF-6C4F-A387-67EBE8DE0F34}" name="Column15906" totalsRowDxfId="500" dataCellStyle="Normal"/>
    <tableColumn id="15909" xr3:uid="{C21ED543-FF90-2B48-856F-7CB35AFF078D}" name="Column15907" totalsRowDxfId="499" dataCellStyle="Normal"/>
    <tableColumn id="15910" xr3:uid="{D78E0E06-4905-2B40-807E-3F02A4519C07}" name="Column15908" totalsRowDxfId="498" dataCellStyle="Normal"/>
    <tableColumn id="15911" xr3:uid="{2271AC08-7182-D941-8489-56CE4498E820}" name="Column15909" totalsRowDxfId="497" dataCellStyle="Normal"/>
    <tableColumn id="15912" xr3:uid="{8343B3EF-882A-784F-AAD6-B28741A7AEC5}" name="Column15910" totalsRowDxfId="496" dataCellStyle="Normal"/>
    <tableColumn id="15913" xr3:uid="{C0EBDE5D-82EF-0D4F-821D-5E8681A5D7FA}" name="Column15911" totalsRowDxfId="495" dataCellStyle="Normal"/>
    <tableColumn id="15914" xr3:uid="{EFE7D433-7C3F-AC49-B2D4-5E2C8CFF29B0}" name="Column15912" totalsRowDxfId="494" dataCellStyle="Normal"/>
    <tableColumn id="15915" xr3:uid="{A903D210-BE18-6A40-8C3B-F8BF3D1529DF}" name="Column15913" totalsRowDxfId="493" dataCellStyle="Normal"/>
    <tableColumn id="15916" xr3:uid="{ABB94918-76AF-0543-A228-603CBB7C79FF}" name="Column15914" totalsRowDxfId="492" dataCellStyle="Normal"/>
    <tableColumn id="15917" xr3:uid="{17B9F846-4E15-F54D-906F-7B99F5D4971E}" name="Column15915" totalsRowDxfId="491" dataCellStyle="Normal"/>
    <tableColumn id="15918" xr3:uid="{F0F288EE-67AE-F44B-B9B0-CECC49D29829}" name="Column15916" totalsRowDxfId="490" dataCellStyle="Normal"/>
    <tableColumn id="15919" xr3:uid="{E9CB14F1-A085-0947-81E4-CEC3CE54A873}" name="Column15917" totalsRowDxfId="489" dataCellStyle="Normal"/>
    <tableColumn id="15920" xr3:uid="{F13CBD12-9EFA-574D-B399-82ACF53D708E}" name="Column15918" totalsRowDxfId="488" dataCellStyle="Normal"/>
    <tableColumn id="15921" xr3:uid="{4B5E850C-C92A-3B47-8E15-653BF282C3FC}" name="Column15919" totalsRowDxfId="487" dataCellStyle="Normal"/>
    <tableColumn id="15922" xr3:uid="{F5DB3510-E772-0445-929B-404FD3534687}" name="Column15920" totalsRowDxfId="486" dataCellStyle="Normal"/>
    <tableColumn id="15923" xr3:uid="{EBEE6CC5-777C-7948-8835-0EDF5E0B8802}" name="Column15921" totalsRowDxfId="485" dataCellStyle="Normal"/>
    <tableColumn id="15924" xr3:uid="{142FB208-31D8-1B4D-97F3-C4E7CB1A1A25}" name="Column15922" totalsRowDxfId="484" dataCellStyle="Normal"/>
    <tableColumn id="15925" xr3:uid="{D25AC749-C888-FC46-8D27-953A74289DD9}" name="Column15923" totalsRowDxfId="483" dataCellStyle="Normal"/>
    <tableColumn id="15926" xr3:uid="{B41E9789-862A-F048-8FC0-0A58E76E5D77}" name="Column15924" totalsRowDxfId="482" dataCellStyle="Normal"/>
    <tableColumn id="15927" xr3:uid="{A1C0470C-12FD-344D-B4EB-9866C517F17F}" name="Column15925" totalsRowDxfId="481" dataCellStyle="Normal"/>
    <tableColumn id="15928" xr3:uid="{AEE95509-1ACB-7F4C-9796-A6185402542D}" name="Column15926" totalsRowDxfId="480" dataCellStyle="Normal"/>
    <tableColumn id="15929" xr3:uid="{02A53404-88E3-CF4D-AA08-55E12AFA8DB4}" name="Column15927" totalsRowDxfId="479" dataCellStyle="Normal"/>
    <tableColumn id="15930" xr3:uid="{769AFABA-FA91-6A4A-9558-EF2B1C4D6ADF}" name="Column15928" totalsRowDxfId="478" dataCellStyle="Normal"/>
    <tableColumn id="15931" xr3:uid="{B22C18AC-7AB1-8F41-99FF-F488E023BD1D}" name="Column15929" totalsRowDxfId="477" dataCellStyle="Normal"/>
    <tableColumn id="15932" xr3:uid="{0CD587B4-970A-CF46-A05D-3C13D99AFC76}" name="Column15930" totalsRowDxfId="476" dataCellStyle="Normal"/>
    <tableColumn id="15933" xr3:uid="{BE402FF0-5261-A84D-94C1-F35BD0F7625D}" name="Column15931" totalsRowDxfId="475" dataCellStyle="Normal"/>
    <tableColumn id="15934" xr3:uid="{488DF440-52BD-9F44-B3E8-6E60ECBC528E}" name="Column15932" totalsRowDxfId="474" dataCellStyle="Normal"/>
    <tableColumn id="15935" xr3:uid="{4210B2E8-BA06-934C-AB21-DB8B0E66A2D2}" name="Column15933" totalsRowDxfId="473" dataCellStyle="Normal"/>
    <tableColumn id="15936" xr3:uid="{FCEE20D4-E6EF-874B-8F8E-136A70162DC9}" name="Column15934" totalsRowDxfId="472" dataCellStyle="Normal"/>
    <tableColumn id="15937" xr3:uid="{5A161576-8A57-F041-AAE3-6D61F14FD55D}" name="Column15935" totalsRowDxfId="471" dataCellStyle="Normal"/>
    <tableColumn id="15938" xr3:uid="{842BC86C-0975-C342-9CD0-56599769F9D6}" name="Column15936" totalsRowDxfId="470" dataCellStyle="Normal"/>
    <tableColumn id="15939" xr3:uid="{E2E3C3AC-76CA-FB41-8E97-0EF8ECA94E38}" name="Column15937" totalsRowDxfId="469" dataCellStyle="Normal"/>
    <tableColumn id="15940" xr3:uid="{F33FF518-9ED0-8A4E-92A2-FDED7A8C2D65}" name="Column15938" totalsRowDxfId="468" dataCellStyle="Normal"/>
    <tableColumn id="15941" xr3:uid="{2A6390D0-21AD-0545-A283-D3210D5B8F45}" name="Column15939" totalsRowDxfId="467" dataCellStyle="Normal"/>
    <tableColumn id="15942" xr3:uid="{2AB2C3CE-82B0-AD4D-883A-E85BD472C4B8}" name="Column15940" totalsRowDxfId="466" dataCellStyle="Normal"/>
    <tableColumn id="15943" xr3:uid="{F1077611-9443-C745-9066-B67FE18DD073}" name="Column15941" totalsRowDxfId="465" dataCellStyle="Normal"/>
    <tableColumn id="15944" xr3:uid="{5C803185-9348-2042-93E8-33F1A4873550}" name="Column15942" totalsRowDxfId="464" dataCellStyle="Normal"/>
    <tableColumn id="15945" xr3:uid="{C803ED1F-F06E-D542-A97E-923CE57BA8DF}" name="Column15943" totalsRowDxfId="463" dataCellStyle="Normal"/>
    <tableColumn id="15946" xr3:uid="{126855ED-5350-9742-9FEB-EB28E762CA9D}" name="Column15944" totalsRowDxfId="462" dataCellStyle="Normal"/>
    <tableColumn id="15947" xr3:uid="{4C489149-F262-4A45-B874-451765167F26}" name="Column15945" totalsRowDxfId="461" dataCellStyle="Normal"/>
    <tableColumn id="15948" xr3:uid="{BC88B941-69D5-B54E-838A-30A21307596A}" name="Column15946" totalsRowDxfId="460" dataCellStyle="Normal"/>
    <tableColumn id="15949" xr3:uid="{9D9E3A81-5744-4045-BF5F-2BD5102FBEE3}" name="Column15947" totalsRowDxfId="459" dataCellStyle="Normal"/>
    <tableColumn id="15950" xr3:uid="{FFA1106E-878A-8242-BE99-AB3893939099}" name="Column15948" totalsRowDxfId="458" dataCellStyle="Normal"/>
    <tableColumn id="15951" xr3:uid="{59CD5B26-0329-7141-8AA8-A195E4F03DA2}" name="Column15949" totalsRowDxfId="457" dataCellStyle="Normal"/>
    <tableColumn id="15952" xr3:uid="{2DDA28D3-B342-D54E-8E4A-12826132C5CA}" name="Column15950" totalsRowDxfId="456" dataCellStyle="Normal"/>
    <tableColumn id="15953" xr3:uid="{018698C8-5131-F64E-B910-73138D237332}" name="Column15951" totalsRowDxfId="455" dataCellStyle="Normal"/>
    <tableColumn id="15954" xr3:uid="{568815A7-20ED-A149-B8A9-6145BB0783E4}" name="Column15952" totalsRowDxfId="454" dataCellStyle="Normal"/>
    <tableColumn id="15955" xr3:uid="{DB65CEB6-8E97-6C4B-8FBF-D6707E4A40AE}" name="Column15953" totalsRowDxfId="453" dataCellStyle="Normal"/>
    <tableColumn id="15956" xr3:uid="{065BA980-6963-604A-ABC4-501090C5683A}" name="Column15954" totalsRowDxfId="452" dataCellStyle="Normal"/>
    <tableColumn id="15957" xr3:uid="{60C581A4-8B10-0F49-B646-C691912C60B6}" name="Column15955" totalsRowDxfId="451" dataCellStyle="Normal"/>
    <tableColumn id="15958" xr3:uid="{90E84653-F9B9-5746-8C22-9F9A0663DB7B}" name="Column15956" totalsRowDxfId="450" dataCellStyle="Normal"/>
    <tableColumn id="15959" xr3:uid="{70DFCC6E-A13F-A34B-A754-DF1C44D10B35}" name="Column15957" totalsRowDxfId="449" dataCellStyle="Normal"/>
    <tableColumn id="15960" xr3:uid="{2BA8934E-B6D0-0E4F-A867-5BE3C32C7F7B}" name="Column15958" totalsRowDxfId="448" dataCellStyle="Normal"/>
    <tableColumn id="15961" xr3:uid="{523881CB-B46F-FF44-BF61-DA999145F1F1}" name="Column15959" totalsRowDxfId="447" dataCellStyle="Normal"/>
    <tableColumn id="15962" xr3:uid="{DF693C01-5C69-8B49-AA62-9D0F43BCB703}" name="Column15960" totalsRowDxfId="446" dataCellStyle="Normal"/>
    <tableColumn id="15963" xr3:uid="{693435CB-1F71-7D4F-9644-9476FD606161}" name="Column15961" totalsRowDxfId="445" dataCellStyle="Normal"/>
    <tableColumn id="15964" xr3:uid="{C63E6097-17F3-3942-828D-2372E7B2A713}" name="Column15962" totalsRowDxfId="444" dataCellStyle="Normal"/>
    <tableColumn id="15965" xr3:uid="{07971AE7-4FC1-BC47-850E-DD57FD71D0D9}" name="Column15963" totalsRowDxfId="443" dataCellStyle="Normal"/>
    <tableColumn id="15966" xr3:uid="{1E8314F4-F5D4-EB4C-A1C7-48127067CD58}" name="Column15964" totalsRowDxfId="442" dataCellStyle="Normal"/>
    <tableColumn id="15967" xr3:uid="{0513C380-33D7-DA40-AF0B-AA1693F575FA}" name="Column15965" totalsRowDxfId="441" dataCellStyle="Normal"/>
    <tableColumn id="15968" xr3:uid="{01E3BC1A-6B2B-F249-8F6A-7C2E27FF2C11}" name="Column15966" totalsRowDxfId="440" dataCellStyle="Normal"/>
    <tableColumn id="15969" xr3:uid="{66120ED3-FAD4-094A-A2B3-3CA24CC85132}" name="Column15967" totalsRowDxfId="439" dataCellStyle="Normal"/>
    <tableColumn id="15970" xr3:uid="{08852916-7D08-264D-BAC7-5D0D93CDC2B1}" name="Column15968" totalsRowDxfId="438" dataCellStyle="Normal"/>
    <tableColumn id="15971" xr3:uid="{2C3407A2-BA05-6B4C-B74C-1FA3F9E88486}" name="Column15969" totalsRowDxfId="437" dataCellStyle="Normal"/>
    <tableColumn id="15972" xr3:uid="{9FE1CC61-0D84-EE44-9D08-A0EBCA99709F}" name="Column15970" totalsRowDxfId="436" dataCellStyle="Normal"/>
    <tableColumn id="15973" xr3:uid="{C9966673-C635-0444-A71F-C4C20704CC0D}" name="Column15971" totalsRowDxfId="435" dataCellStyle="Normal"/>
    <tableColumn id="15974" xr3:uid="{B4A967AB-26E6-F147-86C6-2FAFE90F0B24}" name="Column15972" totalsRowDxfId="434" dataCellStyle="Normal"/>
    <tableColumn id="15975" xr3:uid="{CA0C47A1-233B-1044-8FE0-7D72CA09DA35}" name="Column15973" totalsRowDxfId="433" dataCellStyle="Normal"/>
    <tableColumn id="15976" xr3:uid="{35234484-1C1C-D543-A8AA-ABAB0E22AD7B}" name="Column15974" totalsRowDxfId="432" dataCellStyle="Normal"/>
    <tableColumn id="15977" xr3:uid="{BD3341C6-569E-204D-A05A-D1E1F1061210}" name="Column15975" totalsRowDxfId="431" dataCellStyle="Normal"/>
    <tableColumn id="15978" xr3:uid="{4BBFEEF3-23EA-CE4D-B82E-A4893412EC33}" name="Column15976" totalsRowDxfId="430" dataCellStyle="Normal"/>
    <tableColumn id="15979" xr3:uid="{9214E712-AFC8-C544-BB8E-3D20BC070B0E}" name="Column15977" totalsRowDxfId="429" dataCellStyle="Normal"/>
    <tableColumn id="15980" xr3:uid="{A0DF0224-3BC5-FF43-B958-773223C8E326}" name="Column15978" totalsRowDxfId="428" dataCellStyle="Normal"/>
    <tableColumn id="15981" xr3:uid="{00C25767-7DA2-F247-A960-750F642C0C6E}" name="Column15979" totalsRowDxfId="427" dataCellStyle="Normal"/>
    <tableColumn id="15982" xr3:uid="{83ECF432-4A23-BF4C-BCEA-BBA3823C66D8}" name="Column15980" totalsRowDxfId="426" dataCellStyle="Normal"/>
    <tableColumn id="15983" xr3:uid="{F07C482E-EBF0-244D-8254-3F49009801FD}" name="Column15981" totalsRowDxfId="425" dataCellStyle="Normal"/>
    <tableColumn id="15984" xr3:uid="{C0015E6C-00FB-3642-AA72-FDDA9C8FB2A8}" name="Column15982" totalsRowDxfId="424" dataCellStyle="Normal"/>
    <tableColumn id="15985" xr3:uid="{7DF66F3F-D7FB-5642-8D94-FF32DA02CFBB}" name="Column15983" totalsRowDxfId="423" dataCellStyle="Normal"/>
    <tableColumn id="15986" xr3:uid="{D4ECBC5B-7B96-B449-A0E3-EA3E29828369}" name="Column15984" totalsRowDxfId="422" dataCellStyle="Normal"/>
    <tableColumn id="15987" xr3:uid="{4EE46B30-D4EB-744F-B2C8-FACA79DF0FFD}" name="Column15985" totalsRowDxfId="421" dataCellStyle="Normal"/>
    <tableColumn id="15988" xr3:uid="{A65CA2F0-F6D3-AC44-B09D-F0F87F296D75}" name="Column15986" totalsRowDxfId="420" dataCellStyle="Normal"/>
    <tableColumn id="15989" xr3:uid="{C7FB604B-7C43-8A49-84DE-D10FCA2A666F}" name="Column15987" totalsRowDxfId="419" dataCellStyle="Normal"/>
    <tableColumn id="15990" xr3:uid="{5BA7C39B-E066-094D-BFA3-9A83758677EB}" name="Column15988" totalsRowDxfId="418" dataCellStyle="Normal"/>
    <tableColumn id="15991" xr3:uid="{3BAD6AD2-0A5D-6040-964E-A20B3D722CB2}" name="Column15989" totalsRowDxfId="417" dataCellStyle="Normal"/>
    <tableColumn id="15992" xr3:uid="{F0D70863-9577-7B4A-809D-739136F1BBF8}" name="Column15990" totalsRowDxfId="416" dataCellStyle="Normal"/>
    <tableColumn id="15993" xr3:uid="{BABCB527-047B-5346-B6D4-60C5791DFBC3}" name="Column15991" totalsRowDxfId="415" dataCellStyle="Normal"/>
    <tableColumn id="15994" xr3:uid="{F2A79B3B-A001-1E48-8D8C-93BC01B96DCA}" name="Column15992" totalsRowDxfId="414" dataCellStyle="Normal"/>
    <tableColumn id="15995" xr3:uid="{A8645B77-D5EF-D944-81CA-635E737A9B38}" name="Column15993" totalsRowDxfId="413" dataCellStyle="Normal"/>
    <tableColumn id="15996" xr3:uid="{33E77767-3184-264D-AE60-3C5414E1EB7F}" name="Column15994" totalsRowDxfId="412" dataCellStyle="Normal"/>
    <tableColumn id="15997" xr3:uid="{A44E8B16-D5F7-5D4D-A6A7-F7D9420B9D1D}" name="Column15995" totalsRowDxfId="411" dataCellStyle="Normal"/>
    <tableColumn id="15998" xr3:uid="{2BEF282B-3E35-F642-B8FA-6A2282B22660}" name="Column15996" totalsRowDxfId="410" dataCellStyle="Normal"/>
    <tableColumn id="15999" xr3:uid="{F0D03212-A6FC-AF43-B8C7-B98C3BE1D884}" name="Column15997" totalsRowDxfId="409" dataCellStyle="Normal"/>
    <tableColumn id="16000" xr3:uid="{811C661B-F297-4845-95C0-C0C616186E59}" name="Column15998" totalsRowDxfId="408" dataCellStyle="Normal"/>
    <tableColumn id="16001" xr3:uid="{4DA671BE-4D68-B54D-8332-C90D227D5F93}" name="Column15999" totalsRowDxfId="407" dataCellStyle="Normal"/>
    <tableColumn id="16002" xr3:uid="{C162CC95-1C06-A345-A98C-8B4FFFA4344C}" name="Column16000" totalsRowDxfId="406" dataCellStyle="Normal"/>
    <tableColumn id="16003" xr3:uid="{7868889C-E690-A34F-BBAF-B3CED658804A}" name="Column16001" totalsRowDxfId="405" dataCellStyle="Normal"/>
    <tableColumn id="16004" xr3:uid="{17C41132-7581-E640-97A4-A52BB5F8B72F}" name="Column16002" totalsRowDxfId="404" dataCellStyle="Normal"/>
    <tableColumn id="16005" xr3:uid="{97605A4F-6726-294C-9084-FE187B6CBD11}" name="Column16003" totalsRowDxfId="403" dataCellStyle="Normal"/>
    <tableColumn id="16006" xr3:uid="{901D06FC-D4B6-8543-A43C-883A316F8BB1}" name="Column16004" totalsRowDxfId="402" dataCellStyle="Normal"/>
    <tableColumn id="16007" xr3:uid="{EF45FFDE-F107-5649-A00A-8B21A54A9195}" name="Column16005" totalsRowDxfId="401" dataCellStyle="Normal"/>
    <tableColumn id="16008" xr3:uid="{D26A3F6F-1BD4-6045-A9E8-3E7A08DAF547}" name="Column16006" totalsRowDxfId="400" dataCellStyle="Normal"/>
    <tableColumn id="16009" xr3:uid="{590B71D5-8322-F64A-A9CC-2844BFA9D88B}" name="Column16007" totalsRowDxfId="399" dataCellStyle="Normal"/>
    <tableColumn id="16010" xr3:uid="{3BA625EA-6A0B-2540-9A13-07EBDFBE72D3}" name="Column16008" totalsRowDxfId="398" dataCellStyle="Normal"/>
    <tableColumn id="16011" xr3:uid="{65DAD296-6F98-A448-AFBD-DDAB8434CF61}" name="Column16009" totalsRowDxfId="397" dataCellStyle="Normal"/>
    <tableColumn id="16012" xr3:uid="{A5E80FD3-C0AC-F64D-ADF1-F78D3A7F48E9}" name="Column16010" totalsRowDxfId="396" dataCellStyle="Normal"/>
    <tableColumn id="16013" xr3:uid="{676C142B-20F1-EE4A-8584-CC7AE95DA2ED}" name="Column16011" totalsRowDxfId="395" dataCellStyle="Normal"/>
    <tableColumn id="16014" xr3:uid="{D3B7F475-6D87-2A47-8A01-753C0F81B116}" name="Column16012" totalsRowDxfId="394" dataCellStyle="Normal"/>
    <tableColumn id="16015" xr3:uid="{22B478DB-84B3-1248-ACD6-309511A3744E}" name="Column16013" totalsRowDxfId="393" dataCellStyle="Normal"/>
    <tableColumn id="16016" xr3:uid="{6C04AF59-03B0-A740-B28C-1570336F7477}" name="Column16014" totalsRowDxfId="392" dataCellStyle="Normal"/>
    <tableColumn id="16017" xr3:uid="{77089FB3-0818-0A40-A4A0-91EBC4C3EB47}" name="Column16015" totalsRowDxfId="391" dataCellStyle="Normal"/>
    <tableColumn id="16018" xr3:uid="{EEC0F5B5-657A-024F-98AD-CEE202CCF8A4}" name="Column16016" totalsRowDxfId="390" dataCellStyle="Normal"/>
    <tableColumn id="16019" xr3:uid="{57286BB3-9838-E04D-842C-351B53D73C44}" name="Column16017" totalsRowDxfId="389" dataCellStyle="Normal"/>
    <tableColumn id="16020" xr3:uid="{5075D95B-DB98-D64C-A7B1-B5810ABA6AC6}" name="Column16018" totalsRowDxfId="388" dataCellStyle="Normal"/>
    <tableColumn id="16021" xr3:uid="{B7E55B65-5DA6-F244-9799-7DF345DFB4C1}" name="Column16019" totalsRowDxfId="387" dataCellStyle="Normal"/>
    <tableColumn id="16022" xr3:uid="{4BD526EA-E901-4747-99E8-BABDAFF28BAC}" name="Column16020" totalsRowDxfId="386" dataCellStyle="Normal"/>
    <tableColumn id="16023" xr3:uid="{E69D8C4A-42DA-CC44-8F0D-F9786255BADF}" name="Column16021" totalsRowDxfId="385" dataCellStyle="Normal"/>
    <tableColumn id="16024" xr3:uid="{5C5C8C46-7F32-984F-9C1E-3FABEE81A03B}" name="Column16022" totalsRowDxfId="384" dataCellStyle="Normal"/>
    <tableColumn id="16025" xr3:uid="{EC98755C-5B78-C74B-8EA3-10D5784FDFB3}" name="Column16023" totalsRowDxfId="383" dataCellStyle="Normal"/>
    <tableColumn id="16026" xr3:uid="{375131D8-30C6-E143-9A0D-98E6C2842145}" name="Column16024" totalsRowDxfId="382" dataCellStyle="Normal"/>
    <tableColumn id="16027" xr3:uid="{C2880946-1EC4-3046-AE6C-5C86E920899D}" name="Column16025" totalsRowDxfId="381" dataCellStyle="Normal"/>
    <tableColumn id="16028" xr3:uid="{35057362-9C63-044C-AC01-98D35AAA2B0D}" name="Column16026" totalsRowDxfId="380" dataCellStyle="Normal"/>
    <tableColumn id="16029" xr3:uid="{48B987AD-86F1-224E-B3D1-DC9997F092F6}" name="Column16027" totalsRowDxfId="379" dataCellStyle="Normal"/>
    <tableColumn id="16030" xr3:uid="{8893664D-1DF2-5F41-AAB6-6FE5B82633A5}" name="Column16028" totalsRowDxfId="378" dataCellStyle="Normal"/>
    <tableColumn id="16031" xr3:uid="{55BD087F-801C-D94F-9D39-E5D70C30A7BA}" name="Column16029" totalsRowDxfId="377" dataCellStyle="Normal"/>
    <tableColumn id="16032" xr3:uid="{961E9CA6-39FD-6B4C-B2E0-A37C8260C0DA}" name="Column16030" totalsRowDxfId="376" dataCellStyle="Normal"/>
    <tableColumn id="16033" xr3:uid="{8C519DEC-BAF5-584B-ACF1-0CB4A25DDB26}" name="Column16031" totalsRowDxfId="375" dataCellStyle="Normal"/>
    <tableColumn id="16034" xr3:uid="{7CEEDFDE-A722-124C-85E1-0D0D37607261}" name="Column16032" totalsRowDxfId="374" dataCellStyle="Normal"/>
    <tableColumn id="16035" xr3:uid="{33BD022A-C9F4-4349-95BD-B38133E626DD}" name="Column16033" totalsRowDxfId="373" dataCellStyle="Normal"/>
    <tableColumn id="16036" xr3:uid="{B33E01FC-9B61-034B-94DB-6F0E02330FE5}" name="Column16034" totalsRowDxfId="372" dataCellStyle="Normal"/>
    <tableColumn id="16037" xr3:uid="{F1EB0657-B5FF-0C44-B135-FE9F84B94543}" name="Column16035" totalsRowDxfId="371" dataCellStyle="Normal"/>
    <tableColumn id="16038" xr3:uid="{FBF06B1A-B045-7E40-967E-E3216E1C548B}" name="Column16036" totalsRowDxfId="370" dataCellStyle="Normal"/>
    <tableColumn id="16039" xr3:uid="{3473BA8C-5B38-6942-AD94-FE07E73C9AF1}" name="Column16037" totalsRowDxfId="369" dataCellStyle="Normal"/>
    <tableColumn id="16040" xr3:uid="{AD38E7A1-82DE-AF4F-B61C-6D84367952AE}" name="Column16038" totalsRowDxfId="368" dataCellStyle="Normal"/>
    <tableColumn id="16041" xr3:uid="{9FA437DC-1F47-914A-916D-8F14F3DCC86A}" name="Column16039" totalsRowDxfId="367" dataCellStyle="Normal"/>
    <tableColumn id="16042" xr3:uid="{73270265-F434-4B4C-9350-F4581134A004}" name="Column16040" totalsRowDxfId="366" dataCellStyle="Normal"/>
    <tableColumn id="16043" xr3:uid="{624DB7A6-8402-2C4A-A004-32D08D88C7C2}" name="Column16041" totalsRowDxfId="365" dataCellStyle="Normal"/>
    <tableColumn id="16044" xr3:uid="{781A2389-F4E5-4D4A-99DB-7FD2157F143D}" name="Column16042" totalsRowDxfId="364" dataCellStyle="Normal"/>
    <tableColumn id="16045" xr3:uid="{B7D6808C-E54C-6947-8590-0CCB920001C6}" name="Column16043" totalsRowDxfId="363" dataCellStyle="Normal"/>
    <tableColumn id="16046" xr3:uid="{B38CCF17-D4A5-2441-86DE-EF4FC6AD9443}" name="Column16044" totalsRowDxfId="362" dataCellStyle="Normal"/>
    <tableColumn id="16047" xr3:uid="{054969EC-7EBD-8F45-BE1E-B7A69289A87E}" name="Column16045" totalsRowDxfId="361" dataCellStyle="Normal"/>
    <tableColumn id="16048" xr3:uid="{91025667-2025-044F-AC1C-DD9FF351B186}" name="Column16046" totalsRowDxfId="360" dataCellStyle="Normal"/>
    <tableColumn id="16049" xr3:uid="{0D7B73E7-FFC9-1446-8911-A2DCC196C4A5}" name="Column16047" totalsRowDxfId="359" dataCellStyle="Normal"/>
    <tableColumn id="16050" xr3:uid="{C96D9DDF-7ED9-1743-9FB0-721F521AD28F}" name="Column16048" totalsRowDxfId="358" dataCellStyle="Normal"/>
    <tableColumn id="16051" xr3:uid="{D34CF3D5-63DE-3842-952D-6795D8D83BE8}" name="Column16049" totalsRowDxfId="357" dataCellStyle="Normal"/>
    <tableColumn id="16052" xr3:uid="{C2228154-725A-3046-A2EF-B47340E3248A}" name="Column16050" totalsRowDxfId="356" dataCellStyle="Normal"/>
    <tableColumn id="16053" xr3:uid="{68F1748F-6609-CE49-AAE5-8FDE8B141D04}" name="Column16051" totalsRowDxfId="355" dataCellStyle="Normal"/>
    <tableColumn id="16054" xr3:uid="{4CBCE296-25E5-744E-AA71-05EDFD140B46}" name="Column16052" totalsRowDxfId="354" dataCellStyle="Normal"/>
    <tableColumn id="16055" xr3:uid="{35CA37C7-44A8-A240-8AC5-F24464944162}" name="Column16053" totalsRowDxfId="353" dataCellStyle="Normal"/>
    <tableColumn id="16056" xr3:uid="{3BF84CA1-78A6-3C4E-B3FC-615664F14A54}" name="Column16054" totalsRowDxfId="352" dataCellStyle="Normal"/>
    <tableColumn id="16057" xr3:uid="{5B78FF2E-F524-3641-B316-409AF30055C2}" name="Column16055" totalsRowDxfId="351" dataCellStyle="Normal"/>
    <tableColumn id="16058" xr3:uid="{41D2DEA9-08F3-1143-8EDA-86CF28633F30}" name="Column16056" totalsRowDxfId="350" dataCellStyle="Normal"/>
    <tableColumn id="16059" xr3:uid="{46400286-9238-3648-B3B1-95C3101B92DB}" name="Column16057" totalsRowDxfId="349" dataCellStyle="Normal"/>
    <tableColumn id="16060" xr3:uid="{A708529C-3902-504B-B5EA-4B78B56C48B2}" name="Column16058" totalsRowDxfId="348" dataCellStyle="Normal"/>
    <tableColumn id="16061" xr3:uid="{A17233B1-A838-4E40-91B4-5BDAD6691898}" name="Column16059" totalsRowDxfId="347" dataCellStyle="Normal"/>
    <tableColumn id="16062" xr3:uid="{0C08C733-3E5D-8B41-965C-BB80F7E30CCD}" name="Column16060" totalsRowDxfId="346" dataCellStyle="Normal"/>
    <tableColumn id="16063" xr3:uid="{7C1F705C-89A3-EF4D-B421-AAD1881099C2}" name="Column16061" totalsRowDxfId="345" dataCellStyle="Normal"/>
    <tableColumn id="16064" xr3:uid="{1ABB8DF8-2D21-414C-B81C-7F256722C7CA}" name="Column16062" totalsRowDxfId="344" dataCellStyle="Normal"/>
    <tableColumn id="16065" xr3:uid="{4378FBA1-E6CC-7C4F-A087-89A248B4EFE5}" name="Column16063" totalsRowDxfId="343" dataCellStyle="Normal"/>
    <tableColumn id="16066" xr3:uid="{507EE94F-C6BC-BB47-B074-6A562843AC39}" name="Column16064" totalsRowDxfId="342" dataCellStyle="Normal"/>
    <tableColumn id="16067" xr3:uid="{E66589B5-BDF4-D84F-B4F1-1B5CD72BF59D}" name="Column16065" totalsRowDxfId="341" dataCellStyle="Normal"/>
    <tableColumn id="16068" xr3:uid="{AC03C195-0AAC-1841-A786-3D108D31FDE4}" name="Column16066" totalsRowDxfId="340" dataCellStyle="Normal"/>
    <tableColumn id="16069" xr3:uid="{688323A9-097A-FE49-8A35-ED8D65DDB7EB}" name="Column16067" totalsRowDxfId="339" dataCellStyle="Normal"/>
    <tableColumn id="16070" xr3:uid="{7518012B-C441-AE4D-9877-7AC4481779B4}" name="Column16068" totalsRowDxfId="338" dataCellStyle="Normal"/>
    <tableColumn id="16071" xr3:uid="{6A9D6C0D-159F-F94C-A30C-4C88359F887F}" name="Column16069" totalsRowDxfId="337" dataCellStyle="Normal"/>
    <tableColumn id="16072" xr3:uid="{4BFB4881-D60B-9D4C-88DC-FA2A3A405E3A}" name="Column16070" totalsRowDxfId="336" dataCellStyle="Normal"/>
    <tableColumn id="16073" xr3:uid="{81D52196-A261-6D4E-A9BE-C8F98C3B1A33}" name="Column16071" totalsRowDxfId="335" dataCellStyle="Normal"/>
    <tableColumn id="16074" xr3:uid="{4DE91362-2D1C-5A45-B6ED-1D8DA3D525D4}" name="Column16072" totalsRowDxfId="334" dataCellStyle="Normal"/>
    <tableColumn id="16075" xr3:uid="{E011FBD4-A007-5140-B01A-E8CB3E96DAAA}" name="Column16073" totalsRowDxfId="333" dataCellStyle="Normal"/>
    <tableColumn id="16076" xr3:uid="{36927231-99AB-6A49-B4B8-B6C902B6F768}" name="Column16074" totalsRowDxfId="332" dataCellStyle="Normal"/>
    <tableColumn id="16077" xr3:uid="{4B9C36D6-BAB4-E344-82BD-3B6B74E0754F}" name="Column16075" totalsRowDxfId="331" dataCellStyle="Normal"/>
    <tableColumn id="16078" xr3:uid="{C9494662-3D62-9C49-A602-AA031A173E16}" name="Column16076" totalsRowDxfId="330" dataCellStyle="Normal"/>
    <tableColumn id="16079" xr3:uid="{9AE29532-D9E6-D14C-BC69-5E9FAFF09C74}" name="Column16077" totalsRowDxfId="329" dataCellStyle="Normal"/>
    <tableColumn id="16080" xr3:uid="{13251110-1B65-5842-8C37-E1A1CA34135E}" name="Column16078" totalsRowDxfId="328" dataCellStyle="Normal"/>
    <tableColumn id="16081" xr3:uid="{017BEC00-FBED-A34E-89F6-48183D82A23D}" name="Column16079" totalsRowDxfId="327" dataCellStyle="Normal"/>
    <tableColumn id="16082" xr3:uid="{2F39A00A-2EC3-B04A-9CA7-1FEF2C1AD5AF}" name="Column16080" totalsRowDxfId="326" dataCellStyle="Normal"/>
    <tableColumn id="16083" xr3:uid="{3A699EA5-A6A4-DE46-BD58-41E4ECB8B453}" name="Column16081" totalsRowDxfId="325" dataCellStyle="Normal"/>
    <tableColumn id="16084" xr3:uid="{A59CFA57-8FC6-B04E-A51A-924BB94BCF21}" name="Column16082" totalsRowDxfId="324" dataCellStyle="Normal"/>
    <tableColumn id="16085" xr3:uid="{6D188732-2E0E-8141-A3C9-635358843193}" name="Column16083" totalsRowDxfId="323" dataCellStyle="Normal"/>
    <tableColumn id="16086" xr3:uid="{46466DBE-6916-1E44-A5E8-DF027C8F3593}" name="Column16084" totalsRowDxfId="322" dataCellStyle="Normal"/>
    <tableColumn id="16087" xr3:uid="{0FF2FDC5-4ED6-E945-B9C2-BFFA3B5DCAA1}" name="Column16085" totalsRowDxfId="321" dataCellStyle="Normal"/>
    <tableColumn id="16088" xr3:uid="{68F4EE96-BF4B-5E4D-AED8-6BC2752EC64B}" name="Column16086" totalsRowDxfId="320" dataCellStyle="Normal"/>
    <tableColumn id="16089" xr3:uid="{57F871B4-1F81-7E4B-96B0-EC178514BE60}" name="Column16087" totalsRowDxfId="319" dataCellStyle="Normal"/>
    <tableColumn id="16090" xr3:uid="{48B7C556-327F-0B4A-8327-7C43D4C574C1}" name="Column16088" totalsRowDxfId="318" dataCellStyle="Normal"/>
    <tableColumn id="16091" xr3:uid="{78FE2C58-0B8F-7E4F-929C-26072AF87730}" name="Column16089" totalsRowDxfId="317" dataCellStyle="Normal"/>
    <tableColumn id="16092" xr3:uid="{10ABD6AB-B05B-9E42-A9AA-67063B156051}" name="Column16090" totalsRowDxfId="316" dataCellStyle="Normal"/>
    <tableColumn id="16093" xr3:uid="{495BC58F-4593-E543-91AC-CC08F88682A4}" name="Column16091" totalsRowDxfId="315" dataCellStyle="Normal"/>
    <tableColumn id="16094" xr3:uid="{213E062F-752C-6C41-9F8C-75B71ABB6FD2}" name="Column16092" totalsRowDxfId="314" dataCellStyle="Normal"/>
    <tableColumn id="16095" xr3:uid="{B2D997DD-23C6-4A49-A884-E7C4F179ABE8}" name="Column16093" totalsRowDxfId="313" dataCellStyle="Normal"/>
    <tableColumn id="16096" xr3:uid="{BC609390-DCA8-8643-A774-43B2729A7F7F}" name="Column16094" totalsRowDxfId="312" dataCellStyle="Normal"/>
    <tableColumn id="16097" xr3:uid="{DBECFBCA-322F-EC44-AC68-10E7193BC145}" name="Column16095" totalsRowDxfId="311" dataCellStyle="Normal"/>
    <tableColumn id="16098" xr3:uid="{F75DBE46-3E11-5E48-925A-4A7838535068}" name="Column16096" totalsRowDxfId="310" dataCellStyle="Normal"/>
    <tableColumn id="16099" xr3:uid="{D6E05DCE-3286-1145-B034-BCD4D2E64960}" name="Column16097" totalsRowDxfId="309" dataCellStyle="Normal"/>
    <tableColumn id="16100" xr3:uid="{19A4CBFC-19F8-2144-9841-FBB1BCF8480E}" name="Column16098" totalsRowDxfId="308" dataCellStyle="Normal"/>
    <tableColumn id="16101" xr3:uid="{4815B6C6-7BF8-764D-B2A8-C28588439B86}" name="Column16099" totalsRowDxfId="307" dataCellStyle="Normal"/>
    <tableColumn id="16102" xr3:uid="{C123D77A-1B73-C344-AAA5-631623E3248A}" name="Column16100" totalsRowDxfId="306" dataCellStyle="Normal"/>
    <tableColumn id="16103" xr3:uid="{322046D4-D9ED-4743-9902-6E4E04552BA8}" name="Column16101" totalsRowDxfId="305" dataCellStyle="Normal"/>
    <tableColumn id="16104" xr3:uid="{C2728EB2-07E6-904F-A9AC-6DB07814806C}" name="Column16102" totalsRowDxfId="304" dataCellStyle="Normal"/>
    <tableColumn id="16105" xr3:uid="{C0A20835-97D8-534F-B8A2-26E4976623AA}" name="Column16103" totalsRowDxfId="303" dataCellStyle="Normal"/>
    <tableColumn id="16106" xr3:uid="{419038E2-D0B2-5246-8CFD-4FDEE911F10F}" name="Column16104" totalsRowDxfId="302" dataCellStyle="Normal"/>
    <tableColumn id="16107" xr3:uid="{2A514161-5901-D74E-99B9-EE7973485CE7}" name="Column16105" totalsRowDxfId="301" dataCellStyle="Normal"/>
    <tableColumn id="16108" xr3:uid="{6E004496-936A-AC43-876A-C42A48641F86}" name="Column16106" totalsRowDxfId="300" dataCellStyle="Normal"/>
    <tableColumn id="16109" xr3:uid="{D27E76B4-EC17-134E-9682-4480AFF61554}" name="Column16107" totalsRowDxfId="299" dataCellStyle="Normal"/>
    <tableColumn id="16110" xr3:uid="{C9AB430B-D63A-2549-A592-8998A97311CE}" name="Column16108" totalsRowDxfId="298" dataCellStyle="Normal"/>
    <tableColumn id="16111" xr3:uid="{22A4FAF7-673F-2F4B-9236-FD5AED011E7B}" name="Column16109" totalsRowDxfId="297" dataCellStyle="Normal"/>
    <tableColumn id="16112" xr3:uid="{9D21B54A-A36E-EA4C-80EF-B0CFDD97C498}" name="Column16110" totalsRowDxfId="296" dataCellStyle="Normal"/>
    <tableColumn id="16113" xr3:uid="{7B47E4DB-2982-034D-BAD4-E000A804EA17}" name="Column16111" totalsRowDxfId="295" dataCellStyle="Normal"/>
    <tableColumn id="16114" xr3:uid="{C2BC2AAE-5186-9D40-9AB1-FEDB4A7311CD}" name="Column16112" totalsRowDxfId="294" dataCellStyle="Normal"/>
    <tableColumn id="16115" xr3:uid="{554BB528-69CD-6A4E-8BF7-3C0F5601C71F}" name="Column16113" totalsRowDxfId="293" dataCellStyle="Normal"/>
    <tableColumn id="16116" xr3:uid="{8134B2B1-EBC6-C447-B01C-5558E6F96309}" name="Column16114" totalsRowDxfId="292" dataCellStyle="Normal"/>
    <tableColumn id="16117" xr3:uid="{D5C0DB15-4B4C-5B4A-A567-F4E17D100772}" name="Column16115" totalsRowDxfId="291" dataCellStyle="Normal"/>
    <tableColumn id="16118" xr3:uid="{D99F6279-E4D5-F44A-8444-77CCA55D16CB}" name="Column16116" totalsRowDxfId="290" dataCellStyle="Normal"/>
    <tableColumn id="16119" xr3:uid="{D4B007B5-BA27-334D-BBA5-41DFC2E3D97F}" name="Column16117" totalsRowDxfId="289" dataCellStyle="Normal"/>
    <tableColumn id="16120" xr3:uid="{255CBFF6-BEB9-7C48-846D-4DCDE839A89D}" name="Column16118" totalsRowDxfId="288" dataCellStyle="Normal"/>
    <tableColumn id="16121" xr3:uid="{20410AE8-4E32-8241-ABA7-90D9A61F72B7}" name="Column16119" totalsRowDxfId="287" dataCellStyle="Normal"/>
    <tableColumn id="16122" xr3:uid="{2F8B3208-8C97-A04B-9DD6-3BAF1B746A89}" name="Column16120" totalsRowDxfId="286" dataCellStyle="Normal"/>
    <tableColumn id="16123" xr3:uid="{D881348D-4908-024B-A77B-CCCF5A71C864}" name="Column16121" totalsRowDxfId="285" dataCellStyle="Normal"/>
    <tableColumn id="16124" xr3:uid="{F73221EF-6EA3-3544-9BFD-D927AD333622}" name="Column16122" totalsRowDxfId="284" dataCellStyle="Normal"/>
    <tableColumn id="16125" xr3:uid="{D8C34F0D-3A99-2F45-A860-F540127B7F10}" name="Column16123" totalsRowDxfId="283" dataCellStyle="Normal"/>
    <tableColumn id="16126" xr3:uid="{1C32F9F8-C614-CC48-A2F1-55144CA2EB6A}" name="Column16124" totalsRowDxfId="282" dataCellStyle="Normal"/>
    <tableColumn id="16127" xr3:uid="{4C85BC5A-74A0-1446-BF6E-24FF0BBC905C}" name="Column16125" totalsRowDxfId="281" dataCellStyle="Normal"/>
    <tableColumn id="16128" xr3:uid="{C9466CD6-646F-AA45-8428-F25CC9DD0AC7}" name="Column16126" totalsRowDxfId="280" dataCellStyle="Normal"/>
    <tableColumn id="16129" xr3:uid="{FA843327-9C82-C84C-8398-25CD6ADD13BC}" name="Column16127" totalsRowDxfId="279" dataCellStyle="Normal"/>
    <tableColumn id="16130" xr3:uid="{F907E3DB-F7D1-8445-B252-FC9314AA4600}" name="Column16128" totalsRowDxfId="278" dataCellStyle="Normal"/>
    <tableColumn id="16131" xr3:uid="{A5B35DB3-506C-0B45-BC78-ADC655D34168}" name="Column16129" totalsRowDxfId="277" dataCellStyle="Normal"/>
    <tableColumn id="16132" xr3:uid="{2629173C-7823-E548-9E50-BBE0B8667D25}" name="Column16130" totalsRowDxfId="276" dataCellStyle="Normal"/>
    <tableColumn id="16133" xr3:uid="{966E961F-2224-1348-BCC2-965C52B51C45}" name="Column16131" totalsRowDxfId="275" dataCellStyle="Normal"/>
    <tableColumn id="16134" xr3:uid="{3D5EC74A-9805-C34B-8604-20A65E002F18}" name="Column16132" totalsRowDxfId="274" dataCellStyle="Normal"/>
    <tableColumn id="16135" xr3:uid="{B015E2D2-36E9-6D4D-B2C4-49BDD29A84B7}" name="Column16133" totalsRowDxfId="273" dataCellStyle="Normal"/>
    <tableColumn id="16136" xr3:uid="{C8A9C8CC-A491-244C-A703-E99566319DDE}" name="Column16134" totalsRowDxfId="272" dataCellStyle="Normal"/>
    <tableColumn id="16137" xr3:uid="{31B4A8E2-3F11-B24B-AB9D-B36DC6B46DB6}" name="Column16135" totalsRowDxfId="271" dataCellStyle="Normal"/>
    <tableColumn id="16138" xr3:uid="{3CE427B5-BD3D-2D47-BA98-33D02183F929}" name="Column16136" totalsRowDxfId="270" dataCellStyle="Normal"/>
    <tableColumn id="16139" xr3:uid="{3736D4E2-2A8A-B144-9D92-511F3F11CC88}" name="Column16137" totalsRowDxfId="269" dataCellStyle="Normal"/>
    <tableColumn id="16140" xr3:uid="{77FF66D5-BD88-3C4B-BDDA-49A043FD4854}" name="Column16138" totalsRowDxfId="268" dataCellStyle="Normal"/>
    <tableColumn id="16141" xr3:uid="{A7022825-50B1-8649-8644-03729086930F}" name="Column16139" totalsRowDxfId="267" dataCellStyle="Normal"/>
    <tableColumn id="16142" xr3:uid="{5C57C1D5-C3F6-424B-9066-B164CA05C3D2}" name="Column16140" totalsRowDxfId="266" dataCellStyle="Normal"/>
    <tableColumn id="16143" xr3:uid="{4BEBB4DB-93DA-314E-A54D-4A8BC545739F}" name="Column16141" totalsRowDxfId="265" dataCellStyle="Normal"/>
    <tableColumn id="16144" xr3:uid="{96CD5937-2772-0F40-8420-665C80EB502C}" name="Column16142" totalsRowDxfId="264" dataCellStyle="Normal"/>
    <tableColumn id="16145" xr3:uid="{33680DF5-0F47-5B42-B085-D8DDD2EAD7F9}" name="Column16143" totalsRowDxfId="263" dataCellStyle="Normal"/>
    <tableColumn id="16146" xr3:uid="{189FF4B9-E314-F741-9FCC-5EAB5C6915DD}" name="Column16144" totalsRowDxfId="262" dataCellStyle="Normal"/>
    <tableColumn id="16147" xr3:uid="{5D9FCB79-8B9A-114D-93DA-3EBCC5DE6DD7}" name="Column16145" totalsRowDxfId="261" dataCellStyle="Normal"/>
    <tableColumn id="16148" xr3:uid="{9BC6C939-3724-4D4F-B32E-99A2EEF0E13A}" name="Column16146" totalsRowDxfId="260" dataCellStyle="Normal"/>
    <tableColumn id="16149" xr3:uid="{61FDF4D8-951A-F34B-B4B5-54B781ABAF72}" name="Column16147" totalsRowDxfId="259" dataCellStyle="Normal"/>
    <tableColumn id="16150" xr3:uid="{1130E3F2-DC16-3D41-9B0F-5485E3E73634}" name="Column16148" totalsRowDxfId="258" dataCellStyle="Normal"/>
    <tableColumn id="16151" xr3:uid="{25BA96B6-B7D1-AB40-8DB9-FE88BAE434F6}" name="Column16149" totalsRowDxfId="257" dataCellStyle="Normal"/>
    <tableColumn id="16152" xr3:uid="{2DEE641F-1CC1-F944-8125-9B7293E6A688}" name="Column16150" totalsRowDxfId="256" dataCellStyle="Normal"/>
    <tableColumn id="16153" xr3:uid="{EF60F5B7-791E-EF45-A386-72AE322D6125}" name="Column16151" totalsRowDxfId="255" dataCellStyle="Normal"/>
    <tableColumn id="16154" xr3:uid="{83C4FC66-728E-704D-B8ED-1A8F5C17020A}" name="Column16152" totalsRowDxfId="254" dataCellStyle="Normal"/>
    <tableColumn id="16155" xr3:uid="{45AB5152-11A2-6D4B-8EE0-D4B00DC7D2D7}" name="Column16153" totalsRowDxfId="253" dataCellStyle="Normal"/>
    <tableColumn id="16156" xr3:uid="{B2C5C749-2813-7247-A101-930821D7AF56}" name="Column16154" totalsRowDxfId="252" dataCellStyle="Normal"/>
    <tableColumn id="16157" xr3:uid="{BDC589C8-9596-384B-9F04-1175A7701EF5}" name="Column16155" totalsRowDxfId="251" dataCellStyle="Normal"/>
    <tableColumn id="16158" xr3:uid="{2A3E71B2-8C9A-7348-983D-8C929E8DB956}" name="Column16156" totalsRowDxfId="250" dataCellStyle="Normal"/>
    <tableColumn id="16159" xr3:uid="{74D1DE91-1F32-954C-861D-9D3EBC5E1B1F}" name="Column16157" totalsRowDxfId="249" dataCellStyle="Normal"/>
    <tableColumn id="16160" xr3:uid="{2DBAB63B-3A39-F44B-AB48-D8B1D2F85829}" name="Column16158" totalsRowDxfId="248" dataCellStyle="Normal"/>
    <tableColumn id="16161" xr3:uid="{9FB450F2-3B96-0648-8A26-23A76138201A}" name="Column16159" totalsRowDxfId="247" dataCellStyle="Normal"/>
    <tableColumn id="16162" xr3:uid="{19C6B508-7109-7A4E-9BE0-4F9910A3D895}" name="Column16160" totalsRowDxfId="246" dataCellStyle="Normal"/>
    <tableColumn id="16163" xr3:uid="{34B70CC5-07C6-3645-8611-34ACE77BC054}" name="Column16161" totalsRowDxfId="245" dataCellStyle="Normal"/>
    <tableColumn id="16164" xr3:uid="{49C6AF92-0B83-214D-9547-52DC4873DF12}" name="Column16162" totalsRowDxfId="244" dataCellStyle="Normal"/>
    <tableColumn id="16165" xr3:uid="{8F10BDDA-ADA8-EC41-A55D-CFD7F6E74ED3}" name="Column16163" totalsRowDxfId="243" dataCellStyle="Normal"/>
    <tableColumn id="16166" xr3:uid="{82B56468-7F98-3644-9489-7D8374331272}" name="Column16164" totalsRowDxfId="242" dataCellStyle="Normal"/>
    <tableColumn id="16167" xr3:uid="{74C77361-6F24-BC40-93FF-CF94C280FC1A}" name="Column16165" totalsRowDxfId="241" dataCellStyle="Normal"/>
    <tableColumn id="16168" xr3:uid="{28C75391-288E-9242-9A0E-1E5B37B04252}" name="Column16166" totalsRowDxfId="240" dataCellStyle="Normal"/>
    <tableColumn id="16169" xr3:uid="{E6868484-552D-A942-8678-11C6A9C16284}" name="Column16167" totalsRowDxfId="239" dataCellStyle="Normal"/>
    <tableColumn id="16170" xr3:uid="{398E89B1-BF60-354B-A93B-2AF8035F1C17}" name="Column16168" totalsRowDxfId="238" dataCellStyle="Normal"/>
    <tableColumn id="16171" xr3:uid="{686CB445-08F4-404D-B5EE-C165A8BB5772}" name="Column16169" totalsRowDxfId="237" dataCellStyle="Normal"/>
    <tableColumn id="16172" xr3:uid="{8CE50177-16CD-D14D-A224-216A9EF805E1}" name="Column16170" totalsRowDxfId="236" dataCellStyle="Normal"/>
    <tableColumn id="16173" xr3:uid="{EAB8A161-7D8D-A148-9132-A92E7C9A5EAB}" name="Column16171" totalsRowDxfId="235" dataCellStyle="Normal"/>
    <tableColumn id="16174" xr3:uid="{E7D99CE5-8681-E344-A4E4-EE23AD429AA2}" name="Column16172" totalsRowDxfId="234" dataCellStyle="Normal"/>
    <tableColumn id="16175" xr3:uid="{B5302BC2-322D-E940-8675-4834C862F600}" name="Column16173" totalsRowDxfId="233" dataCellStyle="Normal"/>
    <tableColumn id="16176" xr3:uid="{585A38DC-F850-7E4F-B7B7-31E8C124CFD9}" name="Column16174" totalsRowDxfId="232" dataCellStyle="Normal"/>
    <tableColumn id="16177" xr3:uid="{6CC6499E-E853-BE44-B845-C907C3E62803}" name="Column16175" totalsRowDxfId="231" dataCellStyle="Normal"/>
    <tableColumn id="16178" xr3:uid="{B1DCA8FF-8EA5-054B-B8AD-85A3B9DF3A10}" name="Column16176" totalsRowDxfId="230" dataCellStyle="Normal"/>
    <tableColumn id="16179" xr3:uid="{9510B80C-1B3D-5244-BBF3-F0172BAD193C}" name="Column16177" totalsRowDxfId="229" dataCellStyle="Normal"/>
    <tableColumn id="16180" xr3:uid="{2719A719-2507-444C-B8DF-BFF056416DB3}" name="Column16178" totalsRowDxfId="228" dataCellStyle="Normal"/>
    <tableColumn id="16181" xr3:uid="{1E2D7EEC-8455-0F4B-9F19-0ADA44950945}" name="Column16179" totalsRowDxfId="227" dataCellStyle="Normal"/>
    <tableColumn id="16182" xr3:uid="{E37FFF28-8CDF-704B-A434-445540232C5E}" name="Column16180" totalsRowDxfId="226" dataCellStyle="Normal"/>
    <tableColumn id="16183" xr3:uid="{BA3D8048-2222-6241-B5BD-E8FDC5DD60A3}" name="Column16181" totalsRowDxfId="225" dataCellStyle="Normal"/>
    <tableColumn id="16184" xr3:uid="{BCE39F82-DAE5-2643-9DFC-5F859FBF6149}" name="Column16182" totalsRowDxfId="224" dataCellStyle="Normal"/>
    <tableColumn id="16185" xr3:uid="{95531D1B-CC0B-2E4F-B10E-F80807D648CD}" name="Column16183" totalsRowDxfId="223" dataCellStyle="Normal"/>
    <tableColumn id="16186" xr3:uid="{67A3AF1B-5AF9-E74E-8AF9-F329A1176D00}" name="Column16184" totalsRowDxfId="222" dataCellStyle="Normal"/>
    <tableColumn id="16187" xr3:uid="{01FF75BC-97CC-6F4C-94FF-ACD0B0834CFA}" name="Column16185" totalsRowDxfId="221" dataCellStyle="Normal"/>
    <tableColumn id="16188" xr3:uid="{5B5AC9AA-CF1F-2B4E-82D1-3DF92F68B863}" name="Column16186" totalsRowDxfId="220" dataCellStyle="Normal"/>
    <tableColumn id="16189" xr3:uid="{A6AEDA25-C97D-1243-B8DA-7B6FED0D805A}" name="Column16187" totalsRowDxfId="219" dataCellStyle="Normal"/>
    <tableColumn id="16190" xr3:uid="{97A2CD5D-FC31-2748-AFE6-55E5D5DF12AC}" name="Column16188" totalsRowDxfId="218" dataCellStyle="Normal"/>
    <tableColumn id="16191" xr3:uid="{B4484AA6-C35A-2446-A693-E8CE9A7AE636}" name="Column16189" totalsRowDxfId="217" dataCellStyle="Normal"/>
    <tableColumn id="16192" xr3:uid="{68D451F6-21EF-2340-BDD8-664EBBB75E95}" name="Column16190" totalsRowDxfId="216" dataCellStyle="Normal"/>
    <tableColumn id="16193" xr3:uid="{F451E065-052F-714A-AA4E-3D78CCA4D0CE}" name="Column16191" totalsRowDxfId="215" dataCellStyle="Normal"/>
    <tableColumn id="16194" xr3:uid="{7B2F30D2-C8C1-EF4F-BBA0-C1F400EA388F}" name="Column16192" totalsRowDxfId="214" dataCellStyle="Normal"/>
    <tableColumn id="16195" xr3:uid="{EB95DC96-731E-F940-B577-872B06F287F8}" name="Column16193" totalsRowDxfId="213" dataCellStyle="Normal"/>
    <tableColumn id="16196" xr3:uid="{C0E00734-F180-924F-899E-1C4546C1CC88}" name="Column16194" totalsRowDxfId="212" dataCellStyle="Normal"/>
    <tableColumn id="16197" xr3:uid="{52AFE4D1-EAAF-2B49-A21C-C9CD9A42A977}" name="Column16195" totalsRowDxfId="211" dataCellStyle="Normal"/>
    <tableColumn id="16198" xr3:uid="{34DAC6FF-9804-A34C-90A9-4048DF1175C7}" name="Column16196" totalsRowDxfId="210" dataCellStyle="Normal"/>
    <tableColumn id="16199" xr3:uid="{829BC622-B1A8-5A4D-B029-FE3F34FC208C}" name="Column16197" totalsRowDxfId="209" dataCellStyle="Normal"/>
    <tableColumn id="16200" xr3:uid="{769C85FE-6AE6-B345-97E0-3117ADDD97F9}" name="Column16198" totalsRowDxfId="208" dataCellStyle="Normal"/>
    <tableColumn id="16201" xr3:uid="{F94BE7C2-6AA9-1E49-A6B6-A8DB2924E408}" name="Column16199" totalsRowDxfId="207" dataCellStyle="Normal"/>
    <tableColumn id="16202" xr3:uid="{AB8DB58D-A365-C441-BFCA-7899BD4655CB}" name="Column16200" totalsRowDxfId="206" dataCellStyle="Normal"/>
    <tableColumn id="16203" xr3:uid="{DB3C45C4-DEE9-4742-82B1-0258C705577B}" name="Column16201" totalsRowDxfId="205" dataCellStyle="Normal"/>
    <tableColumn id="16204" xr3:uid="{A1F1F8CD-915F-4A48-9458-5D4F43F179BD}" name="Column16202" totalsRowDxfId="204" dataCellStyle="Normal"/>
    <tableColumn id="16205" xr3:uid="{0C7EFC0E-BEFF-0A43-BC21-EE85A7EFF2C0}" name="Column16203" totalsRowDxfId="203" dataCellStyle="Normal"/>
    <tableColumn id="16206" xr3:uid="{8C1773A0-9255-EF4B-9469-BD65E13EC8B3}" name="Column16204" totalsRowDxfId="202" dataCellStyle="Normal"/>
    <tableColumn id="16207" xr3:uid="{72BF2342-E9C3-BD4B-BBC3-0AD8406085D9}" name="Column16205" totalsRowDxfId="201" dataCellStyle="Normal"/>
    <tableColumn id="16208" xr3:uid="{ADE45DD0-A6F4-6842-AB06-1671DD1D8679}" name="Column16206" totalsRowDxfId="200" dataCellStyle="Normal"/>
    <tableColumn id="16209" xr3:uid="{B670B5F0-7B9C-1840-AB0A-80C4AFDAB4A4}" name="Column16207" totalsRowDxfId="199" dataCellStyle="Normal"/>
    <tableColumn id="16210" xr3:uid="{6BD73F62-63DA-8642-99C8-13ABAB609EBB}" name="Column16208" totalsRowDxfId="198" dataCellStyle="Normal"/>
    <tableColumn id="16211" xr3:uid="{3BB72CCC-0AB0-C042-A78F-2983AA684E3A}" name="Column16209" totalsRowDxfId="197" dataCellStyle="Normal"/>
    <tableColumn id="16212" xr3:uid="{7F3DFC92-7B36-5448-AB11-BB7CDFCCBAC2}" name="Column16210" totalsRowDxfId="196" dataCellStyle="Normal"/>
    <tableColumn id="16213" xr3:uid="{B16479D5-9744-DD43-8568-814727665D4A}" name="Column16211" totalsRowDxfId="195" dataCellStyle="Normal"/>
    <tableColumn id="16214" xr3:uid="{784165A8-E208-BB4D-8040-343A2A84C026}" name="Column16212" totalsRowDxfId="194" dataCellStyle="Normal"/>
    <tableColumn id="16215" xr3:uid="{3A8179C5-EB00-E841-9D95-0D79053EFF50}" name="Column16213" totalsRowDxfId="193" dataCellStyle="Normal"/>
    <tableColumn id="16216" xr3:uid="{F1696DC7-3E24-B64C-B637-3097DB6D247D}" name="Column16214" totalsRowDxfId="192" dataCellStyle="Normal"/>
    <tableColumn id="16217" xr3:uid="{E273B1B5-EA5C-B343-8E6A-6193A3D85426}" name="Column16215" totalsRowDxfId="191" dataCellStyle="Normal"/>
    <tableColumn id="16218" xr3:uid="{514659C9-BB7B-7347-B430-6B2FA622EFD1}" name="Column16216" totalsRowDxfId="190" dataCellStyle="Normal"/>
    <tableColumn id="16219" xr3:uid="{CE214033-D160-D049-A604-82D63228A764}" name="Column16217" totalsRowDxfId="189" dataCellStyle="Normal"/>
    <tableColumn id="16220" xr3:uid="{C037854A-6029-4A40-9519-498B85C8BF76}" name="Column16218" totalsRowDxfId="188" dataCellStyle="Normal"/>
    <tableColumn id="16221" xr3:uid="{7D5E4616-C50F-5D44-8FC8-787C3C103A2F}" name="Column16219" totalsRowDxfId="187" dataCellStyle="Normal"/>
    <tableColumn id="16222" xr3:uid="{91E93A06-AB58-D449-AEC9-42590EC7ECFB}" name="Column16220" totalsRowDxfId="186" dataCellStyle="Normal"/>
    <tableColumn id="16223" xr3:uid="{333759A9-E987-7D45-9254-DF25CF6A1CFF}" name="Column16221" totalsRowDxfId="185" dataCellStyle="Normal"/>
    <tableColumn id="16224" xr3:uid="{2EF7A5E5-43BF-B241-80C4-D0F093345399}" name="Column16222" totalsRowDxfId="184" dataCellStyle="Normal"/>
    <tableColumn id="16225" xr3:uid="{A417ED99-F7C3-8745-958C-CE99F76EF44D}" name="Column16223" totalsRowDxfId="183" dataCellStyle="Normal"/>
    <tableColumn id="16226" xr3:uid="{5DB45916-65A6-B44D-8264-FF28B3F4CFAF}" name="Column16224" totalsRowDxfId="182" dataCellStyle="Normal"/>
    <tableColumn id="16227" xr3:uid="{A7B9A993-B168-FC4E-AA74-248825FCA82A}" name="Column16225" totalsRowDxfId="181" dataCellStyle="Normal"/>
    <tableColumn id="16228" xr3:uid="{C0599398-E3E4-6B4D-B5F7-C18AAE81CC67}" name="Column16226" totalsRowDxfId="180" dataCellStyle="Normal"/>
    <tableColumn id="16229" xr3:uid="{00D93F51-D8C5-6C47-B8A8-43BB07997E29}" name="Column16227" totalsRowDxfId="179" dataCellStyle="Normal"/>
    <tableColumn id="16230" xr3:uid="{1D25FD42-A676-724F-8420-5380305BA46E}" name="Column16228" totalsRowDxfId="178" dataCellStyle="Normal"/>
    <tableColumn id="16231" xr3:uid="{F934DD9C-D7D0-D548-8D65-34693490D6DC}" name="Column16229" totalsRowDxfId="177" dataCellStyle="Normal"/>
    <tableColumn id="16232" xr3:uid="{D72F2E85-22A9-9A47-8503-EB78464E11E6}" name="Column16230" totalsRowDxfId="176" dataCellStyle="Normal"/>
    <tableColumn id="16233" xr3:uid="{14934A31-C7F2-A34C-A26A-313242D075EC}" name="Column16231" totalsRowDxfId="175" dataCellStyle="Normal"/>
    <tableColumn id="16234" xr3:uid="{FD733535-CD1B-F04C-A318-1A2C11765248}" name="Column16232" totalsRowDxfId="174" dataCellStyle="Normal"/>
    <tableColumn id="16235" xr3:uid="{C5EA7365-F1DB-B047-AD86-13744E1C8DFC}" name="Column16233" totalsRowDxfId="173" dataCellStyle="Normal"/>
    <tableColumn id="16236" xr3:uid="{5B924A8E-976D-B04F-B495-039D9553941C}" name="Column16234" totalsRowDxfId="172" dataCellStyle="Normal"/>
    <tableColumn id="16237" xr3:uid="{71AA8545-5B79-5540-A1C8-10C092F09398}" name="Column16235" totalsRowDxfId="171" dataCellStyle="Normal"/>
    <tableColumn id="16238" xr3:uid="{FC4D124C-9DDD-5A43-BC6C-E8B97B420544}" name="Column16236" totalsRowDxfId="170" dataCellStyle="Normal"/>
    <tableColumn id="16239" xr3:uid="{36915B59-FC38-3B43-BAF7-B37B7A7B569B}" name="Column16237" totalsRowDxfId="169" dataCellStyle="Normal"/>
    <tableColumn id="16240" xr3:uid="{1971306D-806C-0148-964A-22ED4AD65E8D}" name="Column16238" totalsRowDxfId="168" dataCellStyle="Normal"/>
    <tableColumn id="16241" xr3:uid="{94E441B2-24C4-B142-9796-AF27280AB3EF}" name="Column16239" totalsRowDxfId="167" dataCellStyle="Normal"/>
    <tableColumn id="16242" xr3:uid="{A5AEA58C-32FC-CB44-B5C0-F4BD31366471}" name="Column16240" totalsRowDxfId="166" dataCellStyle="Normal"/>
    <tableColumn id="16243" xr3:uid="{8EBDD56A-5FE9-A243-81DE-26F5BCEF9CD9}" name="Column16241" totalsRowDxfId="165" dataCellStyle="Normal"/>
    <tableColumn id="16244" xr3:uid="{5E459EE1-EE13-9346-9A8E-7F79F6AA2910}" name="Column16242" totalsRowDxfId="164" dataCellStyle="Normal"/>
    <tableColumn id="16245" xr3:uid="{CFD5580F-2DD8-5D4A-A8C2-2E161CAC6910}" name="Column16243" totalsRowDxfId="163" dataCellStyle="Normal"/>
    <tableColumn id="16246" xr3:uid="{9B8DB5CC-620C-514F-B19B-DB8F3F51286B}" name="Column16244" totalsRowDxfId="162" dataCellStyle="Normal"/>
    <tableColumn id="16247" xr3:uid="{9078F9A1-F439-2240-A595-5E10F0B093F4}" name="Column16245" totalsRowDxfId="161" dataCellStyle="Normal"/>
    <tableColumn id="16248" xr3:uid="{9351BC21-8B8C-AC48-9210-582F6AE2410E}" name="Column16246" totalsRowDxfId="160" dataCellStyle="Normal"/>
    <tableColumn id="16249" xr3:uid="{88C38D15-8423-4940-8CB0-F57C56C5CC6B}" name="Column16247" totalsRowDxfId="159" dataCellStyle="Normal"/>
    <tableColumn id="16250" xr3:uid="{5B817301-9714-C04A-A700-19F58DC08130}" name="Column16248" totalsRowDxfId="158" dataCellStyle="Normal"/>
    <tableColumn id="16251" xr3:uid="{A86191B0-8CD6-594E-9A1D-E8237DB983FD}" name="Column16249" totalsRowDxfId="157" dataCellStyle="Normal"/>
    <tableColumn id="16252" xr3:uid="{E1D50D84-EBE7-734D-963F-041466438C78}" name="Column16250" totalsRowDxfId="156" dataCellStyle="Normal"/>
    <tableColumn id="16253" xr3:uid="{95BE8042-C41B-9E40-8ABF-000C23A19C86}" name="Column16251" totalsRowDxfId="155" dataCellStyle="Normal"/>
    <tableColumn id="16254" xr3:uid="{87F416BF-E098-2244-B668-DD36BB6C5671}" name="Column16252" totalsRowDxfId="154" dataCellStyle="Normal"/>
    <tableColumn id="16255" xr3:uid="{61AC72D0-7275-1C41-9502-45F0532ACF0C}" name="Column16253" totalsRowDxfId="153" dataCellStyle="Normal"/>
    <tableColumn id="16256" xr3:uid="{470ED4B2-0A85-4646-B091-785F5C46C966}" name="Column16254" totalsRowDxfId="152" dataCellStyle="Normal"/>
    <tableColumn id="16257" xr3:uid="{21BE895D-6DE2-364C-9544-45E3433F9146}" name="Column16255" totalsRowDxfId="151" dataCellStyle="Normal"/>
    <tableColumn id="16258" xr3:uid="{D424B0D1-121F-864B-A059-790EC89355D5}" name="Column16256" totalsRowDxfId="150" dataCellStyle="Normal"/>
    <tableColumn id="16259" xr3:uid="{CD82D500-8504-F74A-AF18-4C7900A13F40}" name="Column16257" totalsRowDxfId="149" dataCellStyle="Normal"/>
    <tableColumn id="16260" xr3:uid="{029DA28A-5C5D-1247-8A35-C6B595B847F2}" name="Column16258" totalsRowDxfId="148" dataCellStyle="Normal"/>
    <tableColumn id="16261" xr3:uid="{6D870D38-6A86-6B43-A7EC-67D30602539A}" name="Column16259" totalsRowDxfId="147" dataCellStyle="Normal"/>
    <tableColumn id="16262" xr3:uid="{58B88397-F022-364D-B04F-205368955F11}" name="Column16260" totalsRowDxfId="146" dataCellStyle="Normal"/>
    <tableColumn id="16263" xr3:uid="{55DAA3E9-1963-084B-9615-F2CA56A2FD1F}" name="Column16261" totalsRowDxfId="145" dataCellStyle="Normal"/>
    <tableColumn id="16264" xr3:uid="{242F3F6C-9847-7044-9252-649FE09196CB}" name="Column16262" totalsRowDxfId="144" dataCellStyle="Normal"/>
    <tableColumn id="16265" xr3:uid="{15528AB7-2942-3C4B-A7BB-B83E1EAC73B9}" name="Column16263" totalsRowDxfId="143" dataCellStyle="Normal"/>
    <tableColumn id="16266" xr3:uid="{973F592C-8825-A443-ACDE-103702418045}" name="Column16264" totalsRowDxfId="142" dataCellStyle="Normal"/>
    <tableColumn id="16267" xr3:uid="{E4224001-2C7D-134E-93B8-C725F15642CD}" name="Column16265" totalsRowDxfId="141" dataCellStyle="Normal"/>
    <tableColumn id="16268" xr3:uid="{45DE0BA3-A4A3-614E-9580-68A3AD5A7697}" name="Column16266" totalsRowDxfId="140" dataCellStyle="Normal"/>
    <tableColumn id="16269" xr3:uid="{84642888-3409-2F4F-BD73-D93227D61F3F}" name="Column16267" totalsRowDxfId="139" dataCellStyle="Normal"/>
    <tableColumn id="16270" xr3:uid="{DD679D97-9F49-AB44-816D-9CF921848A53}" name="Column16268" totalsRowDxfId="138" dataCellStyle="Normal"/>
    <tableColumn id="16271" xr3:uid="{422098EB-5C9F-044F-98F1-9F55DA68ABC3}" name="Column16269" totalsRowDxfId="137" dataCellStyle="Normal"/>
    <tableColumn id="16272" xr3:uid="{BF820C4D-14C8-B842-A8C3-2CC35F717FF2}" name="Column16270" totalsRowDxfId="136" dataCellStyle="Normal"/>
    <tableColumn id="16273" xr3:uid="{90653AD8-CA89-EA42-A61A-BDAABE18CDD9}" name="Column16271" totalsRowDxfId="135" dataCellStyle="Normal"/>
    <tableColumn id="16274" xr3:uid="{39685A05-655C-E147-AA63-10D4875E1020}" name="Column16272" totalsRowDxfId="134" dataCellStyle="Normal"/>
    <tableColumn id="16275" xr3:uid="{E3413324-B9F6-074A-B717-1C86756E315C}" name="Column16273" totalsRowDxfId="133" dataCellStyle="Normal"/>
    <tableColumn id="16276" xr3:uid="{4DA14997-CBF5-504C-A9AE-AAC7C3610DA6}" name="Column16274" totalsRowDxfId="132" dataCellStyle="Normal"/>
    <tableColumn id="16277" xr3:uid="{C3EF4DD2-2DB3-794E-BA8A-AEF8EF593FD9}" name="Column16275" totalsRowDxfId="131" dataCellStyle="Normal"/>
    <tableColumn id="16278" xr3:uid="{66DD93CA-E808-834C-8FD4-B31B7D0E6549}" name="Column16276" totalsRowDxfId="130" dataCellStyle="Normal"/>
    <tableColumn id="16279" xr3:uid="{EE01BE5C-971C-D344-93A6-D71A7FC86CE3}" name="Column16277" totalsRowDxfId="129" dataCellStyle="Normal"/>
    <tableColumn id="16280" xr3:uid="{E0B7CEA8-0576-E241-9489-088438420D07}" name="Column16278" totalsRowDxfId="128" dataCellStyle="Normal"/>
    <tableColumn id="16281" xr3:uid="{A229D221-1E20-BB49-A671-EB89E25CF918}" name="Column16279" totalsRowDxfId="127" dataCellStyle="Normal"/>
    <tableColumn id="16282" xr3:uid="{FC7D63E5-F7EE-2943-9D1A-39B44044BD49}" name="Column16280" totalsRowDxfId="126" dataCellStyle="Normal"/>
    <tableColumn id="16283" xr3:uid="{3C053DCA-86BC-3543-AFF0-20592EC3AAAE}" name="Column16281" totalsRowDxfId="125" dataCellStyle="Normal"/>
    <tableColumn id="16284" xr3:uid="{479ED9F9-086B-9A47-9F54-B561E215D824}" name="Column16282" totalsRowDxfId="124" dataCellStyle="Normal"/>
    <tableColumn id="16285" xr3:uid="{FD01423E-0E53-5645-99ED-E65994AA7E05}" name="Column16283" totalsRowDxfId="123" dataCellStyle="Normal"/>
    <tableColumn id="16286" xr3:uid="{3C630DFF-765D-B844-9971-3599D22C6946}" name="Column16284" totalsRowDxfId="122" dataCellStyle="Normal"/>
    <tableColumn id="16287" xr3:uid="{7EF2281B-1253-8346-8004-1629E721A7A6}" name="Column16285" totalsRowDxfId="121" dataCellStyle="Normal"/>
    <tableColumn id="16288" xr3:uid="{39A66DDD-1844-3F44-BAC1-19D444D8A855}" name="Column16286" totalsRowDxfId="120" dataCellStyle="Normal"/>
    <tableColumn id="16289" xr3:uid="{5F805A92-C3A5-3044-8437-868748AB4287}" name="Column16287" totalsRowDxfId="119" dataCellStyle="Normal"/>
    <tableColumn id="16290" xr3:uid="{0C7234D2-329F-6942-9E55-401034830D94}" name="Column16288" totalsRowDxfId="118" dataCellStyle="Normal"/>
    <tableColumn id="16291" xr3:uid="{1771FC67-8BFE-E149-8137-4106EB358292}" name="Column16289" totalsRowDxfId="117" dataCellStyle="Normal"/>
    <tableColumn id="16292" xr3:uid="{CF2275B4-40D0-EE4F-9EBB-ACF19EF7E37A}" name="Column16290" totalsRowDxfId="116" dataCellStyle="Normal"/>
    <tableColumn id="16293" xr3:uid="{21B74700-95BF-C046-BA70-F203F4761707}" name="Column16291" totalsRowDxfId="115" dataCellStyle="Normal"/>
    <tableColumn id="16294" xr3:uid="{B8CC7339-09A6-274B-B727-270F8140FB16}" name="Column16292" totalsRowDxfId="114" dataCellStyle="Normal"/>
    <tableColumn id="16295" xr3:uid="{53452013-FDA0-E04C-968A-1691DFAAB06C}" name="Column16293" totalsRowDxfId="113" dataCellStyle="Normal"/>
    <tableColumn id="16296" xr3:uid="{1CB02557-F4E7-6343-9218-027974598735}" name="Column16294" totalsRowDxfId="112" dataCellStyle="Normal"/>
    <tableColumn id="16297" xr3:uid="{16D3A5CC-657F-1044-BA18-6D81C4BF73F5}" name="Column16295" totalsRowDxfId="111" dataCellStyle="Normal"/>
    <tableColumn id="16298" xr3:uid="{66F14F1F-4631-D149-8B70-353C7B1A2CFD}" name="Column16296" totalsRowDxfId="110" dataCellStyle="Normal"/>
    <tableColumn id="16299" xr3:uid="{5A9F78AC-A015-B64E-9687-3C9EA504A707}" name="Column16297" totalsRowDxfId="109" dataCellStyle="Normal"/>
    <tableColumn id="16300" xr3:uid="{1223C10C-1EC6-B242-84DC-EDCB0B0C2597}" name="Column16298" totalsRowDxfId="108" dataCellStyle="Normal"/>
    <tableColumn id="16301" xr3:uid="{90DE2196-B553-BC4F-9D43-52171B451999}" name="Column16299" totalsRowDxfId="107" dataCellStyle="Normal"/>
    <tableColumn id="16302" xr3:uid="{8F7E5CA8-3981-B143-AEEF-8EBF253C1F6A}" name="Column16300" totalsRowDxfId="106" dataCellStyle="Normal"/>
    <tableColumn id="16303" xr3:uid="{C39D34BD-E54B-7948-93EC-D5F99C6F860C}" name="Column16301" totalsRowDxfId="105" dataCellStyle="Normal"/>
    <tableColumn id="16304" xr3:uid="{E4ED3A21-0C79-1643-AFD9-0E1EEDCB2792}" name="Column16302" totalsRowDxfId="104" dataCellStyle="Normal"/>
    <tableColumn id="16305" xr3:uid="{916D40E6-01C4-EB45-B7DE-7DE993A55574}" name="Column16303" totalsRowDxfId="103" dataCellStyle="Normal"/>
    <tableColumn id="16306" xr3:uid="{34C40192-E764-4948-96DE-F87B5772B8BD}" name="Column16304" totalsRowDxfId="102" dataCellStyle="Normal"/>
    <tableColumn id="16307" xr3:uid="{68AB8A3E-255F-9D40-9C0F-FCF4A36E56B2}" name="Column16305" totalsRowDxfId="101" dataCellStyle="Normal"/>
    <tableColumn id="16308" xr3:uid="{03E73069-FD19-264E-9489-7B057DCCCF9E}" name="Column16306" totalsRowDxfId="100" dataCellStyle="Normal"/>
    <tableColumn id="16309" xr3:uid="{A6D9508E-34A8-F249-A11F-72CE98B2FE23}" name="Column16307" totalsRowDxfId="99" dataCellStyle="Normal"/>
    <tableColumn id="16310" xr3:uid="{E8171A6B-9AE4-9F45-878C-BB6EB47052F4}" name="Column16308" totalsRowDxfId="98" dataCellStyle="Normal"/>
    <tableColumn id="16311" xr3:uid="{8D971C20-3584-A341-A6DE-9C6783CE34E5}" name="Column16309" totalsRowDxfId="97" dataCellStyle="Normal"/>
    <tableColumn id="16312" xr3:uid="{2AF161C3-49DC-3847-BFE9-ED22A56CF92A}" name="Column16310" totalsRowDxfId="96" dataCellStyle="Normal"/>
    <tableColumn id="16313" xr3:uid="{CD9B92EF-B429-5F46-A062-8C6151DE4219}" name="Column16311" totalsRowDxfId="95" dataCellStyle="Normal"/>
    <tableColumn id="16314" xr3:uid="{E368989B-75F2-1E45-B967-7075A1CB195D}" name="Column16312" totalsRowDxfId="94" dataCellStyle="Normal"/>
    <tableColumn id="16315" xr3:uid="{EA531EB4-68FD-B248-B70B-D98E484D5465}" name="Column16313" totalsRowDxfId="93" dataCellStyle="Normal"/>
    <tableColumn id="16316" xr3:uid="{6904CC05-49A2-6649-9A72-FC1DCE679242}" name="Column16314" totalsRowDxfId="92" dataCellStyle="Normal"/>
    <tableColumn id="16317" xr3:uid="{55EFD442-1A2B-084F-9572-6FC734B4C10D}" name="Column16315" totalsRowDxfId="91" dataCellStyle="Normal"/>
    <tableColumn id="16318" xr3:uid="{91EB1584-3CA4-2C41-A548-E567770D9788}" name="Column16316" totalsRowDxfId="90" dataCellStyle="Normal"/>
    <tableColumn id="16319" xr3:uid="{215FF68F-2F76-BB47-A7C0-9D3D2B4F1A09}" name="Column16317" totalsRowDxfId="89" dataCellStyle="Normal"/>
    <tableColumn id="16320" xr3:uid="{D52C9E01-ACB5-AF4D-9DB6-9229F5C2F9FE}" name="Column16318" totalsRowDxfId="88" dataCellStyle="Normal"/>
    <tableColumn id="16321" xr3:uid="{495FFB66-CB42-CA4A-B8F7-0723CAE7857E}" name="Column16319" totalsRowDxfId="87" dataCellStyle="Normal"/>
    <tableColumn id="16322" xr3:uid="{5393C9D2-FBC0-7D4C-978F-9F83122348D8}" name="Column16320" totalsRowDxfId="86" dataCellStyle="Normal"/>
    <tableColumn id="16323" xr3:uid="{4FD9BA92-34B2-5E40-B308-238E3A2F7246}" name="Column16321" totalsRowDxfId="85" dataCellStyle="Normal"/>
    <tableColumn id="16324" xr3:uid="{89A12789-7CB1-CC44-B847-D4B81DFC9908}" name="Column16322" totalsRowDxfId="84" dataCellStyle="Normal"/>
    <tableColumn id="16325" xr3:uid="{19B8C874-CB03-E648-ADF3-2A561591B8CC}" name="Column16323" totalsRowDxfId="83" dataCellStyle="Normal"/>
    <tableColumn id="16326" xr3:uid="{0D635A84-C641-E242-A82E-0FA0D6307170}" name="Column16324" totalsRowDxfId="82" dataCellStyle="Normal"/>
    <tableColumn id="16327" xr3:uid="{D522DC8F-D3A5-314F-98C9-0AC0A772857F}" name="Column16325" totalsRowDxfId="81" dataCellStyle="Normal"/>
    <tableColumn id="16328" xr3:uid="{75EC80B5-087B-F44A-9785-444CC2F1B4FA}" name="Column16326" totalsRowDxfId="80" dataCellStyle="Normal"/>
    <tableColumn id="16329" xr3:uid="{3FF75E11-13FA-EC44-808D-C303787B8367}" name="Column16327" totalsRowDxfId="79" dataCellStyle="Normal"/>
    <tableColumn id="16330" xr3:uid="{5347925B-431D-3649-A98E-84AD26CF6A3A}" name="Column16328" totalsRowDxfId="78" dataCellStyle="Normal"/>
    <tableColumn id="16331" xr3:uid="{51E8621D-17AD-3D41-829D-44BCC1FEFB06}" name="Column16329" totalsRowDxfId="77" dataCellStyle="Normal"/>
    <tableColumn id="16332" xr3:uid="{1D19B158-71D9-084B-9B0A-B6C611F50D99}" name="Column16330" totalsRowDxfId="76" dataCellStyle="Normal"/>
    <tableColumn id="16333" xr3:uid="{30BCB72A-6695-984B-8F10-4F287E998EAD}" name="Column16331" totalsRowDxfId="75" dataCellStyle="Normal"/>
    <tableColumn id="16334" xr3:uid="{9E9EE66E-AEBF-204E-86DD-0FC363C8C14F}" name="Column16332" totalsRowDxfId="74" dataCellStyle="Normal"/>
    <tableColumn id="16335" xr3:uid="{2657ED58-690B-2747-8B5C-C97B9BAE3931}" name="Column16333" totalsRowDxfId="73" dataCellStyle="Normal"/>
    <tableColumn id="16336" xr3:uid="{F0E1A890-0D4C-DC49-B28F-CB6B4FAB8127}" name="Column16334" totalsRowDxfId="72" dataCellStyle="Normal"/>
    <tableColumn id="16337" xr3:uid="{91D10C07-20EF-CD4D-9169-217C7C931D93}" name="Column16335" totalsRowDxfId="71" dataCellStyle="Normal"/>
    <tableColumn id="16338" xr3:uid="{64E6F89E-170B-684D-B74B-A0BDAA8704EF}" name="Column16336" totalsRowDxfId="70" dataCellStyle="Normal"/>
    <tableColumn id="16339" xr3:uid="{00228736-1791-E741-A894-E2D724869A59}" name="Column16337" totalsRowDxfId="69" dataCellStyle="Normal"/>
    <tableColumn id="16340" xr3:uid="{91DAD230-B3DD-7C4F-BF3E-77FC32146B5D}" name="Column16338" totalsRowDxfId="68" dataCellStyle="Normal"/>
    <tableColumn id="16341" xr3:uid="{971B8815-D99B-9545-A54A-00F509BC16AA}" name="Column16339" totalsRowDxfId="67" dataCellStyle="Normal"/>
    <tableColumn id="16342" xr3:uid="{87D6422F-1C6B-E441-8B2C-DCEED56301B3}" name="Column16340" totalsRowDxfId="66" dataCellStyle="Normal"/>
    <tableColumn id="16343" xr3:uid="{D58B4B3E-4B17-5041-8029-A34048CAE625}" name="Column16341" totalsRowDxfId="65" dataCellStyle="Normal"/>
    <tableColumn id="16344" xr3:uid="{954A1237-9D1A-974B-8FC5-A019E5CC7B80}" name="Column16342" totalsRowDxfId="64" dataCellStyle="Normal"/>
    <tableColumn id="16345" xr3:uid="{F39F0C03-710B-EE49-B08E-1764693C9B8F}" name="Column16343" totalsRowDxfId="63" dataCellStyle="Normal"/>
    <tableColumn id="16346" xr3:uid="{DA870E0B-BC3D-AA45-AD9C-195E36230737}" name="Column16344" totalsRowDxfId="62" dataCellStyle="Normal"/>
    <tableColumn id="16347" xr3:uid="{7701ED89-CF1C-934F-8DB0-011565E36E70}" name="Column16345" totalsRowDxfId="61" dataCellStyle="Normal"/>
    <tableColumn id="16348" xr3:uid="{B54A59B6-DF1A-0B41-93BF-7CA1A12B7DAD}" name="Column16346" totalsRowDxfId="60" dataCellStyle="Normal"/>
    <tableColumn id="16349" xr3:uid="{521E04BB-F72F-CA4B-831D-CE12CB6C8E56}" name="Column16347" totalsRowDxfId="59" dataCellStyle="Normal"/>
    <tableColumn id="16350" xr3:uid="{246F61D5-B578-C944-B6DE-74E76442AD75}" name="Column16348" totalsRowDxfId="58" dataCellStyle="Normal"/>
    <tableColumn id="16351" xr3:uid="{25FA9AEA-F9E9-5842-AF46-DBF5C395B525}" name="Column16349" totalsRowDxfId="57" dataCellStyle="Normal"/>
    <tableColumn id="16352" xr3:uid="{2F51270B-897D-7546-89F3-90E768A91DA2}" name="Column16350" totalsRowDxfId="56" dataCellStyle="Normal"/>
    <tableColumn id="16353" xr3:uid="{B954C9F3-BFB9-A24C-B168-E6FB8BCC08E4}" name="Column16351" totalsRowDxfId="55" dataCellStyle="Normal"/>
    <tableColumn id="16354" xr3:uid="{2FB65657-C06B-8549-82A2-92536ED67049}" name="Column16352" totalsRowDxfId="54" dataCellStyle="Normal"/>
    <tableColumn id="16355" xr3:uid="{8FB12BF9-8774-094F-A5D3-4F134BC4157B}" name="Column16353" totalsRowDxfId="53" dataCellStyle="Normal"/>
    <tableColumn id="16356" xr3:uid="{F9371913-35FA-1A44-A12E-4E95CF19DF01}" name="Column16354" totalsRowDxfId="52" dataCellStyle="Normal"/>
    <tableColumn id="16357" xr3:uid="{B798F89A-F55D-2D44-B26B-5DDF7A1411DC}" name="Column16355" totalsRowDxfId="51" dataCellStyle="Normal"/>
    <tableColumn id="16358" xr3:uid="{EEB2DB98-0606-8E4D-A0A4-DBC540A67C2F}" name="Column16356" totalsRowDxfId="50" dataCellStyle="Normal"/>
    <tableColumn id="16359" xr3:uid="{FD73B4E9-3242-A948-BCC8-8918288EE34C}" name="Column16357" totalsRowDxfId="49" dataCellStyle="Normal"/>
    <tableColumn id="16360" xr3:uid="{F775DDD7-2187-FA4F-A7F0-4FC84C9DF917}" name="Column16358" totalsRowDxfId="48" dataCellStyle="Normal"/>
    <tableColumn id="16361" xr3:uid="{C6B4C64D-28A8-BE45-805E-8BAD8E193BAE}" name="Column16359" totalsRowDxfId="47" dataCellStyle="Normal"/>
    <tableColumn id="16362" xr3:uid="{EDB03D62-E9CC-6640-AA6C-C28A3FFB7E4F}" name="Column16360" totalsRowDxfId="46" dataCellStyle="Normal"/>
    <tableColumn id="16363" xr3:uid="{193E6A0D-35F3-B34C-B6A7-39925021F994}" name="Column16361" totalsRowDxfId="45" dataCellStyle="Normal"/>
    <tableColumn id="16364" xr3:uid="{432C42C8-0450-464B-B109-C822144C6392}" name="Column16362" totalsRowDxfId="44" dataCellStyle="Normal"/>
    <tableColumn id="16365" xr3:uid="{39386F50-51E0-B348-96FA-E6BB9111A050}" name="Column16363" totalsRowDxfId="43" dataCellStyle="Normal"/>
    <tableColumn id="16366" xr3:uid="{187B61D2-5EB1-024F-AD3A-C6CABB69FE20}" name="Column16364" totalsRowDxfId="42" dataCellStyle="Normal"/>
    <tableColumn id="16367" xr3:uid="{7CD18731-CA06-CC48-B7A2-7F9F8286790C}" name="Column16365" totalsRowDxfId="41" dataCellStyle="Normal"/>
    <tableColumn id="16368" xr3:uid="{E6CD0F57-1BDE-2E41-8128-44D36F57C83E}" name="Column16366" totalsRowDxfId="40" dataCellStyle="Normal"/>
    <tableColumn id="16369" xr3:uid="{9DD423BB-C069-084B-B826-AF1E7BAF29A2}" name="Column16367" totalsRowDxfId="39" dataCellStyle="Normal"/>
    <tableColumn id="16370" xr3:uid="{E9416B13-D999-0344-9CA1-7EF582EAFE4D}" name="Column16368" totalsRowDxfId="38" dataCellStyle="Normal"/>
    <tableColumn id="16371" xr3:uid="{A15CFFFD-4F37-3848-BC5A-96929C023121}" name="Column16369" totalsRowDxfId="37" dataCellStyle="Normal"/>
    <tableColumn id="16372" xr3:uid="{CAF4CA58-78E5-C441-9FE0-94CB64DF1F11}" name="Column16370" totalsRowDxfId="36" dataCellStyle="Normal"/>
    <tableColumn id="16373" xr3:uid="{A324188B-689C-CC42-B769-C6789BBDDDC1}" name="Column16371" totalsRowDxfId="35" dataCellStyle="Normal"/>
    <tableColumn id="16374" xr3:uid="{6DAB84B3-73D2-354B-8FB4-AE24B876A178}" name="Column16372" totalsRowDxfId="34" dataCellStyle="Normal"/>
    <tableColumn id="16375" xr3:uid="{2BA7B7BA-5748-CE4E-AFE6-6D891685A36D}" name="Column16373" totalsRowDxfId="33" dataCellStyle="Normal"/>
    <tableColumn id="16376" xr3:uid="{0BC5033C-C48D-C748-97F0-95D287406CD9}" name="Column16374" totalsRowDxfId="32" dataCellStyle="Normal"/>
    <tableColumn id="16377" xr3:uid="{CEAEC1DB-C97F-9D45-A6DD-EA9B03C48767}" name="Column16375" totalsRowDxfId="31" dataCellStyle="Normal"/>
    <tableColumn id="16378" xr3:uid="{E0651DDD-1B33-484E-9A2D-CF0255561AC7}" name="Column16376" totalsRowDxfId="30" dataCellStyle="Normal"/>
    <tableColumn id="16379" xr3:uid="{A0F011E0-174D-5A43-9021-5C1DDA079FE3}" name="Column16377" totalsRowDxfId="29" dataCellStyle="Normal"/>
    <tableColumn id="16380" xr3:uid="{B6A7417E-3428-4F4F-A761-30EBF444A220}" name="Column16378" totalsRowDxfId="28" dataCellStyle="Normal"/>
    <tableColumn id="16381" xr3:uid="{376D4F47-0745-6B47-B02B-5DC5129BC9C3}" name="Column16379" totalsRowDxfId="27" dataCellStyle="Normal"/>
    <tableColumn id="16382" xr3:uid="{E60B83C0-C01F-1144-839A-36BA95EE62C7}" name="Column16380" totalsRowDxfId="26" dataCellStyle="Normal"/>
    <tableColumn id="16383" xr3:uid="{317ABDF9-7A55-1649-A40E-34CCDC92B57E}" name="Column16381" totalsRowDxfId="25" dataCellStyle="Normal"/>
    <tableColumn id="16384" xr3:uid="{C972D1E6-2BB0-FC4D-A154-957A47A07B92}" name="Column16382" totalsRowDxfId="24" dataCellStyle="Norm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DFD74-809E-FD46-A612-A49DA0408DF2}" name="Table1" displayName="Table1" ref="A1:AU226" totalsRowCount="1" headerRowDxfId="23" tableBorderDxfId="22" headerRowCellStyle="Heading 2" dataCellStyle="Normal">
  <autoFilter ref="A1:AU225" xr:uid="{076DFD74-809E-FD46-A612-A49DA0408DF2}"/>
  <sortState xmlns:xlrd2="http://schemas.microsoft.com/office/spreadsheetml/2017/richdata2" ref="A2:AU225">
    <sortCondition ref="A2:A225"/>
    <sortCondition ref="I2:I225"/>
    <sortCondition ref="P2:P225"/>
  </sortState>
  <tableColumns count="47">
    <tableColumn id="1" xr3:uid="{1A5A8057-82ED-8A47-8FE8-86E137073E51}" name="CASEID" totalsRowLabel="Total" dataDxfId="21" dataCellStyle="Normal"/>
    <tableColumn id="2" xr3:uid="{97688F9C-B255-5941-806F-735CC5BF27AC}" name="INVEST" totalsRowFunction="count" dataDxfId="20" dataCellStyle="Normal"/>
    <tableColumn id="3" xr3:uid="{5DD89264-28E7-2444-B2F1-86C3EF3C1DFA}" name="POI" dataDxfId="19" dataCellStyle="Normal"/>
    <tableColumn id="4" xr3:uid="{F583D892-7219-BB4E-83FC-922C31889F47}" name="POIFNM" dataCellStyle="Normal"/>
    <tableColumn id="5" xr3:uid="{E1E9CEAD-F1D9-384D-9BF2-A0F5ACF23C59}" name="POILNM" dataCellStyle="Normal"/>
    <tableColumn id="6" xr3:uid="{EA4C20F3-B06F-614E-B1D6-58A898F3D471}" name="POIG" dataCellStyle="Normal"/>
    <tableColumn id="7" xr3:uid="{ECA98291-522D-DC4E-8DC3-FCDEF2B4BBC7}" name="POIAGE" dataCellStyle="Normal"/>
    <tableColumn id="8" xr3:uid="{F03DAEB8-14F8-1E4A-A822-E7075C277AA7}" name="POIBGA" dataCellStyle="Normal"/>
    <tableColumn id="9" xr3:uid="{A0427676-6DCE-694F-82C6-9A7D0549319C}" name="PERPFNM" dataCellStyle="Normal"/>
    <tableColumn id="10" xr3:uid="{8DDE38BC-3557-2940-8F97-ADAD3FE4FB78}" name="PERPLNM" totalsRowFunction="count" dataCellStyle="Normal"/>
    <tableColumn id="11" xr3:uid="{4C7568B7-8552-8A4D-B80C-E8B6590C87E7}" name="PERPG" dataDxfId="18" totalsRowDxfId="17" dataCellStyle="Normal"/>
    <tableColumn id="12" xr3:uid="{1B18871D-C26F-7147-BC64-2CB376791AC2}" name="PERPAGE" dataCellStyle="Normal"/>
    <tableColumn id="13" xr3:uid="{A3C3F78A-D37C-D443-BE56-050670F4A753}" name="PERPBGA" dataDxfId="16" totalsRowDxfId="15" dataCellStyle="Normal"/>
    <tableColumn id="14" xr3:uid="{C8F83F29-262E-894A-A9D8-07D0C7810EEA}" name="OPEN" dataDxfId="14" totalsRowDxfId="13" dataCellStyle="Normal"/>
    <tableColumn id="15" xr3:uid="{1D520BC6-6A4D-1743-A7B3-350298C41977}" name="FGGOPEN" dataDxfId="12" totalsRowDxfId="11" dataCellStyle="Normal"/>
    <tableColumn id="16" xr3:uid="{7E64266B-E30D-9842-AEAB-363F72BF61B6}" name="CLEAR" dataDxfId="10" totalsRowDxfId="9" dataCellStyle="Normal"/>
    <tableColumn id="17" xr3:uid="{036BB173-0904-EE40-86DE-B12EBABF638E}" name="CHARGE1" dataCellStyle="Normal"/>
    <tableColumn id="18" xr3:uid="{DCBDE73F-472A-C949-8F56-8CBC7B0FCACC}" name="CHARGE2" dataCellStyle="Normal"/>
    <tableColumn id="19" xr3:uid="{FDE3C97A-6943-7F44-8593-D264BE4BCD83}" name="SEXVL" dataCellStyle="Normal"/>
    <tableColumn id="20" xr3:uid="{AFC2A1BA-F9A5-4546-B12B-31BD175B1946}" name="MOTIV" dataCellStyle="Normal"/>
    <tableColumn id="21" xr3:uid="{6DD990E7-5F15-3E4E-A972-01B489C71036}" name="DISP1" dataCellStyle="Normal"/>
    <tableColumn id="22" xr3:uid="{0919E1C8-99BF-1A42-AEEE-018C2553AF51}" name="DISP2" dataCellStyle="Normal"/>
    <tableColumn id="23" xr3:uid="{95EA848A-E8B5-924C-98E5-6B82F3CFBEE9}" name="SRMDR" dataCellStyle="Normal"/>
    <tableColumn id="24" xr3:uid="{FD3AA092-C570-A14A-90AC-DD4B4162AE14}" name="SRSO" dataCellStyle="Normal"/>
    <tableColumn id="25" xr3:uid="{152336D6-B31C-2644-90ED-CBF823C7204F}" name="CITY" dataCellStyle="Normal"/>
    <tableColumn id="26" xr3:uid="{BC033131-DC2F-D646-A31A-7FBF1DFB7FB3}" name="STATE" dataCellStyle="Normal"/>
    <tableColumn id="27" xr3:uid="{A365461A-B181-0842-AB45-7F4CD628CC4D}" name="COUNTRY" dataCellStyle="Normal"/>
    <tableColumn id="28" xr3:uid="{BA65258B-1DFC-AF4A-92E1-752D72373815}" name="MSA" dataCellStyle="Normal"/>
    <tableColumn id="29" xr3:uid="{585AA319-E939-F04D-B241-84D9FB88F642}" name="COUNTY" dataCellStyle="Normal"/>
    <tableColumn id="30" xr3:uid="{0F0DF55A-B410-024C-ADC2-82B845BE3205}" name="COURT" dataCellStyle="Normal"/>
    <tableColumn id="31" xr3:uid="{2F91153D-AB2F-704A-9EEE-BAD83395F2E6}" name="ADV" dataCellStyle="Normal"/>
    <tableColumn id="32" xr3:uid="{CC88C760-8E2F-8743-86FA-5304398D8FD8}" name="CTRUL" dataCellStyle="Normal"/>
    <tableColumn id="33" xr3:uid="{7A959606-F721-E048-8590-FFB9990D2052}" name="WRPROS" dataCellStyle="Normal"/>
    <tableColumn id="34" xr3:uid="{9332A75B-A4F5-3249-82BF-04399B43938F}" name="SECFOR" dataCellStyle="Normal"/>
    <tableColumn id="35" xr3:uid="{3EC247D1-2D11-3F48-AD99-DEA306D53BE2}" name="VICFNM" dataCellStyle="Normal"/>
    <tableColumn id="36" xr3:uid="{7B6ED743-4B8A-EE4E-9DBC-ED2FB59C3185}" name="VICLNM" dataCellStyle="Normal"/>
    <tableColumn id="37" xr3:uid="{6388D828-E4B6-F443-A68A-00B585993E4C}" name="VICG" dataCellStyle="Normal"/>
    <tableColumn id="38" xr3:uid="{9E1553A7-E865-E940-A17E-58CEBBEDBDA1}" name="VICAGE" dataCellStyle="Normal"/>
    <tableColumn id="39" xr3:uid="{A1B47004-1DD1-2B41-89F8-91813E5AEDA1}" name="VICBGA" dataCellStyle="Normal"/>
    <tableColumn id="40" xr3:uid="{280FDD0F-156B-D64F-ABD2-A9FDF885A6AD}" name="VICPREL" dataCellStyle="Normal"/>
    <tableColumn id="41" xr3:uid="{3897BCEC-43D5-A744-87A5-AB32C599FD5E}" name="VUNVIC" dataCellStyle="Normal"/>
    <tableColumn id="42" xr3:uid="{9FC6DE3C-F23B-4943-B597-4D440963D766}" name="SAMPSRC" dataCellStyle="Normal"/>
    <tableColumn id="43" xr3:uid="{F54265CA-9CE8-6C4D-8032-AE630048F855}" name="DNADBS" dataCellStyle="Normal"/>
    <tableColumn id="44" xr3:uid="{AEFBAED5-1CEA-C241-ACDE-C5FE67B57CF9}" name="CONFM" dataCellStyle="Normal"/>
    <tableColumn id="45" xr3:uid="{A9837A7B-0B68-8442-95C9-5A73E05DED8D}" name="DNAOTH" dataCellStyle="Normal"/>
    <tableColumn id="46" xr3:uid="{2389E06E-8EAF-054F-A15F-1B3142F0DF5D}" name="INVESTORG" dataCellStyle="Normal"/>
    <tableColumn id="47" xr3:uid="{F60E1FDD-DAFB-A848-A725-6448A4BA0CA7}" name="FORORG" totalsRowFunction="count" dataCellStyle="Norm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9CA34C-E12F-E347-95B4-DF09BD53813D}" name="Table2" displayName="Table2" ref="A1:AU157" totalsRowCount="1" headerRowDxfId="8" tableBorderDxfId="7" headerRowCellStyle="Heading 2">
  <autoFilter ref="A1:AU156" xr:uid="{B39CA34C-E12F-E347-95B4-DF09BD53813D}"/>
  <sortState xmlns:xlrd2="http://schemas.microsoft.com/office/spreadsheetml/2017/richdata2" ref="A2:AU156">
    <sortCondition ref="A2:A156"/>
    <sortCondition ref="E2:E156"/>
    <sortCondition ref="P2:P156"/>
  </sortState>
  <tableColumns count="47">
    <tableColumn id="1" xr3:uid="{5EE1F87D-B3FC-CF49-A9E9-59FF5A644BBB}" name="CASEID" totalsRowLabel="Total" dataDxfId="6" dataCellStyle="Normal"/>
    <tableColumn id="2" xr3:uid="{C9A53FDB-9B82-2C44-BF80-9E99EDE929C4}" name="INVEST" dataDxfId="5" dataCellStyle="Normal"/>
    <tableColumn id="3" xr3:uid="{8B1FDD3F-0794-F545-AE7D-63F1872A260C}" name="POI" dataDxfId="4" dataCellStyle="Normal"/>
    <tableColumn id="4" xr3:uid="{EB4AEDE9-B84A-354A-8D22-EDA79B626DC9}" name="POIFNM" dataCellStyle="Normal"/>
    <tableColumn id="5" xr3:uid="{EB71C0FB-6DCB-524B-A0A9-71A152D1B69A}" name="POILNM" totalsRowFunction="count" dataCellStyle="Normal"/>
    <tableColumn id="6" xr3:uid="{7AEE5252-1B91-1642-ACA5-04B7E56A0FED}" name="POIG" dataCellStyle="Normal"/>
    <tableColumn id="7" xr3:uid="{395203CE-B706-3046-BCBD-3778EA4C444E}" name="POIAGE" dataCellStyle="Normal"/>
    <tableColumn id="8" xr3:uid="{43571FC8-31D6-9B40-8066-128DDC9EF89B}" name="POIBGA" dataCellStyle="Normal"/>
    <tableColumn id="9" xr3:uid="{28AD8E84-A4CF-1E4E-AE0B-3708525442F8}" name="PERPFNM" dataCellStyle="Normal"/>
    <tableColumn id="10" xr3:uid="{8A663823-6C14-9D40-93EE-9D20CA5B4939}" name="PERPLNM" dataCellStyle="Normal"/>
    <tableColumn id="11" xr3:uid="{40B35AFD-0E1C-8F41-A2A2-DF8A82D35BBB}" name="PERPG" dataCellStyle="Normal"/>
    <tableColumn id="12" xr3:uid="{6B004B2B-65B8-B945-86ED-0BA5CD731A51}" name="PERPAGE" dataCellStyle="Normal"/>
    <tableColumn id="13" xr3:uid="{61B7A55E-3245-4347-A532-E68C9EFBF88F}" name="PERPBGA" dataCellStyle="Normal"/>
    <tableColumn id="14" xr3:uid="{8E681365-0AD3-5646-9A49-1ED56CC18105}" name="OPEN" dataCellStyle="Normal"/>
    <tableColumn id="15" xr3:uid="{21D63A7B-F49B-D749-A12A-996659819EB5}" name="FGGOPEN" dataCellStyle="Normal"/>
    <tableColumn id="16" xr3:uid="{53DFABB4-E20A-2A45-8E17-C1DA30DB5DEE}" name="CLEAR" dataCellStyle="Normal"/>
    <tableColumn id="17" xr3:uid="{28EF12A5-EC40-5A43-8AF2-7D11E132E934}" name="CHARGE1" dataCellStyle="Normal"/>
    <tableColumn id="18" xr3:uid="{8CCDA7F1-FA2D-EC49-86DE-52E62E5FD26D}" name="CHARGE2" dataCellStyle="Normal"/>
    <tableColumn id="19" xr3:uid="{FCA6C267-863B-6D40-A2D0-BB884A6F78B2}" name="SEXVL" dataCellStyle="Normal"/>
    <tableColumn id="20" xr3:uid="{7846F7BB-6183-2446-AF10-51955D9E76DE}" name="MOTIV" dataCellStyle="Normal"/>
    <tableColumn id="21" xr3:uid="{CCA4EEB4-BFB2-A941-803A-80A03640172C}" name="DISP1" dataCellStyle="Normal"/>
    <tableColumn id="22" xr3:uid="{4A5DCC02-1785-5B40-9F88-69E9C40DCEFA}" name="DISP2" dataCellStyle="Normal"/>
    <tableColumn id="23" xr3:uid="{B31A1945-D35E-514A-B367-BFA147B81DC4}" name="SRMDR" dataCellStyle="Normal"/>
    <tableColumn id="24" xr3:uid="{676F6570-3BD2-0B4A-8593-7C1C6373C065}" name="SRSO" dataCellStyle="Normal"/>
    <tableColumn id="25" xr3:uid="{50FD2440-8035-234F-A942-7D75F4E8F4B7}" name="CITY" dataCellStyle="Normal"/>
    <tableColumn id="26" xr3:uid="{F2559D12-086A-504C-8871-FB3A2CB2BC17}" name="STATE" dataCellStyle="Normal"/>
    <tableColumn id="27" xr3:uid="{2FDD8940-7856-4547-834A-922C6D79A589}" name="COUNTRY" dataCellStyle="Normal"/>
    <tableColumn id="28" xr3:uid="{8D3F57B0-16B1-7D48-94DF-C3ADD919B57C}" name="MSA" dataCellStyle="Normal"/>
    <tableColumn id="29" xr3:uid="{EA9569E3-2BFC-A744-B0A1-44DED85B9997}" name="COUNTY" dataCellStyle="Normal"/>
    <tableColumn id="30" xr3:uid="{5E550EF8-3B90-014B-9C0C-6C1116406271}" name="COURT" dataCellStyle="Normal"/>
    <tableColumn id="31" xr3:uid="{ED7766A5-E4CA-4549-A4DD-3F61EEAE17D0}" name="ADV" dataCellStyle="Normal"/>
    <tableColumn id="32" xr3:uid="{EE3FCAF7-EBB6-694E-957B-F4913F3415D2}" name="CTRUL" dataCellStyle="Normal"/>
    <tableColumn id="33" xr3:uid="{1C64C316-0C8F-E74D-B489-7E3A6542E531}" name="WRPROS" dataCellStyle="Normal"/>
    <tableColumn id="34" xr3:uid="{CE6D43B3-F0AB-8A4C-B15E-1457819E2735}" name="SECFOR" dataCellStyle="Normal"/>
    <tableColumn id="35" xr3:uid="{D3014243-75DB-1141-98E8-538F087CAC46}" name="VICFNM" dataCellStyle="Normal"/>
    <tableColumn id="36" xr3:uid="{D4901DCD-9267-BD46-8AFB-83C2ED52C718}" name="VICLNM" dataCellStyle="Normal"/>
    <tableColumn id="37" xr3:uid="{0C45FF99-F4D2-A144-9385-9ADE13D806C5}" name="VICG" dataCellStyle="Normal"/>
    <tableColumn id="38" xr3:uid="{8242929E-C31D-4A45-8785-9018E0F7CF84}" name="VICAGE" dataCellStyle="Normal"/>
    <tableColumn id="39" xr3:uid="{AF5559C6-7E0B-9244-B05A-4BB7D9A7AC14}" name="VICBGA" dataCellStyle="Normal"/>
    <tableColumn id="40" xr3:uid="{193E94BD-951A-0A41-9824-C7E10AB4A0A7}" name="VICPREL" dataCellStyle="Normal"/>
    <tableColumn id="41" xr3:uid="{B181E075-B3B1-9740-A28B-B6850D09C1C4}" name="VUNVIC" dataCellStyle="Normal"/>
    <tableColumn id="42" xr3:uid="{D77F9AC3-5A88-9847-B21C-1C82D69EAAC7}" name="SAMPSRC" dataCellStyle="Normal"/>
    <tableColumn id="43" xr3:uid="{67446E0C-4F98-1A41-918E-08FFE3AD654D}" name="DNADBS" dataCellStyle="Normal"/>
    <tableColumn id="44" xr3:uid="{7967D6C8-9321-5E43-90D1-0A69D0F27109}" name="CONFM" dataCellStyle="Normal"/>
    <tableColumn id="45" xr3:uid="{A2DBA203-0AD1-1641-89B0-1F6554EE721C}" name="DNAOTH" dataCellStyle="Normal"/>
    <tableColumn id="46" xr3:uid="{F4E7486E-F74C-4944-B7EB-A96A57A01FF7}" name="INVESTORG" dataCellStyle="Normal"/>
    <tableColumn id="47" xr3:uid="{BB2C1EBD-45AD-FB4E-9C6C-E74E2B70F05B}" name="FORORG" totalsRowFunction="count" dataCellStyle="Norm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282C73-BF5B-C14E-B5D5-2A705E3B7248}" name="Table4" displayName="Table4" ref="A1:AU4" totalsRowCount="1" headerRowDxfId="3" tableBorderDxfId="2" headerRowCellStyle="Heading 2">
  <autoFilter ref="A1:AU3" xr:uid="{94282C73-BF5B-C14E-B5D5-2A705E3B7248}"/>
  <sortState xmlns:xlrd2="http://schemas.microsoft.com/office/spreadsheetml/2017/richdata2" ref="A2:AU3">
    <sortCondition ref="B2:B3"/>
  </sortState>
  <tableColumns count="47">
    <tableColumn id="1" xr3:uid="{D4D494DF-262F-194F-BC8E-521DA8400761}" name="CASEID" totalsRowLabel="Total" dataCellStyle="Normal" totalsRowCellStyle="Normal"/>
    <tableColumn id="2" xr3:uid="{4DEF95F8-4F63-D34E-BFA1-CAD582B6CFF7}" name="INVEST" dataCellStyle="Normal" totalsRowCellStyle="Normal"/>
    <tableColumn id="3" xr3:uid="{F7ABE826-40BB-A94D-A5E4-5ADEE5F8A4A2}" name="POI" dataCellStyle="Normal" totalsRowCellStyle="Normal"/>
    <tableColumn id="4" xr3:uid="{1E029B31-D4DA-4A47-945E-CF57BB48A30F}" name="POIFNM" dataCellStyle="Normal" totalsRowCellStyle="Normal"/>
    <tableColumn id="5" xr3:uid="{6C172F1E-6A02-6E41-B3B5-C8FE26B30660}" name="POILNM" totalsRowFunction="count" dataCellStyle="Normal"/>
    <tableColumn id="6" xr3:uid="{7FC12AFC-1135-8346-A419-DB532E895166}" name="POIG" dataCellStyle="Normal" totalsRowCellStyle="Normal"/>
    <tableColumn id="7" xr3:uid="{5AFAD03B-314E-FC4E-BC33-3F361A9BE817}" name="POIAGE" dataCellStyle="Normal" totalsRowCellStyle="Normal"/>
    <tableColumn id="8" xr3:uid="{D9C05228-61EE-0A45-BCBE-297C16D95F4C}" name="POIBGA" dataCellStyle="Normal" totalsRowCellStyle="Normal"/>
    <tableColumn id="9" xr3:uid="{B913EBF9-2FC3-5448-A1B6-E22BA2D69CA2}" name="PERPFNM" dataCellStyle="Normal" totalsRowCellStyle="Normal"/>
    <tableColumn id="10" xr3:uid="{630D524B-7AC9-C84C-900C-319EC00EEDCC}" name="PERPLNM" dataCellStyle="Normal" totalsRowCellStyle="Normal"/>
    <tableColumn id="11" xr3:uid="{D0561968-04F5-CB46-BFA3-AF3739BFF179}" name="PERPG" dataCellStyle="Normal" totalsRowCellStyle="Normal"/>
    <tableColumn id="12" xr3:uid="{E01461D0-0BE4-AC4A-A379-AA46F7923707}" name="PERPAGE" dataCellStyle="Normal" totalsRowCellStyle="Normal"/>
    <tableColumn id="13" xr3:uid="{FBC19E99-DAB2-B545-9316-6A0A57F03B9C}" name="PERPBGA" dataCellStyle="Normal" totalsRowCellStyle="Normal"/>
    <tableColumn id="14" xr3:uid="{85BFB417-7F84-2547-B2EC-0C317BC13262}" name="OPEN" dataCellStyle="Normal" totalsRowCellStyle="Normal"/>
    <tableColumn id="15" xr3:uid="{E7A3A37D-0E5B-4946-913B-FA37A15CD5F5}" name="FGGOPEN" dataCellStyle="Normal" totalsRowCellStyle="Normal"/>
    <tableColumn id="16" xr3:uid="{55B9F108-ECB6-414A-81ED-839C0B64BB76}" name="CLEAR" dataCellStyle="Normal" totalsRowCellStyle="Normal"/>
    <tableColumn id="17" xr3:uid="{ACDAAD12-0105-484C-B445-3DAA47B5512C}" name="CHARGE1" dataCellStyle="Normal" totalsRowCellStyle="Normal"/>
    <tableColumn id="18" xr3:uid="{0739C38E-4BEC-9748-B84B-DE14AAC57448}" name="CHARGE2" dataCellStyle="Normal" totalsRowCellStyle="Normal"/>
    <tableColumn id="19" xr3:uid="{DA1E0F47-254D-1C49-9BD5-10A0FB5CDC09}" name="SEXVL" dataCellStyle="Normal" totalsRowCellStyle="Normal"/>
    <tableColumn id="20" xr3:uid="{70E35E06-98AF-6542-92DD-6B0F97832D54}" name="MOTIV" dataCellStyle="Normal" totalsRowCellStyle="Normal"/>
    <tableColumn id="21" xr3:uid="{C4C8171D-7BC9-AE4F-B300-42B86D7F5E0E}" name="DISP1" dataCellStyle="Normal" totalsRowCellStyle="Normal"/>
    <tableColumn id="22" xr3:uid="{9D2CDBDC-6C45-D34D-AAC3-35BB9459F6A7}" name="DISP2" dataCellStyle="Normal" totalsRowCellStyle="Normal"/>
    <tableColumn id="23" xr3:uid="{797DE442-9749-6B4A-8FE4-65E9401D6AC1}" name="SRMDR" dataCellStyle="Normal" totalsRowCellStyle="Normal"/>
    <tableColumn id="24" xr3:uid="{98079DD0-A80E-5E4A-9C6C-ADDF01B5A457}" name="SRSO" dataCellStyle="Normal" totalsRowCellStyle="Normal"/>
    <tableColumn id="25" xr3:uid="{0A4DA4D8-CDA8-4944-8D69-0530FB1892DB}" name="CITY" dataCellStyle="Normal" totalsRowCellStyle="Normal"/>
    <tableColumn id="26" xr3:uid="{E9D4C908-BEA5-2E42-BCCF-E58D5996E4D4}" name="STATE" dataCellStyle="Normal" totalsRowCellStyle="Normal"/>
    <tableColumn id="27" xr3:uid="{7D4FB86F-B459-0E4C-A464-E7E602A52F4D}" name="COUNTRY" dataCellStyle="Normal" totalsRowCellStyle="Normal"/>
    <tableColumn id="28" xr3:uid="{C7CB68DF-8805-5845-9EDF-C614035051BD}" name="MSA" dataCellStyle="Normal" totalsRowCellStyle="Normal"/>
    <tableColumn id="29" xr3:uid="{E5457B54-EC23-314F-97A1-E0F7B4A8F31B}" name="COUNTY" dataCellStyle="Normal" totalsRowCellStyle="Normal"/>
    <tableColumn id="30" xr3:uid="{0A21B513-79BF-C94E-A9BE-84F0FAAB9F31}" name="COURT" dataCellStyle="Normal" totalsRowCellStyle="Normal"/>
    <tableColumn id="31" xr3:uid="{6667C657-5AF6-E94D-B220-B192418115D9}" name="ADV" dataCellStyle="Normal" totalsRowCellStyle="Normal"/>
    <tableColumn id="32" xr3:uid="{C23F2964-85FE-3647-9D08-A927840B31FB}" name="CTRUL" dataCellStyle="Normal" totalsRowCellStyle="Normal"/>
    <tableColumn id="33" xr3:uid="{CF4A09A1-0398-8D4D-8782-785865C45A61}" name="WRPROS" dataCellStyle="Normal" totalsRowCellStyle="Normal"/>
    <tableColumn id="34" xr3:uid="{2D26C58B-E623-6949-AD00-4A4D8AD2A143}" name="SECFOR" dataCellStyle="Normal" totalsRowCellStyle="Normal"/>
    <tableColumn id="35" xr3:uid="{4F017936-3580-AE41-983F-BBDB9EBE4732}" name="VICFNM" dataCellStyle="Normal" totalsRowCellStyle="Normal"/>
    <tableColumn id="36" xr3:uid="{CD26A3F6-04FE-9F49-822F-0ACEFC9B9DB4}" name="VICLNM" dataCellStyle="Normal" totalsRowCellStyle="Normal"/>
    <tableColumn id="37" xr3:uid="{A7EFF072-5673-8641-A796-468EE704BB42}" name="VICG" dataCellStyle="Normal" totalsRowCellStyle="Normal"/>
    <tableColumn id="38" xr3:uid="{DB811F25-2388-414D-8D9E-84657C8666D9}" name="VICAGE" dataCellStyle="Normal" totalsRowCellStyle="Normal"/>
    <tableColumn id="39" xr3:uid="{AFE6C9C4-C8CA-7649-8E5A-2771F2B23F06}" name="VICBGA" dataCellStyle="Normal" totalsRowCellStyle="Normal"/>
    <tableColumn id="40" xr3:uid="{EDD1658B-1989-7142-A181-04B5B9DB39F6}" name="VICPREL" dataCellStyle="Normal" totalsRowCellStyle="Normal"/>
    <tableColumn id="41" xr3:uid="{12C07CDC-6C93-D945-919D-C96BCD2BD5CC}" name="VUNVIC" dataCellStyle="Normal" totalsRowCellStyle="Normal"/>
    <tableColumn id="42" xr3:uid="{321CBAC1-72C9-2744-AE30-5911B9FCA472}" name="SAMPSRC" dataCellStyle="Normal" totalsRowCellStyle="Normal"/>
    <tableColumn id="43" xr3:uid="{9A541AAE-19A2-594F-9875-DBC381814097}" name="DNADBS" dataCellStyle="Normal" totalsRowCellStyle="Normal"/>
    <tableColumn id="44" xr3:uid="{92BE291D-4EE4-1A44-A6F1-8FC4EDC2FD0C}" name="CONFM" dataCellStyle="Normal" totalsRowCellStyle="Normal"/>
    <tableColumn id="45" xr3:uid="{1B47BB61-1AC4-D042-88C1-D2BBFB403D9C}" name="DNAOTH" dataCellStyle="Normal" totalsRowCellStyle="Normal"/>
    <tableColumn id="46" xr3:uid="{5681859F-15EC-4D4E-9D74-31DA5DEAE755}" name="INVESTORG" dataCellStyle="Normal" totalsRowCellStyle="Normal"/>
    <tableColumn id="47" xr3:uid="{04DB65CD-321D-CB49-A871-89B312731F24}" name="FORORG" totalsRowFunction="count" dataCellStyle="Normal" totalsRowCellStyle="Norm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2286491-4AD7-FD4F-9C18-FD515E5748A3}" name="Table5" displayName="Table5" ref="A1:AU4" totalsRowCount="1" headerRowDxfId="1" tableBorderDxfId="0" headerRowCellStyle="Heading 2">
  <autoFilter ref="A1:AU3" xr:uid="{22286491-4AD7-FD4F-9C18-FD515E5748A3}"/>
  <sortState xmlns:xlrd2="http://schemas.microsoft.com/office/spreadsheetml/2017/richdata2" ref="A2:AU3">
    <sortCondition ref="B2:B3"/>
  </sortState>
  <tableColumns count="47">
    <tableColumn id="1" xr3:uid="{B2D47FA1-6131-DA4A-B863-AE98A27A3F63}" name="CASEID" totalsRowLabel="Total" dataCellStyle="Normal" totalsRowCellStyle="Normal"/>
    <tableColumn id="2" xr3:uid="{F6418A60-74FC-9A42-9644-AB4FDBAD4C85}" name="INVEST" dataCellStyle="Normal" totalsRowCellStyle="Normal"/>
    <tableColumn id="3" xr3:uid="{AB657097-DE50-FD43-865C-63C12F383B1C}" name="POI" dataCellStyle="Normal" totalsRowCellStyle="Normal"/>
    <tableColumn id="4" xr3:uid="{3BD9B051-3AF9-FE4A-9AEE-7376BE8EA8AC}" name="POIFNM" dataCellStyle="Normal" totalsRowCellStyle="Normal"/>
    <tableColumn id="5" xr3:uid="{8260DA00-A59B-F54A-9F5C-095980F58321}" name="POILNM" totalsRowFunction="count" dataCellStyle="Normal"/>
    <tableColumn id="6" xr3:uid="{C3166643-D221-BE4F-B0CC-53456F47C427}" name="POIG" dataCellStyle="Normal" totalsRowCellStyle="Normal"/>
    <tableColumn id="7" xr3:uid="{B2F10003-6811-8C4B-8BD5-92505EEB524A}" name="POIAGE" dataCellStyle="Normal" totalsRowCellStyle="Normal"/>
    <tableColumn id="8" xr3:uid="{4A2A48E5-839F-7845-A76A-334A2D110123}" name="POIBGA" dataCellStyle="Normal" totalsRowCellStyle="Normal"/>
    <tableColumn id="9" xr3:uid="{389D69BD-7297-304D-8439-BEAF1FB97189}" name="PERPFNM" dataCellStyle="Normal" totalsRowCellStyle="Normal"/>
    <tableColumn id="10" xr3:uid="{17533DD9-5AAB-AF49-9DAC-297A4430CAAC}" name="PERPLNM" dataCellStyle="Normal" totalsRowCellStyle="Normal"/>
    <tableColumn id="11" xr3:uid="{42345854-732A-354C-B31B-F91F927F6844}" name="PERPG" dataCellStyle="Normal" totalsRowCellStyle="Normal"/>
    <tableColumn id="12" xr3:uid="{BCE18022-5BDC-B44F-BB63-9A4FA6B38F18}" name="PERPAGE" dataCellStyle="Normal" totalsRowCellStyle="Normal"/>
    <tableColumn id="13" xr3:uid="{47E2B3C1-9BC2-2A40-9E7F-C5AEF497F0E8}" name="PERPBGA" dataCellStyle="Normal" totalsRowCellStyle="Normal"/>
    <tableColumn id="14" xr3:uid="{BF654781-6CFF-C44A-959F-80378B7D2339}" name="OPEN" dataCellStyle="Normal" totalsRowCellStyle="Normal"/>
    <tableColumn id="15" xr3:uid="{F7E94D2E-C3A7-054C-B8EA-5E0ADDBA70E9}" name="FGGOPEN" dataCellStyle="Normal" totalsRowCellStyle="Normal"/>
    <tableColumn id="16" xr3:uid="{9F70B33B-DBAF-064A-83E7-F00CD1A6CACC}" name="CLEAR" dataCellStyle="Normal" totalsRowCellStyle="Normal"/>
    <tableColumn id="17" xr3:uid="{39C6944F-B9C9-1041-99D6-5EB37AE26EEC}" name="CHARGE1" dataCellStyle="Normal" totalsRowCellStyle="Normal"/>
    <tableColumn id="18" xr3:uid="{DFB1A944-B4D3-F746-804D-1DFC7A8E4F15}" name="CHARGE2" dataCellStyle="Normal" totalsRowCellStyle="Normal"/>
    <tableColumn id="19" xr3:uid="{743C572C-BE75-4F42-BAF7-02EE22BB2CF3}" name="SEXVL" dataCellStyle="Normal" totalsRowCellStyle="Normal"/>
    <tableColumn id="20" xr3:uid="{2322D938-36DD-BD4E-A7B4-B6055010240B}" name="MOTIV" dataCellStyle="Normal" totalsRowCellStyle="Normal"/>
    <tableColumn id="21" xr3:uid="{8DE8672E-A772-5B4A-AE8D-E66CD84C8097}" name="DISP1" dataCellStyle="Normal" totalsRowCellStyle="Normal"/>
    <tableColumn id="22" xr3:uid="{26C06B3D-30BB-964A-8C37-517ECD41C602}" name="DISP2" dataCellStyle="Normal" totalsRowCellStyle="Normal"/>
    <tableColumn id="23" xr3:uid="{49AFACE3-E878-9A4F-92B8-CB919C3B862B}" name="SRMDR" dataCellStyle="Normal" totalsRowCellStyle="Normal"/>
    <tableColumn id="24" xr3:uid="{1C0E0266-765E-A44E-A68B-84B82B2FE2E2}" name="SRSO" dataCellStyle="Normal" totalsRowCellStyle="Normal"/>
    <tableColumn id="25" xr3:uid="{197069E8-824A-D743-A352-422FD2152862}" name="CITY" dataCellStyle="Normal" totalsRowCellStyle="Normal"/>
    <tableColumn id="26" xr3:uid="{B7BA63BC-835A-AE44-AD62-982403CA2DE8}" name="STATE" dataCellStyle="Normal" totalsRowCellStyle="Normal"/>
    <tableColumn id="27" xr3:uid="{B5879ABA-FB15-4B48-9AB4-8A8A6789709C}" name="COUNTRY" dataCellStyle="Normal" totalsRowCellStyle="Normal"/>
    <tableColumn id="28" xr3:uid="{05BAADBD-A800-1849-899D-25F636D5400C}" name="MSA" dataCellStyle="Normal" totalsRowCellStyle="Normal"/>
    <tableColumn id="29" xr3:uid="{669C4843-234D-6B43-A34A-2D3A73C66358}" name="COUNTY" dataCellStyle="Normal" totalsRowCellStyle="Normal"/>
    <tableColumn id="30" xr3:uid="{D679CC13-8747-3441-BD9F-1902DE829A74}" name="COURT" dataCellStyle="Normal" totalsRowCellStyle="Normal"/>
    <tableColumn id="31" xr3:uid="{06D40923-1A90-D846-9CCB-ADB839F68098}" name="ADV" dataCellStyle="Normal" totalsRowCellStyle="Normal"/>
    <tableColumn id="32" xr3:uid="{B1233AD3-69C9-9C49-9E1A-77FF80A45DC2}" name="CTRUL" dataCellStyle="Normal" totalsRowCellStyle="Normal"/>
    <tableColumn id="33" xr3:uid="{9D7EACE9-0E55-594A-9D27-99A49FA7408B}" name="WRPROS" dataCellStyle="Normal" totalsRowCellStyle="Normal"/>
    <tableColumn id="34" xr3:uid="{5F9753A1-6D15-C146-9799-46DD33B46D8F}" name="SECFOR" dataCellStyle="Normal" totalsRowCellStyle="Normal"/>
    <tableColumn id="35" xr3:uid="{AEAE4907-C2FB-4946-BAAB-E7CF870183DD}" name="VICFNM" dataCellStyle="Normal" totalsRowCellStyle="Normal"/>
    <tableColumn id="36" xr3:uid="{E30C7DB4-B698-8348-994F-244828C018DA}" name="VICLNM" dataCellStyle="Normal" totalsRowCellStyle="Normal"/>
    <tableColumn id="37" xr3:uid="{1761AD47-8AD2-8A4B-854B-ECB3482FFA4E}" name="VICG" dataCellStyle="Normal" totalsRowCellStyle="Normal"/>
    <tableColumn id="38" xr3:uid="{AC32F438-E234-1F49-9177-9A21440DEF11}" name="VICAGE" dataCellStyle="Normal" totalsRowCellStyle="Normal"/>
    <tableColumn id="39" xr3:uid="{98B55E11-5803-0B4A-9AFD-94969D13D312}" name="VICBGA" dataCellStyle="Normal" totalsRowCellStyle="Normal"/>
    <tableColumn id="40" xr3:uid="{CE8289FF-8D32-AA47-93C0-BC24A0532DAF}" name="VICPREL" dataCellStyle="Normal" totalsRowCellStyle="Normal"/>
    <tableColumn id="41" xr3:uid="{88674DA3-F9C4-6F48-B1C3-B6C341A6945E}" name="VUNVIC" dataCellStyle="Normal" totalsRowCellStyle="Normal"/>
    <tableColumn id="42" xr3:uid="{BD8F4836-E21E-9440-BF3E-22510E025D24}" name="SAMPSRC" dataCellStyle="Normal" totalsRowCellStyle="Normal"/>
    <tableColumn id="43" xr3:uid="{954558B5-7DC6-344C-B8FE-205B3E594CD8}" name="DNADBS" dataCellStyle="Normal" totalsRowCellStyle="Normal"/>
    <tableColumn id="44" xr3:uid="{A6B51E21-1C4A-EF43-B3E4-62E94CF24991}" name="CONFM" dataCellStyle="Normal" totalsRowCellStyle="Normal"/>
    <tableColumn id="45" xr3:uid="{14B421A6-4F4A-584B-96D4-426DB12BD605}" name="DNAOTH" dataCellStyle="Normal" totalsRowCellStyle="Normal"/>
    <tableColumn id="46" xr3:uid="{7693C47D-133C-E24A-9D45-5B35467700E9}" name="INVESTORG" dataCellStyle="Normal" totalsRowCellStyle="Normal"/>
    <tableColumn id="47" xr3:uid="{AD9105B5-C49A-F649-B9E9-4D5A2BE8311F}" name="FORORG" totalsRowFunction="count" dataCellStyle="Normal" totalsRowCellStyle="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947-E654-A546-BCFF-E88E608639A4}">
  <dimension ref="A1:AV612"/>
  <sheetViews>
    <sheetView tabSelected="1" topLeftCell="J1" zoomScale="160" zoomScaleNormal="192" workbookViewId="0">
      <pane ySplit="1" topLeftCell="A6" activePane="bottomLeft" state="frozen"/>
      <selection pane="bottomLeft" activeCell="P10" sqref="P10"/>
    </sheetView>
  </sheetViews>
  <sheetFormatPr defaultColWidth="11.19921875" defaultRowHeight="15.6"/>
  <cols>
    <col min="1" max="2" width="9" style="8" customWidth="1"/>
    <col min="3" max="3" width="6.796875" style="8" bestFit="1" customWidth="1"/>
    <col min="4" max="4" width="12.796875" style="8" customWidth="1"/>
    <col min="5" max="5" width="14.296875" style="8" customWidth="1"/>
    <col min="6" max="6" width="6.69921875" style="8" customWidth="1"/>
    <col min="7" max="7" width="9.5" style="8" customWidth="1"/>
    <col min="8" max="8" width="8.5" style="8" customWidth="1"/>
    <col min="9" max="9" width="11.5" customWidth="1"/>
    <col min="10" max="10" width="13" customWidth="1"/>
    <col min="11" max="11" width="7" style="12" bestFit="1" customWidth="1"/>
    <col min="12" max="12" width="8.796875" customWidth="1"/>
    <col min="13" max="13" width="9.5" customWidth="1"/>
    <col min="14" max="14" width="11.796875" style="56" customWidth="1"/>
    <col min="15" max="15" width="12.19921875" style="56" customWidth="1"/>
    <col min="16" max="16" width="10.5" style="56" bestFit="1" customWidth="1"/>
    <col min="17" max="17" width="8.796875" customWidth="1"/>
    <col min="18" max="18" width="9.296875" customWidth="1"/>
    <col min="19" max="19" width="6.69921875" customWidth="1"/>
    <col min="20" max="20" width="7.5" customWidth="1"/>
    <col min="21" max="21" width="6.5" customWidth="1"/>
    <col min="22" max="22" width="6.19921875" customWidth="1"/>
    <col min="23" max="23" width="8.19921875" customWidth="1"/>
    <col min="24" max="24" width="8.296875" bestFit="1" customWidth="1"/>
    <col min="25" max="25" width="13.796875" customWidth="1"/>
    <col min="26" max="26" width="7.19921875" customWidth="1"/>
    <col min="27" max="27" width="9.69921875" customWidth="1"/>
    <col min="28" max="28" width="5.69921875" customWidth="1"/>
    <col min="29" max="29" width="12.19921875" customWidth="1"/>
    <col min="30" max="30" width="11.69921875" customWidth="1"/>
    <col min="31" max="31" width="5.19921875" customWidth="1"/>
    <col min="32" max="32" width="7.296875" customWidth="1"/>
    <col min="33" max="33" width="8.5" customWidth="1"/>
    <col min="34" max="34" width="8" customWidth="1"/>
    <col min="35" max="35" width="9.296875" customWidth="1"/>
    <col min="36" max="36" width="15.5" customWidth="1"/>
    <col min="37" max="37" width="9.296875" customWidth="1"/>
    <col min="38" max="39" width="8.296875" customWidth="1"/>
    <col min="40" max="40" width="9.69921875" customWidth="1"/>
    <col min="41" max="41" width="7.296875" customWidth="1"/>
    <col min="42" max="42" width="8.19921875" customWidth="1"/>
    <col min="43" max="43" width="9" customWidth="1"/>
    <col min="44" max="44" width="8.796875" customWidth="1"/>
    <col min="45" max="45" width="11.5" customWidth="1"/>
    <col min="46" max="46" width="17.69921875" customWidth="1"/>
    <col min="47" max="47" width="16.69921875" customWidth="1"/>
  </cols>
  <sheetData>
    <row r="1" spans="1:47" ht="18" thickBot="1">
      <c r="A1" s="9" t="s">
        <v>205</v>
      </c>
      <c r="B1" s="9" t="s">
        <v>182</v>
      </c>
      <c r="C1" s="9" t="s">
        <v>183</v>
      </c>
      <c r="D1" s="9" t="s">
        <v>214</v>
      </c>
      <c r="E1" s="9" t="s">
        <v>215</v>
      </c>
      <c r="F1" s="9" t="s">
        <v>185</v>
      </c>
      <c r="G1" s="9" t="s">
        <v>186</v>
      </c>
      <c r="H1" s="9" t="s">
        <v>187</v>
      </c>
      <c r="I1" s="2" t="s">
        <v>325</v>
      </c>
      <c r="J1" s="2" t="s">
        <v>326</v>
      </c>
      <c r="K1" s="13" t="s">
        <v>188</v>
      </c>
      <c r="L1" s="2" t="s">
        <v>189</v>
      </c>
      <c r="M1" s="2" t="s">
        <v>184</v>
      </c>
      <c r="N1" s="51" t="s">
        <v>190</v>
      </c>
      <c r="O1" s="51" t="s">
        <v>191</v>
      </c>
      <c r="P1" s="51" t="s">
        <v>192</v>
      </c>
      <c r="Q1" s="3" t="s">
        <v>193</v>
      </c>
      <c r="R1" s="3" t="s">
        <v>194</v>
      </c>
      <c r="S1" s="3" t="s">
        <v>855</v>
      </c>
      <c r="T1" s="3" t="s">
        <v>2173</v>
      </c>
      <c r="U1" s="3" t="s">
        <v>196</v>
      </c>
      <c r="V1" s="3" t="s">
        <v>197</v>
      </c>
      <c r="W1" s="3" t="s">
        <v>1176</v>
      </c>
      <c r="X1" s="3" t="s">
        <v>1197</v>
      </c>
      <c r="Y1" s="2" t="s">
        <v>589</v>
      </c>
      <c r="Z1" s="2" t="s">
        <v>577</v>
      </c>
      <c r="AA1" s="2" t="s">
        <v>206</v>
      </c>
      <c r="AB1" s="2" t="s">
        <v>1502</v>
      </c>
      <c r="AC1" s="2" t="s">
        <v>2194</v>
      </c>
      <c r="AD1" s="2" t="s">
        <v>195</v>
      </c>
      <c r="AE1" s="2" t="s">
        <v>1702</v>
      </c>
      <c r="AF1" s="2" t="s">
        <v>851</v>
      </c>
      <c r="AG1" s="2" t="s">
        <v>198</v>
      </c>
      <c r="AH1" s="6" t="s">
        <v>204</v>
      </c>
      <c r="AI1" s="2" t="s">
        <v>856</v>
      </c>
      <c r="AJ1" s="2" t="s">
        <v>857</v>
      </c>
      <c r="AK1" s="2" t="s">
        <v>199</v>
      </c>
      <c r="AL1" s="2" t="s">
        <v>200</v>
      </c>
      <c r="AM1" s="2" t="s">
        <v>201</v>
      </c>
      <c r="AN1" s="2" t="s">
        <v>1038</v>
      </c>
      <c r="AO1" s="2" t="s">
        <v>1172</v>
      </c>
      <c r="AP1" s="2" t="s">
        <v>1041</v>
      </c>
      <c r="AQ1" s="2" t="s">
        <v>1042</v>
      </c>
      <c r="AR1" s="2" t="s">
        <v>1066</v>
      </c>
      <c r="AS1" s="2" t="s">
        <v>1074</v>
      </c>
      <c r="AT1" s="2" t="s">
        <v>202</v>
      </c>
      <c r="AU1" s="2" t="s">
        <v>203</v>
      </c>
    </row>
    <row r="2" spans="1:47" ht="16.2" thickTop="1">
      <c r="A2" s="8">
        <v>1003</v>
      </c>
      <c r="B2" s="8" t="s">
        <v>210</v>
      </c>
      <c r="C2" s="8" t="s">
        <v>211</v>
      </c>
      <c r="D2" s="7" t="s">
        <v>212</v>
      </c>
      <c r="E2" s="7" t="s">
        <v>212</v>
      </c>
      <c r="F2" s="7" t="s">
        <v>212</v>
      </c>
      <c r="G2" s="7" t="s">
        <v>212</v>
      </c>
      <c r="H2" s="7" t="s">
        <v>212</v>
      </c>
      <c r="I2" t="s">
        <v>479</v>
      </c>
      <c r="J2" t="s">
        <v>340</v>
      </c>
      <c r="K2" s="12" t="s">
        <v>3</v>
      </c>
      <c r="L2">
        <v>20</v>
      </c>
      <c r="M2" s="12" t="s">
        <v>319</v>
      </c>
      <c r="N2" s="52">
        <v>33916</v>
      </c>
      <c r="O2" s="52">
        <v>41913</v>
      </c>
      <c r="P2" s="52">
        <v>42018</v>
      </c>
      <c r="Q2" s="17" t="s">
        <v>563</v>
      </c>
      <c r="R2" s="17" t="s">
        <v>562</v>
      </c>
      <c r="S2" s="12" t="s">
        <v>4</v>
      </c>
      <c r="T2" s="12" t="s">
        <v>562</v>
      </c>
      <c r="U2" s="17" t="s">
        <v>575</v>
      </c>
      <c r="V2" s="17" t="s">
        <v>575</v>
      </c>
      <c r="W2" s="17" t="s">
        <v>1177</v>
      </c>
      <c r="X2" s="17" t="s">
        <v>1198</v>
      </c>
      <c r="Y2" t="s">
        <v>638</v>
      </c>
      <c r="Z2" s="8" t="s">
        <v>611</v>
      </c>
      <c r="AA2" s="8" t="s">
        <v>576</v>
      </c>
      <c r="AB2" s="8">
        <v>10</v>
      </c>
      <c r="AC2" s="10" t="s">
        <v>1503</v>
      </c>
      <c r="AD2" s="10" t="s">
        <v>1261</v>
      </c>
      <c r="AE2" s="12" t="s">
        <v>26</v>
      </c>
      <c r="AF2" s="12" t="s">
        <v>575</v>
      </c>
      <c r="AG2" s="17" t="s">
        <v>26</v>
      </c>
      <c r="AH2" s="17" t="s">
        <v>26</v>
      </c>
      <c r="AI2" t="s">
        <v>958</v>
      </c>
      <c r="AJ2" t="s">
        <v>860</v>
      </c>
      <c r="AK2" s="12" t="s">
        <v>6</v>
      </c>
      <c r="AL2" s="12">
        <v>22</v>
      </c>
      <c r="AM2" s="11" t="s">
        <v>319</v>
      </c>
      <c r="AN2" s="12" t="s">
        <v>1434</v>
      </c>
      <c r="AO2" s="17" t="s">
        <v>26</v>
      </c>
      <c r="AP2" s="17" t="s">
        <v>1052</v>
      </c>
      <c r="AQ2" s="12" t="s">
        <v>1061</v>
      </c>
      <c r="AR2" s="12" t="s">
        <v>1073</v>
      </c>
      <c r="AS2" s="8" t="s">
        <v>312</v>
      </c>
      <c r="AT2" t="s">
        <v>138</v>
      </c>
      <c r="AU2" t="s">
        <v>30</v>
      </c>
    </row>
    <row r="3" spans="1:47">
      <c r="A3" s="8">
        <v>1004</v>
      </c>
      <c r="B3" s="8" t="s">
        <v>210</v>
      </c>
      <c r="C3" s="8" t="s">
        <v>211</v>
      </c>
      <c r="D3" s="7" t="s">
        <v>212</v>
      </c>
      <c r="E3" s="7" t="s">
        <v>212</v>
      </c>
      <c r="F3" s="7" t="s">
        <v>212</v>
      </c>
      <c r="G3" s="7" t="s">
        <v>212</v>
      </c>
      <c r="H3" s="7" t="s">
        <v>212</v>
      </c>
      <c r="I3" t="s">
        <v>479</v>
      </c>
      <c r="J3" t="s">
        <v>340</v>
      </c>
      <c r="K3" s="12" t="s">
        <v>3</v>
      </c>
      <c r="L3">
        <v>21</v>
      </c>
      <c r="M3" s="12" t="s">
        <v>319</v>
      </c>
      <c r="N3" s="52">
        <v>34234</v>
      </c>
      <c r="O3" s="52">
        <v>41913</v>
      </c>
      <c r="P3" s="52">
        <v>42018</v>
      </c>
      <c r="Q3" s="17" t="s">
        <v>563</v>
      </c>
      <c r="R3" s="17" t="s">
        <v>562</v>
      </c>
      <c r="S3" s="17" t="s">
        <v>4</v>
      </c>
      <c r="T3" s="17" t="s">
        <v>562</v>
      </c>
      <c r="U3" s="17" t="s">
        <v>575</v>
      </c>
      <c r="V3" s="17" t="s">
        <v>575</v>
      </c>
      <c r="W3" s="17" t="s">
        <v>1177</v>
      </c>
      <c r="X3" s="17" t="s">
        <v>1198</v>
      </c>
      <c r="Y3" t="s">
        <v>638</v>
      </c>
      <c r="Z3" s="8" t="s">
        <v>611</v>
      </c>
      <c r="AA3" s="8" t="s">
        <v>576</v>
      </c>
      <c r="AB3" s="8">
        <v>10</v>
      </c>
      <c r="AC3" s="10" t="s">
        <v>1503</v>
      </c>
      <c r="AD3" s="10" t="s">
        <v>1261</v>
      </c>
      <c r="AE3" s="17" t="s">
        <v>26</v>
      </c>
      <c r="AF3" s="12" t="s">
        <v>575</v>
      </c>
      <c r="AG3" s="17" t="s">
        <v>26</v>
      </c>
      <c r="AH3" s="17" t="s">
        <v>26</v>
      </c>
      <c r="AI3" t="s">
        <v>959</v>
      </c>
      <c r="AJ3" t="s">
        <v>861</v>
      </c>
      <c r="AK3" s="12" t="s">
        <v>6</v>
      </c>
      <c r="AL3" s="12">
        <v>17</v>
      </c>
      <c r="AM3" s="11" t="s">
        <v>319</v>
      </c>
      <c r="AN3" s="12" t="s">
        <v>1434</v>
      </c>
      <c r="AO3" s="17" t="s">
        <v>4</v>
      </c>
      <c r="AP3" s="17" t="s">
        <v>1052</v>
      </c>
      <c r="AQ3" s="12" t="s">
        <v>1061</v>
      </c>
      <c r="AR3" s="12" t="s">
        <v>1073</v>
      </c>
      <c r="AS3" s="8" t="s">
        <v>312</v>
      </c>
      <c r="AT3" t="s">
        <v>138</v>
      </c>
      <c r="AU3" t="s">
        <v>30</v>
      </c>
    </row>
    <row r="4" spans="1:47">
      <c r="A4" s="8">
        <v>1017</v>
      </c>
      <c r="B4" s="8" t="s">
        <v>210</v>
      </c>
      <c r="C4" s="8" t="s">
        <v>211</v>
      </c>
      <c r="D4" s="7" t="s">
        <v>212</v>
      </c>
      <c r="E4" s="7" t="s">
        <v>212</v>
      </c>
      <c r="F4" s="7" t="s">
        <v>212</v>
      </c>
      <c r="G4" s="7" t="s">
        <v>212</v>
      </c>
      <c r="H4" s="7" t="s">
        <v>212</v>
      </c>
      <c r="I4" t="s">
        <v>252</v>
      </c>
      <c r="J4" t="s">
        <v>407</v>
      </c>
      <c r="K4" s="12" t="s">
        <v>3</v>
      </c>
      <c r="L4">
        <v>35</v>
      </c>
      <c r="M4" s="12" t="s">
        <v>319</v>
      </c>
      <c r="N4" s="52">
        <v>29794</v>
      </c>
      <c r="O4" s="52">
        <v>42736</v>
      </c>
      <c r="P4" s="52">
        <v>43214</v>
      </c>
      <c r="Q4" s="17" t="s">
        <v>572</v>
      </c>
      <c r="R4" s="18" t="s">
        <v>212</v>
      </c>
      <c r="S4" s="17" t="s">
        <v>4</v>
      </c>
      <c r="T4" s="17" t="s">
        <v>562</v>
      </c>
      <c r="U4" s="17" t="s">
        <v>22</v>
      </c>
      <c r="V4" s="18" t="s">
        <v>212</v>
      </c>
      <c r="W4" s="17" t="s">
        <v>153</v>
      </c>
      <c r="X4" s="17" t="s">
        <v>1195</v>
      </c>
      <c r="Y4" s="1" t="s">
        <v>657</v>
      </c>
      <c r="Z4" s="18" t="s">
        <v>591</v>
      </c>
      <c r="AA4" s="8" t="s">
        <v>576</v>
      </c>
      <c r="AB4" s="8">
        <v>123</v>
      </c>
      <c r="AC4" s="10" t="s">
        <v>1505</v>
      </c>
      <c r="AD4" s="29" t="s">
        <v>1200</v>
      </c>
      <c r="AE4" s="17" t="s">
        <v>4</v>
      </c>
      <c r="AF4" s="12" t="s">
        <v>850</v>
      </c>
      <c r="AG4" s="12" t="s">
        <v>26</v>
      </c>
      <c r="AH4" s="12" t="s">
        <v>4</v>
      </c>
      <c r="AI4" s="1" t="s">
        <v>505</v>
      </c>
      <c r="AJ4" s="1" t="s">
        <v>910</v>
      </c>
      <c r="AK4" s="17" t="s">
        <v>3</v>
      </c>
      <c r="AL4" s="12">
        <v>27</v>
      </c>
      <c r="AM4" s="11" t="s">
        <v>319</v>
      </c>
      <c r="AN4" s="12" t="s">
        <v>1434</v>
      </c>
      <c r="AO4" s="17" t="s">
        <v>26</v>
      </c>
      <c r="AP4" s="12" t="s">
        <v>1052</v>
      </c>
      <c r="AQ4" s="12" t="s">
        <v>1062</v>
      </c>
      <c r="AR4" s="12" t="s">
        <v>1073</v>
      </c>
      <c r="AS4" s="8" t="s">
        <v>212</v>
      </c>
      <c r="AT4" s="1" t="s">
        <v>1369</v>
      </c>
      <c r="AU4" t="s">
        <v>2</v>
      </c>
    </row>
    <row r="5" spans="1:47">
      <c r="A5" s="8">
        <v>1018</v>
      </c>
      <c r="B5" s="8" t="s">
        <v>210</v>
      </c>
      <c r="C5" s="8" t="s">
        <v>211</v>
      </c>
      <c r="D5" s="7" t="s">
        <v>212</v>
      </c>
      <c r="E5" s="7" t="s">
        <v>212</v>
      </c>
      <c r="F5" s="7" t="s">
        <v>212</v>
      </c>
      <c r="G5" s="7" t="s">
        <v>212</v>
      </c>
      <c r="H5" s="7" t="s">
        <v>212</v>
      </c>
      <c r="I5" t="s">
        <v>252</v>
      </c>
      <c r="J5" t="s">
        <v>407</v>
      </c>
      <c r="K5" s="12" t="s">
        <v>3</v>
      </c>
      <c r="L5">
        <v>34</v>
      </c>
      <c r="M5" s="12" t="s">
        <v>319</v>
      </c>
      <c r="N5" s="52">
        <v>29452</v>
      </c>
      <c r="O5" s="52">
        <v>42736</v>
      </c>
      <c r="P5" s="52">
        <v>43214</v>
      </c>
      <c r="Q5" s="17" t="s">
        <v>572</v>
      </c>
      <c r="R5" s="18" t="s">
        <v>212</v>
      </c>
      <c r="S5" s="17" t="s">
        <v>4</v>
      </c>
      <c r="T5" s="17" t="s">
        <v>562</v>
      </c>
      <c r="U5" s="17" t="s">
        <v>22</v>
      </c>
      <c r="V5" s="18" t="s">
        <v>212</v>
      </c>
      <c r="W5" s="17" t="s">
        <v>153</v>
      </c>
      <c r="X5" s="17" t="s">
        <v>1195</v>
      </c>
      <c r="Y5" s="1" t="s">
        <v>652</v>
      </c>
      <c r="Z5" s="18" t="s">
        <v>591</v>
      </c>
      <c r="AA5" s="8" t="s">
        <v>576</v>
      </c>
      <c r="AB5" s="8">
        <v>2</v>
      </c>
      <c r="AC5" s="10" t="s">
        <v>1506</v>
      </c>
      <c r="AD5" s="29" t="s">
        <v>1200</v>
      </c>
      <c r="AE5" s="17" t="s">
        <v>4</v>
      </c>
      <c r="AF5" s="12" t="s">
        <v>850</v>
      </c>
      <c r="AG5" s="12" t="s">
        <v>26</v>
      </c>
      <c r="AH5" s="12" t="s">
        <v>4</v>
      </c>
      <c r="AI5" s="1" t="s">
        <v>381</v>
      </c>
      <c r="AJ5" s="1" t="s">
        <v>908</v>
      </c>
      <c r="AK5" s="17" t="s">
        <v>3</v>
      </c>
      <c r="AL5" s="12">
        <v>24</v>
      </c>
      <c r="AM5" s="11" t="s">
        <v>319</v>
      </c>
      <c r="AN5" s="12" t="s">
        <v>1434</v>
      </c>
      <c r="AO5" s="17" t="s">
        <v>26</v>
      </c>
      <c r="AP5" s="12" t="s">
        <v>1052</v>
      </c>
      <c r="AQ5" s="12" t="s">
        <v>1062</v>
      </c>
      <c r="AR5" s="12" t="s">
        <v>1073</v>
      </c>
      <c r="AS5" s="8" t="s">
        <v>212</v>
      </c>
      <c r="AT5" s="1" t="s">
        <v>1126</v>
      </c>
      <c r="AU5" t="s">
        <v>2</v>
      </c>
    </row>
    <row r="6" spans="1:47">
      <c r="A6" s="8">
        <v>1019</v>
      </c>
      <c r="B6" s="8" t="s">
        <v>210</v>
      </c>
      <c r="C6" s="8" t="s">
        <v>211</v>
      </c>
      <c r="D6" s="7" t="s">
        <v>212</v>
      </c>
      <c r="E6" s="7" t="s">
        <v>212</v>
      </c>
      <c r="F6" s="7" t="s">
        <v>212</v>
      </c>
      <c r="G6" s="7" t="s">
        <v>212</v>
      </c>
      <c r="H6" s="7" t="s">
        <v>212</v>
      </c>
      <c r="I6" t="s">
        <v>252</v>
      </c>
      <c r="J6" t="s">
        <v>407</v>
      </c>
      <c r="K6" s="12" t="s">
        <v>3</v>
      </c>
      <c r="L6">
        <v>34</v>
      </c>
      <c r="M6" s="12" t="s">
        <v>319</v>
      </c>
      <c r="N6" s="52">
        <v>29293</v>
      </c>
      <c r="O6" s="52">
        <v>42736</v>
      </c>
      <c r="P6" s="52">
        <v>43214</v>
      </c>
      <c r="Q6" s="17" t="s">
        <v>572</v>
      </c>
      <c r="R6" s="18" t="s">
        <v>212</v>
      </c>
      <c r="S6" s="17" t="s">
        <v>4</v>
      </c>
      <c r="T6" s="17" t="s">
        <v>562</v>
      </c>
      <c r="U6" s="17" t="s">
        <v>22</v>
      </c>
      <c r="V6" s="18" t="s">
        <v>212</v>
      </c>
      <c r="W6" s="17" t="s">
        <v>153</v>
      </c>
      <c r="X6" s="17" t="s">
        <v>1195</v>
      </c>
      <c r="Y6" s="1" t="s">
        <v>685</v>
      </c>
      <c r="Z6" s="18" t="s">
        <v>591</v>
      </c>
      <c r="AA6" s="8" t="s">
        <v>576</v>
      </c>
      <c r="AB6" s="8">
        <v>68</v>
      </c>
      <c r="AC6" s="10" t="s">
        <v>685</v>
      </c>
      <c r="AD6" s="29" t="s">
        <v>1200</v>
      </c>
      <c r="AE6" s="17" t="s">
        <v>4</v>
      </c>
      <c r="AF6" s="12" t="s">
        <v>850</v>
      </c>
      <c r="AG6" s="12" t="s">
        <v>852</v>
      </c>
      <c r="AH6" s="12" t="s">
        <v>4</v>
      </c>
      <c r="AI6" s="1" t="s">
        <v>1003</v>
      </c>
      <c r="AJ6" s="1" t="s">
        <v>334</v>
      </c>
      <c r="AK6" s="17" t="s">
        <v>3</v>
      </c>
      <c r="AL6" s="12">
        <v>43</v>
      </c>
      <c r="AM6" s="11" t="s">
        <v>319</v>
      </c>
      <c r="AN6" s="12" t="s">
        <v>1434</v>
      </c>
      <c r="AO6" s="17" t="s">
        <v>26</v>
      </c>
      <c r="AP6" s="12" t="s">
        <v>1052</v>
      </c>
      <c r="AQ6" s="12" t="s">
        <v>1062</v>
      </c>
      <c r="AR6" s="12" t="s">
        <v>1073</v>
      </c>
      <c r="AS6" s="8" t="s">
        <v>212</v>
      </c>
      <c r="AT6" s="1" t="s">
        <v>1370</v>
      </c>
      <c r="AU6" t="s">
        <v>2</v>
      </c>
    </row>
    <row r="7" spans="1:47">
      <c r="A7" s="8">
        <v>1020</v>
      </c>
      <c r="B7" s="8" t="s">
        <v>210</v>
      </c>
      <c r="C7" s="8" t="s">
        <v>211</v>
      </c>
      <c r="D7" s="7" t="s">
        <v>212</v>
      </c>
      <c r="E7" s="7" t="s">
        <v>212</v>
      </c>
      <c r="F7" s="7" t="s">
        <v>212</v>
      </c>
      <c r="G7" s="7" t="s">
        <v>212</v>
      </c>
      <c r="H7" s="7" t="s">
        <v>212</v>
      </c>
      <c r="I7" t="s">
        <v>252</v>
      </c>
      <c r="J7" t="s">
        <v>407</v>
      </c>
      <c r="K7" s="12" t="s">
        <v>3</v>
      </c>
      <c r="L7">
        <v>34</v>
      </c>
      <c r="M7" s="12" t="s">
        <v>319</v>
      </c>
      <c r="N7" s="52">
        <v>29219</v>
      </c>
      <c r="O7" s="52">
        <v>42736</v>
      </c>
      <c r="P7" s="52">
        <v>43214</v>
      </c>
      <c r="Q7" s="17" t="s">
        <v>572</v>
      </c>
      <c r="R7" s="18" t="s">
        <v>212</v>
      </c>
      <c r="S7" s="17" t="s">
        <v>4</v>
      </c>
      <c r="T7" s="17" t="s">
        <v>562</v>
      </c>
      <c r="U7" s="17" t="s">
        <v>22</v>
      </c>
      <c r="V7" s="18" t="s">
        <v>212</v>
      </c>
      <c r="W7" s="17" t="s">
        <v>153</v>
      </c>
      <c r="X7" s="17" t="s">
        <v>1195</v>
      </c>
      <c r="Y7" s="1" t="s">
        <v>657</v>
      </c>
      <c r="Z7" s="18" t="s">
        <v>591</v>
      </c>
      <c r="AA7" s="8" t="s">
        <v>576</v>
      </c>
      <c r="AB7" s="8">
        <v>123</v>
      </c>
      <c r="AC7" s="10" t="s">
        <v>1505</v>
      </c>
      <c r="AD7" s="29" t="s">
        <v>1200</v>
      </c>
      <c r="AE7" s="17" t="s">
        <v>4</v>
      </c>
      <c r="AF7" s="12" t="s">
        <v>850</v>
      </c>
      <c r="AG7" s="12" t="s">
        <v>26</v>
      </c>
      <c r="AH7" s="12" t="s">
        <v>4</v>
      </c>
      <c r="AI7" s="1" t="s">
        <v>279</v>
      </c>
      <c r="AJ7" s="1" t="s">
        <v>909</v>
      </c>
      <c r="AK7" s="17" t="s">
        <v>3</v>
      </c>
      <c r="AL7" s="12">
        <v>44</v>
      </c>
      <c r="AM7" s="11" t="s">
        <v>319</v>
      </c>
      <c r="AN7" s="12" t="s">
        <v>1434</v>
      </c>
      <c r="AO7" s="17" t="s">
        <v>26</v>
      </c>
      <c r="AP7" s="12" t="s">
        <v>1052</v>
      </c>
      <c r="AQ7" s="12" t="s">
        <v>1062</v>
      </c>
      <c r="AR7" s="12" t="s">
        <v>1073</v>
      </c>
      <c r="AS7" s="8" t="s">
        <v>212</v>
      </c>
      <c r="AT7" s="1" t="s">
        <v>1369</v>
      </c>
      <c r="AU7" t="s">
        <v>2</v>
      </c>
    </row>
    <row r="8" spans="1:47">
      <c r="A8" s="8">
        <v>1021</v>
      </c>
      <c r="B8" s="8" t="s">
        <v>210</v>
      </c>
      <c r="C8" s="8" t="s">
        <v>211</v>
      </c>
      <c r="D8" s="7" t="s">
        <v>212</v>
      </c>
      <c r="E8" s="7" t="s">
        <v>212</v>
      </c>
      <c r="F8" s="7" t="s">
        <v>212</v>
      </c>
      <c r="G8" s="7" t="s">
        <v>212</v>
      </c>
      <c r="H8" s="7" t="s">
        <v>212</v>
      </c>
      <c r="I8" t="s">
        <v>252</v>
      </c>
      <c r="J8" t="s">
        <v>407</v>
      </c>
      <c r="K8" s="12" t="s">
        <v>3</v>
      </c>
      <c r="L8">
        <v>32</v>
      </c>
      <c r="M8" s="12" t="s">
        <v>319</v>
      </c>
      <c r="N8" s="52">
        <v>28523</v>
      </c>
      <c r="O8" s="52">
        <v>42736</v>
      </c>
      <c r="P8" s="52">
        <v>43214</v>
      </c>
      <c r="Q8" s="17" t="s">
        <v>563</v>
      </c>
      <c r="R8" s="18" t="s">
        <v>212</v>
      </c>
      <c r="S8" s="17" t="s">
        <v>4</v>
      </c>
      <c r="T8" s="17" t="s">
        <v>562</v>
      </c>
      <c r="U8" s="17" t="s">
        <v>22</v>
      </c>
      <c r="V8" s="18" t="s">
        <v>212</v>
      </c>
      <c r="W8" s="17" t="s">
        <v>153</v>
      </c>
      <c r="X8" s="17" t="s">
        <v>1195</v>
      </c>
      <c r="Y8" s="1" t="s">
        <v>670</v>
      </c>
      <c r="Z8" s="18" t="s">
        <v>591</v>
      </c>
      <c r="AA8" s="8" t="s">
        <v>576</v>
      </c>
      <c r="AB8" s="8">
        <v>26</v>
      </c>
      <c r="AC8" s="10" t="s">
        <v>672</v>
      </c>
      <c r="AD8" s="29" t="s">
        <v>1200</v>
      </c>
      <c r="AE8" s="17" t="s">
        <v>4</v>
      </c>
      <c r="AF8" s="12" t="s">
        <v>850</v>
      </c>
      <c r="AG8" s="12" t="s">
        <v>26</v>
      </c>
      <c r="AH8" s="12" t="s">
        <v>4</v>
      </c>
      <c r="AI8" s="1" t="s">
        <v>1002</v>
      </c>
      <c r="AJ8" s="1" t="s">
        <v>915</v>
      </c>
      <c r="AK8" s="17" t="s">
        <v>6</v>
      </c>
      <c r="AL8" s="12">
        <v>20</v>
      </c>
      <c r="AM8" s="11" t="s">
        <v>319</v>
      </c>
      <c r="AN8" s="12" t="s">
        <v>1434</v>
      </c>
      <c r="AO8" s="17" t="s">
        <v>26</v>
      </c>
      <c r="AP8" s="12" t="s">
        <v>1052</v>
      </c>
      <c r="AQ8" s="12" t="s">
        <v>1062</v>
      </c>
      <c r="AR8" s="12" t="s">
        <v>1073</v>
      </c>
      <c r="AS8" s="8" t="s">
        <v>212</v>
      </c>
      <c r="AT8" s="1" t="s">
        <v>1371</v>
      </c>
      <c r="AU8" t="s">
        <v>2</v>
      </c>
    </row>
    <row r="9" spans="1:47">
      <c r="A9" s="8">
        <v>1022</v>
      </c>
      <c r="B9" s="8" t="s">
        <v>210</v>
      </c>
      <c r="C9" s="8" t="s">
        <v>211</v>
      </c>
      <c r="D9" s="7" t="s">
        <v>212</v>
      </c>
      <c r="E9" s="7" t="s">
        <v>212</v>
      </c>
      <c r="F9" s="7" t="s">
        <v>212</v>
      </c>
      <c r="G9" s="7" t="s">
        <v>212</v>
      </c>
      <c r="H9" s="7" t="s">
        <v>212</v>
      </c>
      <c r="I9" t="s">
        <v>252</v>
      </c>
      <c r="J9" t="s">
        <v>407</v>
      </c>
      <c r="K9" s="12" t="s">
        <v>3</v>
      </c>
      <c r="L9">
        <v>32</v>
      </c>
      <c r="M9" s="12" t="s">
        <v>319</v>
      </c>
      <c r="N9" s="52">
        <v>28523</v>
      </c>
      <c r="O9" s="52">
        <v>42736</v>
      </c>
      <c r="P9" s="52">
        <v>43214</v>
      </c>
      <c r="Q9" s="17" t="s">
        <v>563</v>
      </c>
      <c r="R9" s="18" t="s">
        <v>212</v>
      </c>
      <c r="S9" s="17" t="s">
        <v>4</v>
      </c>
      <c r="T9" s="17" t="s">
        <v>562</v>
      </c>
      <c r="U9" s="17" t="s">
        <v>22</v>
      </c>
      <c r="V9" s="18" t="s">
        <v>212</v>
      </c>
      <c r="W9" s="17" t="s">
        <v>153</v>
      </c>
      <c r="X9" s="17" t="s">
        <v>1195</v>
      </c>
      <c r="Y9" s="1" t="s">
        <v>670</v>
      </c>
      <c r="Z9" s="18" t="s">
        <v>591</v>
      </c>
      <c r="AA9" s="8" t="s">
        <v>576</v>
      </c>
      <c r="AB9" s="8">
        <v>26</v>
      </c>
      <c r="AC9" s="10" t="s">
        <v>672</v>
      </c>
      <c r="AD9" s="29" t="s">
        <v>1200</v>
      </c>
      <c r="AE9" s="17" t="s">
        <v>4</v>
      </c>
      <c r="AF9" s="12" t="s">
        <v>850</v>
      </c>
      <c r="AG9" s="12" t="s">
        <v>26</v>
      </c>
      <c r="AH9" s="12" t="s">
        <v>4</v>
      </c>
      <c r="AI9" s="1" t="s">
        <v>475</v>
      </c>
      <c r="AJ9" s="1" t="s">
        <v>915</v>
      </c>
      <c r="AK9" s="17" t="s">
        <v>3</v>
      </c>
      <c r="AL9" s="12">
        <v>21</v>
      </c>
      <c r="AM9" s="11" t="s">
        <v>319</v>
      </c>
      <c r="AN9" s="12" t="s">
        <v>1434</v>
      </c>
      <c r="AO9" s="17" t="s">
        <v>26</v>
      </c>
      <c r="AP9" s="12" t="s">
        <v>1052</v>
      </c>
      <c r="AQ9" s="12" t="s">
        <v>1062</v>
      </c>
      <c r="AR9" s="12" t="s">
        <v>1073</v>
      </c>
      <c r="AS9" s="8" t="s">
        <v>212</v>
      </c>
      <c r="AT9" s="1" t="s">
        <v>1371</v>
      </c>
      <c r="AU9" t="s">
        <v>2</v>
      </c>
    </row>
    <row r="10" spans="1:47">
      <c r="A10" s="8">
        <v>1023</v>
      </c>
      <c r="B10" s="8" t="s">
        <v>210</v>
      </c>
      <c r="C10" s="8" t="s">
        <v>211</v>
      </c>
      <c r="D10" s="7" t="s">
        <v>212</v>
      </c>
      <c r="E10" s="7" t="s">
        <v>212</v>
      </c>
      <c r="F10" s="7" t="s">
        <v>212</v>
      </c>
      <c r="G10" s="7" t="s">
        <v>212</v>
      </c>
      <c r="H10" s="7" t="s">
        <v>212</v>
      </c>
      <c r="I10" t="s">
        <v>252</v>
      </c>
      <c r="J10" t="s">
        <v>407</v>
      </c>
      <c r="K10" s="12" t="s">
        <v>3</v>
      </c>
      <c r="L10">
        <v>30</v>
      </c>
      <c r="M10" s="12" t="s">
        <v>319</v>
      </c>
      <c r="N10" s="52">
        <v>27648</v>
      </c>
      <c r="O10" s="52">
        <v>42736</v>
      </c>
      <c r="P10" s="52">
        <v>43214</v>
      </c>
      <c r="Q10" s="17" t="s">
        <v>563</v>
      </c>
      <c r="R10" s="18" t="s">
        <v>212</v>
      </c>
      <c r="S10" s="17" t="s">
        <v>4</v>
      </c>
      <c r="T10" s="17" t="s">
        <v>562</v>
      </c>
      <c r="U10" s="17" t="s">
        <v>22</v>
      </c>
      <c r="V10" s="18" t="s">
        <v>212</v>
      </c>
      <c r="W10" s="17" t="s">
        <v>153</v>
      </c>
      <c r="X10" s="17" t="s">
        <v>1195</v>
      </c>
      <c r="Y10" s="1" t="s">
        <v>686</v>
      </c>
      <c r="Z10" s="18" t="s">
        <v>591</v>
      </c>
      <c r="AA10" s="8" t="s">
        <v>576</v>
      </c>
      <c r="AB10" s="8">
        <v>118</v>
      </c>
      <c r="AC10" s="10" t="s">
        <v>1507</v>
      </c>
      <c r="AD10" s="29" t="s">
        <v>1200</v>
      </c>
      <c r="AE10" s="17" t="s">
        <v>4</v>
      </c>
      <c r="AF10" s="12" t="s">
        <v>850</v>
      </c>
      <c r="AG10" s="12" t="s">
        <v>26</v>
      </c>
      <c r="AH10" s="12" t="s">
        <v>4</v>
      </c>
      <c r="AI10" s="1" t="s">
        <v>1005</v>
      </c>
      <c r="AJ10" s="1" t="s">
        <v>916</v>
      </c>
      <c r="AK10" s="17" t="s">
        <v>3</v>
      </c>
      <c r="AL10" s="12">
        <v>45</v>
      </c>
      <c r="AM10" s="16" t="s">
        <v>312</v>
      </c>
      <c r="AN10" s="12" t="s">
        <v>1434</v>
      </c>
      <c r="AO10" s="16" t="s">
        <v>312</v>
      </c>
      <c r="AP10" s="12" t="s">
        <v>1052</v>
      </c>
      <c r="AQ10" s="12" t="s">
        <v>1062</v>
      </c>
      <c r="AR10" s="12" t="s">
        <v>1073</v>
      </c>
      <c r="AS10" s="8" t="s">
        <v>212</v>
      </c>
      <c r="AT10" s="1" t="s">
        <v>1372</v>
      </c>
      <c r="AU10" t="s">
        <v>2</v>
      </c>
    </row>
    <row r="11" spans="1:47">
      <c r="A11" s="8">
        <v>1024</v>
      </c>
      <c r="B11" s="8" t="s">
        <v>210</v>
      </c>
      <c r="C11" s="8" t="s">
        <v>211</v>
      </c>
      <c r="D11" s="7" t="s">
        <v>212</v>
      </c>
      <c r="E11" s="7" t="s">
        <v>212</v>
      </c>
      <c r="F11" s="7" t="s">
        <v>212</v>
      </c>
      <c r="G11" s="7" t="s">
        <v>212</v>
      </c>
      <c r="H11" s="7" t="s">
        <v>212</v>
      </c>
      <c r="I11" t="s">
        <v>252</v>
      </c>
      <c r="J11" t="s">
        <v>407</v>
      </c>
      <c r="K11" s="12" t="s">
        <v>3</v>
      </c>
      <c r="L11">
        <v>40</v>
      </c>
      <c r="M11" s="12" t="s">
        <v>319</v>
      </c>
      <c r="N11" s="52">
        <v>31536</v>
      </c>
      <c r="O11" s="52">
        <v>42736</v>
      </c>
      <c r="P11" s="52">
        <v>43214</v>
      </c>
      <c r="Q11" s="17" t="s">
        <v>572</v>
      </c>
      <c r="R11" s="17" t="s">
        <v>562</v>
      </c>
      <c r="S11" s="17" t="s">
        <v>4</v>
      </c>
      <c r="T11" s="17" t="s">
        <v>562</v>
      </c>
      <c r="U11" s="17" t="s">
        <v>22</v>
      </c>
      <c r="V11" s="17" t="s">
        <v>23</v>
      </c>
      <c r="W11" s="17" t="s">
        <v>153</v>
      </c>
      <c r="X11" s="17" t="s">
        <v>1195</v>
      </c>
      <c r="Y11" s="1" t="s">
        <v>660</v>
      </c>
      <c r="Z11" s="18" t="s">
        <v>591</v>
      </c>
      <c r="AA11" s="8" t="s">
        <v>576</v>
      </c>
      <c r="AB11" s="8">
        <v>2</v>
      </c>
      <c r="AC11" s="10" t="s">
        <v>1506</v>
      </c>
      <c r="AD11" s="29" t="s">
        <v>1200</v>
      </c>
      <c r="AE11" s="17" t="s">
        <v>4</v>
      </c>
      <c r="AF11" s="12" t="s">
        <v>850</v>
      </c>
      <c r="AG11" s="12" t="s">
        <v>26</v>
      </c>
      <c r="AH11" s="12" t="s">
        <v>4</v>
      </c>
      <c r="AI11" s="1" t="s">
        <v>1001</v>
      </c>
      <c r="AJ11" s="1" t="s">
        <v>914</v>
      </c>
      <c r="AK11" s="17" t="s">
        <v>6</v>
      </c>
      <c r="AL11" s="12">
        <v>18</v>
      </c>
      <c r="AM11" s="11" t="s">
        <v>319</v>
      </c>
      <c r="AN11" s="12" t="s">
        <v>1434</v>
      </c>
      <c r="AO11" s="12" t="s">
        <v>4</v>
      </c>
      <c r="AP11" s="12" t="s">
        <v>1052</v>
      </c>
      <c r="AQ11" s="12" t="s">
        <v>1062</v>
      </c>
      <c r="AR11" s="12" t="s">
        <v>1073</v>
      </c>
      <c r="AS11" s="8" t="s">
        <v>212</v>
      </c>
      <c r="AT11" s="1" t="s">
        <v>1373</v>
      </c>
      <c r="AU11" t="s">
        <v>2</v>
      </c>
    </row>
    <row r="12" spans="1:47">
      <c r="A12" s="8">
        <v>1025</v>
      </c>
      <c r="B12" s="8" t="s">
        <v>210</v>
      </c>
      <c r="C12" s="8" t="s">
        <v>211</v>
      </c>
      <c r="D12" s="7" t="s">
        <v>212</v>
      </c>
      <c r="E12" s="7" t="s">
        <v>212</v>
      </c>
      <c r="F12" s="7" t="s">
        <v>212</v>
      </c>
      <c r="G12" s="7" t="s">
        <v>212</v>
      </c>
      <c r="H12" s="7" t="s">
        <v>212</v>
      </c>
      <c r="I12" t="s">
        <v>252</v>
      </c>
      <c r="J12" t="s">
        <v>407</v>
      </c>
      <c r="K12" s="12" t="s">
        <v>3</v>
      </c>
      <c r="L12">
        <v>35</v>
      </c>
      <c r="M12" s="12" t="s">
        <v>319</v>
      </c>
      <c r="N12" s="52">
        <v>29794</v>
      </c>
      <c r="O12" s="52">
        <v>42736</v>
      </c>
      <c r="P12" s="52">
        <v>43214</v>
      </c>
      <c r="Q12" s="17" t="s">
        <v>572</v>
      </c>
      <c r="R12" s="17" t="s">
        <v>562</v>
      </c>
      <c r="S12" s="17" t="s">
        <v>4</v>
      </c>
      <c r="T12" s="17" t="s">
        <v>562</v>
      </c>
      <c r="U12" s="17" t="s">
        <v>22</v>
      </c>
      <c r="V12" s="17" t="s">
        <v>23</v>
      </c>
      <c r="W12" s="17" t="s">
        <v>153</v>
      </c>
      <c r="X12" s="17" t="s">
        <v>1195</v>
      </c>
      <c r="Y12" s="1" t="s">
        <v>657</v>
      </c>
      <c r="Z12" s="18" t="s">
        <v>591</v>
      </c>
      <c r="AA12" s="8" t="s">
        <v>576</v>
      </c>
      <c r="AB12" s="8">
        <v>123</v>
      </c>
      <c r="AC12" s="10" t="s">
        <v>1505</v>
      </c>
      <c r="AD12" s="29" t="s">
        <v>1200</v>
      </c>
      <c r="AE12" s="17" t="s">
        <v>4</v>
      </c>
      <c r="AF12" s="12" t="s">
        <v>850</v>
      </c>
      <c r="AG12" s="12" t="s">
        <v>26</v>
      </c>
      <c r="AH12" s="12" t="s">
        <v>4</v>
      </c>
      <c r="AI12" s="1" t="s">
        <v>999</v>
      </c>
      <c r="AJ12" s="1" t="s">
        <v>912</v>
      </c>
      <c r="AK12" s="17" t="s">
        <v>6</v>
      </c>
      <c r="AL12" s="12">
        <v>35</v>
      </c>
      <c r="AM12" s="11" t="s">
        <v>319</v>
      </c>
      <c r="AN12" s="12" t="s">
        <v>1434</v>
      </c>
      <c r="AO12" s="17" t="s">
        <v>26</v>
      </c>
      <c r="AP12" s="12" t="s">
        <v>1052</v>
      </c>
      <c r="AQ12" s="12" t="s">
        <v>1062</v>
      </c>
      <c r="AR12" s="12" t="s">
        <v>1073</v>
      </c>
      <c r="AS12" s="8" t="s">
        <v>212</v>
      </c>
      <c r="AT12" s="1" t="s">
        <v>1369</v>
      </c>
      <c r="AU12" t="s">
        <v>2</v>
      </c>
    </row>
    <row r="13" spans="1:47">
      <c r="A13" s="8">
        <v>1026</v>
      </c>
      <c r="B13" s="8" t="s">
        <v>210</v>
      </c>
      <c r="C13" s="8" t="s">
        <v>211</v>
      </c>
      <c r="D13" s="7" t="s">
        <v>212</v>
      </c>
      <c r="E13" s="7" t="s">
        <v>212</v>
      </c>
      <c r="F13" s="7" t="s">
        <v>212</v>
      </c>
      <c r="G13" s="7" t="s">
        <v>212</v>
      </c>
      <c r="H13" s="7" t="s">
        <v>212</v>
      </c>
      <c r="I13" t="s">
        <v>252</v>
      </c>
      <c r="J13" t="s">
        <v>407</v>
      </c>
      <c r="K13" s="12" t="s">
        <v>3</v>
      </c>
      <c r="L13">
        <v>35</v>
      </c>
      <c r="M13" s="12" t="s">
        <v>319</v>
      </c>
      <c r="N13" s="52">
        <v>29623</v>
      </c>
      <c r="O13" s="52">
        <v>42736</v>
      </c>
      <c r="P13" s="52">
        <v>43214</v>
      </c>
      <c r="Q13" s="17" t="s">
        <v>572</v>
      </c>
      <c r="R13" s="17" t="s">
        <v>562</v>
      </c>
      <c r="S13" s="17" t="s">
        <v>4</v>
      </c>
      <c r="T13" s="17" t="s">
        <v>562</v>
      </c>
      <c r="U13" s="17" t="s">
        <v>22</v>
      </c>
      <c r="V13" s="17" t="s">
        <v>23</v>
      </c>
      <c r="W13" s="17" t="s">
        <v>153</v>
      </c>
      <c r="X13" s="17" t="s">
        <v>1195</v>
      </c>
      <c r="Y13" s="1" t="s">
        <v>660</v>
      </c>
      <c r="Z13" s="18" t="s">
        <v>591</v>
      </c>
      <c r="AA13" s="8" t="s">
        <v>576</v>
      </c>
      <c r="AB13" s="8">
        <v>2</v>
      </c>
      <c r="AC13" s="10" t="s">
        <v>1506</v>
      </c>
      <c r="AD13" s="29" t="s">
        <v>1200</v>
      </c>
      <c r="AE13" s="17" t="s">
        <v>4</v>
      </c>
      <c r="AF13" s="12" t="s">
        <v>850</v>
      </c>
      <c r="AG13" s="12" t="s">
        <v>26</v>
      </c>
      <c r="AH13" s="12" t="s">
        <v>4</v>
      </c>
      <c r="AI13" s="1" t="s">
        <v>1000</v>
      </c>
      <c r="AJ13" s="1" t="s">
        <v>913</v>
      </c>
      <c r="AK13" s="17" t="s">
        <v>6</v>
      </c>
      <c r="AL13" s="12">
        <v>28</v>
      </c>
      <c r="AM13" s="11" t="s">
        <v>319</v>
      </c>
      <c r="AN13" s="12" t="s">
        <v>1434</v>
      </c>
      <c r="AO13" s="17" t="s">
        <v>26</v>
      </c>
      <c r="AP13" s="12" t="s">
        <v>1052</v>
      </c>
      <c r="AQ13" s="12" t="s">
        <v>1062</v>
      </c>
      <c r="AR13" s="12" t="s">
        <v>1073</v>
      </c>
      <c r="AS13" s="8" t="s">
        <v>212</v>
      </c>
      <c r="AT13" s="1" t="s">
        <v>1373</v>
      </c>
      <c r="AU13" t="s">
        <v>2</v>
      </c>
    </row>
    <row r="14" spans="1:47">
      <c r="A14" s="8">
        <v>1027</v>
      </c>
      <c r="B14" s="8" t="s">
        <v>210</v>
      </c>
      <c r="C14" s="8" t="s">
        <v>211</v>
      </c>
      <c r="D14" s="7" t="s">
        <v>212</v>
      </c>
      <c r="E14" s="7" t="s">
        <v>212</v>
      </c>
      <c r="F14" s="7" t="s">
        <v>212</v>
      </c>
      <c r="G14" s="7" t="s">
        <v>212</v>
      </c>
      <c r="H14" s="7" t="s">
        <v>212</v>
      </c>
      <c r="I14" t="s">
        <v>252</v>
      </c>
      <c r="J14" t="s">
        <v>407</v>
      </c>
      <c r="K14" s="12" t="s">
        <v>3</v>
      </c>
      <c r="L14">
        <v>34</v>
      </c>
      <c r="M14" s="12" t="s">
        <v>319</v>
      </c>
      <c r="N14" s="52">
        <v>29452</v>
      </c>
      <c r="O14" s="52">
        <v>42736</v>
      </c>
      <c r="P14" s="52">
        <v>43214</v>
      </c>
      <c r="Q14" s="17" t="s">
        <v>572</v>
      </c>
      <c r="R14" s="17" t="s">
        <v>562</v>
      </c>
      <c r="S14" s="17" t="s">
        <v>4</v>
      </c>
      <c r="T14" s="17" t="s">
        <v>562</v>
      </c>
      <c r="U14" s="17" t="s">
        <v>22</v>
      </c>
      <c r="V14" s="17" t="s">
        <v>23</v>
      </c>
      <c r="W14" s="17" t="s">
        <v>153</v>
      </c>
      <c r="X14" s="17" t="s">
        <v>1195</v>
      </c>
      <c r="Y14" s="1" t="s">
        <v>652</v>
      </c>
      <c r="Z14" s="18" t="s">
        <v>591</v>
      </c>
      <c r="AA14" s="8" t="s">
        <v>576</v>
      </c>
      <c r="AB14" s="8">
        <v>2</v>
      </c>
      <c r="AC14" s="10" t="s">
        <v>1506</v>
      </c>
      <c r="AD14" s="29" t="s">
        <v>1200</v>
      </c>
      <c r="AE14" s="17" t="s">
        <v>4</v>
      </c>
      <c r="AF14" s="12" t="s">
        <v>850</v>
      </c>
      <c r="AG14" s="12" t="s">
        <v>26</v>
      </c>
      <c r="AH14" s="12" t="s">
        <v>4</v>
      </c>
      <c r="AI14" s="1" t="s">
        <v>998</v>
      </c>
      <c r="AJ14" s="1" t="s">
        <v>908</v>
      </c>
      <c r="AK14" s="17" t="s">
        <v>6</v>
      </c>
      <c r="AL14" s="12">
        <v>27</v>
      </c>
      <c r="AM14" s="11" t="s">
        <v>319</v>
      </c>
      <c r="AN14" s="12" t="s">
        <v>1434</v>
      </c>
      <c r="AO14" s="17" t="s">
        <v>26</v>
      </c>
      <c r="AP14" s="12" t="s">
        <v>1052</v>
      </c>
      <c r="AQ14" s="12" t="s">
        <v>1062</v>
      </c>
      <c r="AR14" s="12" t="s">
        <v>1073</v>
      </c>
      <c r="AS14" s="8" t="s">
        <v>212</v>
      </c>
      <c r="AT14" s="1" t="s">
        <v>1126</v>
      </c>
      <c r="AU14" t="s">
        <v>2</v>
      </c>
    </row>
    <row r="15" spans="1:47">
      <c r="A15" s="8">
        <v>1028</v>
      </c>
      <c r="B15" s="8" t="s">
        <v>210</v>
      </c>
      <c r="C15" s="8" t="s">
        <v>211</v>
      </c>
      <c r="D15" s="7" t="s">
        <v>212</v>
      </c>
      <c r="E15" s="7" t="s">
        <v>212</v>
      </c>
      <c r="F15" s="7" t="s">
        <v>212</v>
      </c>
      <c r="G15" s="7" t="s">
        <v>212</v>
      </c>
      <c r="H15" s="7" t="s">
        <v>212</v>
      </c>
      <c r="I15" t="s">
        <v>252</v>
      </c>
      <c r="J15" t="s">
        <v>407</v>
      </c>
      <c r="K15" s="12" t="s">
        <v>3</v>
      </c>
      <c r="L15">
        <v>34</v>
      </c>
      <c r="M15" s="12" t="s">
        <v>319</v>
      </c>
      <c r="N15" s="52">
        <v>29293</v>
      </c>
      <c r="O15" s="52">
        <v>42736</v>
      </c>
      <c r="P15" s="52">
        <v>43214</v>
      </c>
      <c r="Q15" s="17" t="s">
        <v>572</v>
      </c>
      <c r="R15" s="17" t="s">
        <v>562</v>
      </c>
      <c r="S15" s="17" t="s">
        <v>4</v>
      </c>
      <c r="T15" s="17" t="s">
        <v>562</v>
      </c>
      <c r="U15" s="17" t="s">
        <v>22</v>
      </c>
      <c r="V15" s="17" t="s">
        <v>23</v>
      </c>
      <c r="W15" s="17" t="s">
        <v>153</v>
      </c>
      <c r="X15" s="17" t="s">
        <v>1195</v>
      </c>
      <c r="Y15" s="1" t="s">
        <v>685</v>
      </c>
      <c r="Z15" s="18" t="s">
        <v>591</v>
      </c>
      <c r="AA15" s="8" t="s">
        <v>576</v>
      </c>
      <c r="AB15" s="8">
        <v>68</v>
      </c>
      <c r="AC15" s="10" t="s">
        <v>685</v>
      </c>
      <c r="AD15" s="29" t="s">
        <v>1200</v>
      </c>
      <c r="AE15" s="17" t="s">
        <v>4</v>
      </c>
      <c r="AF15" s="12" t="s">
        <v>850</v>
      </c>
      <c r="AG15" s="12" t="s">
        <v>852</v>
      </c>
      <c r="AH15" s="12" t="s">
        <v>4</v>
      </c>
      <c r="AI15" s="1" t="s">
        <v>1004</v>
      </c>
      <c r="AJ15" s="1" t="s">
        <v>334</v>
      </c>
      <c r="AK15" s="17" t="s">
        <v>6</v>
      </c>
      <c r="AL15" s="12">
        <v>33</v>
      </c>
      <c r="AM15" s="11" t="s">
        <v>319</v>
      </c>
      <c r="AN15" s="12" t="s">
        <v>1434</v>
      </c>
      <c r="AO15" s="17" t="s">
        <v>26</v>
      </c>
      <c r="AP15" s="12" t="s">
        <v>1052</v>
      </c>
      <c r="AQ15" s="12" t="s">
        <v>1062</v>
      </c>
      <c r="AR15" s="12" t="s">
        <v>1073</v>
      </c>
      <c r="AS15">
        <v>39</v>
      </c>
      <c r="AT15" s="1" t="s">
        <v>1370</v>
      </c>
      <c r="AU15" t="s">
        <v>2</v>
      </c>
    </row>
    <row r="16" spans="1:47">
      <c r="A16" s="8">
        <v>1029</v>
      </c>
      <c r="B16" s="8" t="s">
        <v>210</v>
      </c>
      <c r="C16" s="8" t="s">
        <v>211</v>
      </c>
      <c r="D16" s="7" t="s">
        <v>212</v>
      </c>
      <c r="E16" s="7" t="s">
        <v>212</v>
      </c>
      <c r="F16" s="7" t="s">
        <v>212</v>
      </c>
      <c r="G16" s="7" t="s">
        <v>212</v>
      </c>
      <c r="H16" s="7" t="s">
        <v>212</v>
      </c>
      <c r="I16" t="s">
        <v>252</v>
      </c>
      <c r="J16" t="s">
        <v>407</v>
      </c>
      <c r="K16" s="12" t="s">
        <v>3</v>
      </c>
      <c r="L16">
        <v>34</v>
      </c>
      <c r="M16" s="12" t="s">
        <v>319</v>
      </c>
      <c r="N16" s="52">
        <v>29219</v>
      </c>
      <c r="O16" s="52">
        <v>42736</v>
      </c>
      <c r="P16" s="52">
        <v>43214</v>
      </c>
      <c r="Q16" s="17" t="s">
        <v>572</v>
      </c>
      <c r="R16" s="17" t="s">
        <v>562</v>
      </c>
      <c r="S16" s="17" t="s">
        <v>4</v>
      </c>
      <c r="T16" s="17" t="s">
        <v>562</v>
      </c>
      <c r="U16" s="17" t="s">
        <v>22</v>
      </c>
      <c r="V16" s="17" t="s">
        <v>23</v>
      </c>
      <c r="W16" s="17" t="s">
        <v>153</v>
      </c>
      <c r="X16" s="17" t="s">
        <v>1195</v>
      </c>
      <c r="Y16" s="1" t="s">
        <v>657</v>
      </c>
      <c r="Z16" s="18" t="s">
        <v>591</v>
      </c>
      <c r="AA16" s="8" t="s">
        <v>576</v>
      </c>
      <c r="AB16" s="8">
        <v>123</v>
      </c>
      <c r="AC16" s="10" t="s">
        <v>1505</v>
      </c>
      <c r="AD16" s="29" t="s">
        <v>1200</v>
      </c>
      <c r="AE16" s="17" t="s">
        <v>4</v>
      </c>
      <c r="AF16" s="12" t="s">
        <v>850</v>
      </c>
      <c r="AG16" s="12" t="s">
        <v>26</v>
      </c>
      <c r="AH16" s="12" t="s">
        <v>4</v>
      </c>
      <c r="AI16" s="1" t="s">
        <v>283</v>
      </c>
      <c r="AJ16" s="1" t="s">
        <v>911</v>
      </c>
      <c r="AK16" s="17" t="s">
        <v>6</v>
      </c>
      <c r="AL16" s="12">
        <v>35</v>
      </c>
      <c r="AM16" s="11" t="s">
        <v>319</v>
      </c>
      <c r="AN16" s="12" t="s">
        <v>1434</v>
      </c>
      <c r="AO16" s="17" t="s">
        <v>26</v>
      </c>
      <c r="AP16" s="12" t="s">
        <v>1052</v>
      </c>
      <c r="AQ16" s="12" t="s">
        <v>1062</v>
      </c>
      <c r="AR16" s="12" t="s">
        <v>1073</v>
      </c>
      <c r="AS16" s="8" t="s">
        <v>212</v>
      </c>
      <c r="AT16" s="1" t="s">
        <v>1369</v>
      </c>
      <c r="AU16" t="s">
        <v>2</v>
      </c>
    </row>
    <row r="17" spans="1:47">
      <c r="A17" s="8">
        <v>1030</v>
      </c>
      <c r="B17" s="8" t="s">
        <v>210</v>
      </c>
      <c r="C17" s="8" t="s">
        <v>211</v>
      </c>
      <c r="D17" s="7" t="s">
        <v>212</v>
      </c>
      <c r="E17" s="7" t="s">
        <v>212</v>
      </c>
      <c r="F17" s="7" t="s">
        <v>212</v>
      </c>
      <c r="G17" s="7" t="s">
        <v>212</v>
      </c>
      <c r="H17" s="7" t="s">
        <v>212</v>
      </c>
      <c r="I17" t="s">
        <v>252</v>
      </c>
      <c r="J17" t="s">
        <v>407</v>
      </c>
      <c r="K17" s="12" t="s">
        <v>3</v>
      </c>
      <c r="L17">
        <v>31</v>
      </c>
      <c r="M17" s="12" t="s">
        <v>319</v>
      </c>
      <c r="N17" s="52">
        <v>28419</v>
      </c>
      <c r="O17" s="52">
        <v>42736</v>
      </c>
      <c r="P17" s="52">
        <v>43214</v>
      </c>
      <c r="Q17" s="17" t="s">
        <v>566</v>
      </c>
      <c r="R17" s="18" t="s">
        <v>212</v>
      </c>
      <c r="S17" s="17" t="s">
        <v>4</v>
      </c>
      <c r="T17" s="12" t="s">
        <v>562</v>
      </c>
      <c r="U17" s="17" t="s">
        <v>24</v>
      </c>
      <c r="V17" s="18" t="s">
        <v>212</v>
      </c>
      <c r="W17" s="17" t="s">
        <v>153</v>
      </c>
      <c r="X17" s="17" t="s">
        <v>1195</v>
      </c>
      <c r="Y17" s="1" t="s">
        <v>598</v>
      </c>
      <c r="Z17" s="18" t="s">
        <v>591</v>
      </c>
      <c r="AA17" s="8" t="s">
        <v>576</v>
      </c>
      <c r="AB17" s="8" t="s">
        <v>1508</v>
      </c>
      <c r="AC17" s="10" t="s">
        <v>672</v>
      </c>
      <c r="AD17" s="29" t="s">
        <v>1200</v>
      </c>
      <c r="AE17" s="17" t="s">
        <v>4</v>
      </c>
      <c r="AF17" s="18" t="s">
        <v>212</v>
      </c>
      <c r="AG17" s="12" t="s">
        <v>26</v>
      </c>
      <c r="AH17" s="12" t="s">
        <v>4</v>
      </c>
      <c r="AI17" s="18" t="s">
        <v>212</v>
      </c>
      <c r="AJ17" s="1" t="s">
        <v>17</v>
      </c>
      <c r="AK17" s="17" t="s">
        <v>3</v>
      </c>
      <c r="AL17" s="16" t="s">
        <v>312</v>
      </c>
      <c r="AM17" s="16" t="s">
        <v>312</v>
      </c>
      <c r="AN17" s="12" t="s">
        <v>1434</v>
      </c>
      <c r="AO17" s="16" t="s">
        <v>312</v>
      </c>
      <c r="AP17" s="12" t="s">
        <v>1052</v>
      </c>
      <c r="AQ17" s="12" t="s">
        <v>1062</v>
      </c>
      <c r="AR17" s="12" t="s">
        <v>1073</v>
      </c>
      <c r="AS17" s="8" t="s">
        <v>212</v>
      </c>
      <c r="AT17" s="1" t="s">
        <v>1382</v>
      </c>
      <c r="AU17" t="s">
        <v>2</v>
      </c>
    </row>
    <row r="18" spans="1:47">
      <c r="A18" s="8">
        <v>1031</v>
      </c>
      <c r="B18" s="8" t="s">
        <v>210</v>
      </c>
      <c r="C18" s="8" t="s">
        <v>211</v>
      </c>
      <c r="D18" s="7" t="s">
        <v>212</v>
      </c>
      <c r="E18" s="7" t="s">
        <v>212</v>
      </c>
      <c r="F18" s="7" t="s">
        <v>212</v>
      </c>
      <c r="G18" s="7" t="s">
        <v>212</v>
      </c>
      <c r="H18" s="7" t="s">
        <v>212</v>
      </c>
      <c r="I18" t="s">
        <v>252</v>
      </c>
      <c r="J18" t="s">
        <v>407</v>
      </c>
      <c r="K18" s="12" t="s">
        <v>3</v>
      </c>
      <c r="L18">
        <v>33</v>
      </c>
      <c r="M18" s="12" t="s">
        <v>319</v>
      </c>
      <c r="N18" s="52">
        <v>29129</v>
      </c>
      <c r="O18" s="52">
        <v>42736</v>
      </c>
      <c r="P18" s="52">
        <v>43214</v>
      </c>
      <c r="Q18" s="17" t="s">
        <v>562</v>
      </c>
      <c r="R18" s="18" t="s">
        <v>212</v>
      </c>
      <c r="S18" s="17" t="s">
        <v>4</v>
      </c>
      <c r="T18" s="12" t="s">
        <v>562</v>
      </c>
      <c r="U18" s="17" t="s">
        <v>24</v>
      </c>
      <c r="V18" s="18" t="s">
        <v>212</v>
      </c>
      <c r="W18" s="17" t="s">
        <v>153</v>
      </c>
      <c r="X18" s="17" t="s">
        <v>1195</v>
      </c>
      <c r="Y18" s="1" t="s">
        <v>657</v>
      </c>
      <c r="Z18" s="18" t="s">
        <v>591</v>
      </c>
      <c r="AA18" s="8" t="s">
        <v>576</v>
      </c>
      <c r="AB18" s="8">
        <v>123</v>
      </c>
      <c r="AC18" s="10" t="s">
        <v>1505</v>
      </c>
      <c r="AD18" s="29" t="s">
        <v>1200</v>
      </c>
      <c r="AE18" s="17" t="s">
        <v>4</v>
      </c>
      <c r="AF18" s="18" t="s">
        <v>212</v>
      </c>
      <c r="AG18" s="12" t="s">
        <v>26</v>
      </c>
      <c r="AH18" s="12" t="s">
        <v>4</v>
      </c>
      <c r="AI18" s="18" t="s">
        <v>212</v>
      </c>
      <c r="AJ18" s="1" t="s">
        <v>5</v>
      </c>
      <c r="AK18" s="17" t="s">
        <v>6</v>
      </c>
      <c r="AL18" s="16" t="s">
        <v>312</v>
      </c>
      <c r="AM18" s="16" t="s">
        <v>312</v>
      </c>
      <c r="AN18" s="12" t="s">
        <v>1434</v>
      </c>
      <c r="AO18" s="16" t="s">
        <v>312</v>
      </c>
      <c r="AP18" s="12" t="s">
        <v>1052</v>
      </c>
      <c r="AQ18" s="12" t="s">
        <v>1062</v>
      </c>
      <c r="AR18" s="12" t="s">
        <v>1073</v>
      </c>
      <c r="AS18" s="8" t="s">
        <v>212</v>
      </c>
      <c r="AT18" s="1" t="s">
        <v>1369</v>
      </c>
      <c r="AU18" t="s">
        <v>2</v>
      </c>
    </row>
    <row r="19" spans="1:47">
      <c r="A19" s="8">
        <v>1032</v>
      </c>
      <c r="B19" s="8" t="s">
        <v>210</v>
      </c>
      <c r="C19" s="8" t="s">
        <v>211</v>
      </c>
      <c r="D19" s="7" t="s">
        <v>212</v>
      </c>
      <c r="E19" s="7" t="s">
        <v>212</v>
      </c>
      <c r="F19" s="7" t="s">
        <v>212</v>
      </c>
      <c r="G19" s="7" t="s">
        <v>212</v>
      </c>
      <c r="H19" s="7" t="s">
        <v>212</v>
      </c>
      <c r="I19" t="s">
        <v>252</v>
      </c>
      <c r="J19" t="s">
        <v>407</v>
      </c>
      <c r="K19" s="12" t="s">
        <v>3</v>
      </c>
      <c r="L19">
        <v>33</v>
      </c>
      <c r="M19" s="12" t="s">
        <v>319</v>
      </c>
      <c r="N19" s="52">
        <v>29129</v>
      </c>
      <c r="O19" s="52">
        <v>42736</v>
      </c>
      <c r="P19" s="52">
        <v>43214</v>
      </c>
      <c r="Q19" s="17" t="s">
        <v>566</v>
      </c>
      <c r="R19" s="18" t="s">
        <v>212</v>
      </c>
      <c r="S19" s="17" t="s">
        <v>4</v>
      </c>
      <c r="T19" s="12" t="s">
        <v>562</v>
      </c>
      <c r="U19" s="17" t="s">
        <v>24</v>
      </c>
      <c r="V19" s="18" t="s">
        <v>212</v>
      </c>
      <c r="W19" s="17" t="s">
        <v>153</v>
      </c>
      <c r="X19" s="17" t="s">
        <v>1195</v>
      </c>
      <c r="Y19" s="1" t="s">
        <v>657</v>
      </c>
      <c r="Z19" s="18" t="s">
        <v>591</v>
      </c>
      <c r="AA19" s="8" t="s">
        <v>576</v>
      </c>
      <c r="AB19" s="8">
        <v>123</v>
      </c>
      <c r="AC19" s="10" t="s">
        <v>1505</v>
      </c>
      <c r="AD19" s="29" t="s">
        <v>1200</v>
      </c>
      <c r="AE19" s="17" t="s">
        <v>4</v>
      </c>
      <c r="AF19" s="18" t="s">
        <v>212</v>
      </c>
      <c r="AG19" s="12" t="s">
        <v>26</v>
      </c>
      <c r="AH19" s="12" t="s">
        <v>4</v>
      </c>
      <c r="AI19" s="18" t="s">
        <v>212</v>
      </c>
      <c r="AJ19" s="1" t="s">
        <v>5</v>
      </c>
      <c r="AK19" s="17" t="s">
        <v>3</v>
      </c>
      <c r="AL19" s="16" t="s">
        <v>312</v>
      </c>
      <c r="AM19" s="16" t="s">
        <v>312</v>
      </c>
      <c r="AN19" s="12" t="s">
        <v>1434</v>
      </c>
      <c r="AO19" s="16" t="s">
        <v>312</v>
      </c>
      <c r="AP19" s="12" t="s">
        <v>1052</v>
      </c>
      <c r="AQ19" s="12" t="s">
        <v>1062</v>
      </c>
      <c r="AR19" s="12" t="s">
        <v>1073</v>
      </c>
      <c r="AS19" s="8" t="s">
        <v>212</v>
      </c>
      <c r="AT19" s="1" t="s">
        <v>1369</v>
      </c>
      <c r="AU19" t="s">
        <v>2</v>
      </c>
    </row>
    <row r="20" spans="1:47">
      <c r="A20" s="8">
        <v>1033</v>
      </c>
      <c r="B20" s="8" t="s">
        <v>210</v>
      </c>
      <c r="C20" s="8" t="s">
        <v>211</v>
      </c>
      <c r="D20" s="7" t="s">
        <v>212</v>
      </c>
      <c r="E20" s="7" t="s">
        <v>212</v>
      </c>
      <c r="F20" s="7" t="s">
        <v>212</v>
      </c>
      <c r="G20" s="7" t="s">
        <v>212</v>
      </c>
      <c r="H20" s="7" t="s">
        <v>212</v>
      </c>
      <c r="I20" t="s">
        <v>252</v>
      </c>
      <c r="J20" t="s">
        <v>407</v>
      </c>
      <c r="K20" s="12" t="s">
        <v>3</v>
      </c>
      <c r="L20">
        <v>33</v>
      </c>
      <c r="M20" s="12" t="s">
        <v>319</v>
      </c>
      <c r="N20" s="52">
        <v>29008</v>
      </c>
      <c r="O20" s="52">
        <v>42736</v>
      </c>
      <c r="P20" s="52">
        <v>43214</v>
      </c>
      <c r="Q20" s="17" t="s">
        <v>562</v>
      </c>
      <c r="R20" s="18" t="s">
        <v>212</v>
      </c>
      <c r="S20" s="17" t="s">
        <v>4</v>
      </c>
      <c r="T20" s="12" t="s">
        <v>562</v>
      </c>
      <c r="U20" s="17" t="s">
        <v>24</v>
      </c>
      <c r="V20" s="18" t="s">
        <v>212</v>
      </c>
      <c r="W20" s="17" t="s">
        <v>153</v>
      </c>
      <c r="X20" s="17" t="s">
        <v>1195</v>
      </c>
      <c r="Y20" s="1" t="s">
        <v>687</v>
      </c>
      <c r="Z20" s="18" t="s">
        <v>591</v>
      </c>
      <c r="AA20" s="8" t="s">
        <v>576</v>
      </c>
      <c r="AB20" s="8">
        <v>12</v>
      </c>
      <c r="AC20" s="10" t="s">
        <v>1509</v>
      </c>
      <c r="AD20" s="29" t="s">
        <v>1200</v>
      </c>
      <c r="AE20" s="17" t="s">
        <v>4</v>
      </c>
      <c r="AF20" s="18" t="s">
        <v>212</v>
      </c>
      <c r="AG20" s="12" t="s">
        <v>26</v>
      </c>
      <c r="AH20" s="12" t="s">
        <v>4</v>
      </c>
      <c r="AI20" s="18" t="s">
        <v>212</v>
      </c>
      <c r="AJ20" s="1" t="s">
        <v>5</v>
      </c>
      <c r="AK20" s="17" t="s">
        <v>6</v>
      </c>
      <c r="AL20" s="12">
        <v>13</v>
      </c>
      <c r="AM20" s="16" t="s">
        <v>312</v>
      </c>
      <c r="AN20" s="12" t="s">
        <v>1434</v>
      </c>
      <c r="AO20" s="12" t="s">
        <v>4</v>
      </c>
      <c r="AP20" s="12" t="s">
        <v>1052</v>
      </c>
      <c r="AQ20" s="12" t="s">
        <v>1062</v>
      </c>
      <c r="AR20" s="12" t="s">
        <v>1073</v>
      </c>
      <c r="AS20" s="8" t="s">
        <v>212</v>
      </c>
      <c r="AT20" s="1" t="s">
        <v>1374</v>
      </c>
      <c r="AU20" t="s">
        <v>2</v>
      </c>
    </row>
    <row r="21" spans="1:47">
      <c r="A21" s="8">
        <v>1034</v>
      </c>
      <c r="B21" s="8" t="s">
        <v>210</v>
      </c>
      <c r="C21" s="8" t="s">
        <v>211</v>
      </c>
      <c r="D21" s="7" t="s">
        <v>212</v>
      </c>
      <c r="E21" s="7" t="s">
        <v>212</v>
      </c>
      <c r="F21" s="7" t="s">
        <v>212</v>
      </c>
      <c r="G21" s="7" t="s">
        <v>212</v>
      </c>
      <c r="H21" s="7" t="s">
        <v>212</v>
      </c>
      <c r="I21" t="s">
        <v>252</v>
      </c>
      <c r="J21" t="s">
        <v>407</v>
      </c>
      <c r="K21" s="12" t="s">
        <v>3</v>
      </c>
      <c r="L21">
        <v>33</v>
      </c>
      <c r="M21" s="12" t="s">
        <v>319</v>
      </c>
      <c r="N21" s="52">
        <v>28950</v>
      </c>
      <c r="O21" s="52">
        <v>42736</v>
      </c>
      <c r="P21" s="52">
        <v>43214</v>
      </c>
      <c r="Q21" s="17" t="s">
        <v>562</v>
      </c>
      <c r="R21" s="18" t="s">
        <v>212</v>
      </c>
      <c r="S21" s="17" t="s">
        <v>4</v>
      </c>
      <c r="T21" s="12" t="s">
        <v>562</v>
      </c>
      <c r="U21" s="17" t="s">
        <v>24</v>
      </c>
      <c r="V21" s="18" t="s">
        <v>212</v>
      </c>
      <c r="W21" s="17" t="s">
        <v>153</v>
      </c>
      <c r="X21" s="17" t="s">
        <v>1195</v>
      </c>
      <c r="Y21" t="s">
        <v>656</v>
      </c>
      <c r="Z21" s="18" t="s">
        <v>591</v>
      </c>
      <c r="AA21" s="8" t="s">
        <v>576</v>
      </c>
      <c r="AB21" s="8">
        <v>12</v>
      </c>
      <c r="AC21" s="10" t="s">
        <v>1510</v>
      </c>
      <c r="AD21" s="29" t="s">
        <v>1200</v>
      </c>
      <c r="AE21" s="17" t="s">
        <v>4</v>
      </c>
      <c r="AF21" s="18" t="s">
        <v>212</v>
      </c>
      <c r="AG21" s="12" t="s">
        <v>26</v>
      </c>
      <c r="AH21" s="12" t="s">
        <v>4</v>
      </c>
      <c r="AI21" s="18" t="s">
        <v>212</v>
      </c>
      <c r="AJ21" s="1" t="s">
        <v>5</v>
      </c>
      <c r="AK21" s="17" t="s">
        <v>6</v>
      </c>
      <c r="AL21" s="12">
        <v>27</v>
      </c>
      <c r="AM21" s="16" t="s">
        <v>312</v>
      </c>
      <c r="AN21" s="12" t="s">
        <v>1434</v>
      </c>
      <c r="AO21" s="16" t="s">
        <v>312</v>
      </c>
      <c r="AP21" s="12" t="s">
        <v>1052</v>
      </c>
      <c r="AQ21" s="12" t="s">
        <v>1062</v>
      </c>
      <c r="AR21" s="12" t="s">
        <v>1073</v>
      </c>
      <c r="AS21" s="8" t="s">
        <v>212</v>
      </c>
      <c r="AT21" t="s">
        <v>60</v>
      </c>
      <c r="AU21" t="s">
        <v>2</v>
      </c>
    </row>
    <row r="22" spans="1:47">
      <c r="A22" s="8">
        <v>1035</v>
      </c>
      <c r="B22" s="8" t="s">
        <v>210</v>
      </c>
      <c r="C22" s="8" t="s">
        <v>211</v>
      </c>
      <c r="D22" s="7" t="s">
        <v>212</v>
      </c>
      <c r="E22" s="7" t="s">
        <v>212</v>
      </c>
      <c r="F22" s="7" t="s">
        <v>212</v>
      </c>
      <c r="G22" s="7" t="s">
        <v>212</v>
      </c>
      <c r="H22" s="7" t="s">
        <v>212</v>
      </c>
      <c r="I22" t="s">
        <v>252</v>
      </c>
      <c r="J22" t="s">
        <v>407</v>
      </c>
      <c r="K22" s="12" t="s">
        <v>3</v>
      </c>
      <c r="L22">
        <v>33</v>
      </c>
      <c r="M22" s="12" t="s">
        <v>319</v>
      </c>
      <c r="N22" s="52">
        <v>28950</v>
      </c>
      <c r="O22" s="52">
        <v>42736</v>
      </c>
      <c r="P22" s="52">
        <v>43214</v>
      </c>
      <c r="Q22" s="17" t="s">
        <v>566</v>
      </c>
      <c r="R22" s="18" t="s">
        <v>212</v>
      </c>
      <c r="S22" s="17" t="s">
        <v>4</v>
      </c>
      <c r="T22" s="12" t="s">
        <v>562</v>
      </c>
      <c r="U22" s="17" t="s">
        <v>24</v>
      </c>
      <c r="V22" s="18" t="s">
        <v>212</v>
      </c>
      <c r="W22" s="17" t="s">
        <v>153</v>
      </c>
      <c r="X22" s="17" t="s">
        <v>1195</v>
      </c>
      <c r="Y22" t="s">
        <v>656</v>
      </c>
      <c r="Z22" s="18" t="s">
        <v>591</v>
      </c>
      <c r="AA22" s="8" t="s">
        <v>576</v>
      </c>
      <c r="AB22" s="8">
        <v>12</v>
      </c>
      <c r="AC22" s="10" t="s">
        <v>1510</v>
      </c>
      <c r="AD22" s="29" t="s">
        <v>1200</v>
      </c>
      <c r="AE22" s="17" t="s">
        <v>4</v>
      </c>
      <c r="AF22" s="18" t="s">
        <v>212</v>
      </c>
      <c r="AG22" s="12" t="s">
        <v>26</v>
      </c>
      <c r="AH22" s="12" t="s">
        <v>4</v>
      </c>
      <c r="AI22" s="18" t="s">
        <v>212</v>
      </c>
      <c r="AJ22" s="1" t="s">
        <v>7</v>
      </c>
      <c r="AK22" s="17" t="s">
        <v>3</v>
      </c>
      <c r="AL22" s="16" t="s">
        <v>312</v>
      </c>
      <c r="AM22" s="16" t="s">
        <v>312</v>
      </c>
      <c r="AN22" s="12" t="s">
        <v>1434</v>
      </c>
      <c r="AO22" s="16" t="s">
        <v>312</v>
      </c>
      <c r="AP22" s="12" t="s">
        <v>1052</v>
      </c>
      <c r="AQ22" s="12" t="s">
        <v>1062</v>
      </c>
      <c r="AR22" s="12" t="s">
        <v>1073</v>
      </c>
      <c r="AS22" s="8" t="s">
        <v>212</v>
      </c>
      <c r="AT22" t="s">
        <v>60</v>
      </c>
      <c r="AU22" t="s">
        <v>2</v>
      </c>
    </row>
    <row r="23" spans="1:47">
      <c r="A23" s="8">
        <v>1036</v>
      </c>
      <c r="B23" s="8" t="s">
        <v>210</v>
      </c>
      <c r="C23" s="8" t="s">
        <v>211</v>
      </c>
      <c r="D23" s="7" t="s">
        <v>212</v>
      </c>
      <c r="E23" s="7" t="s">
        <v>212</v>
      </c>
      <c r="F23" s="7" t="s">
        <v>212</v>
      </c>
      <c r="G23" s="7" t="s">
        <v>212</v>
      </c>
      <c r="H23" s="7" t="s">
        <v>212</v>
      </c>
      <c r="I23" t="s">
        <v>252</v>
      </c>
      <c r="J23" t="s">
        <v>407</v>
      </c>
      <c r="K23" s="12" t="s">
        <v>3</v>
      </c>
      <c r="L23">
        <v>33</v>
      </c>
      <c r="M23" s="12" t="s">
        <v>319</v>
      </c>
      <c r="N23" s="52">
        <v>28934</v>
      </c>
      <c r="O23" s="52">
        <v>42736</v>
      </c>
      <c r="P23" s="52">
        <v>43214</v>
      </c>
      <c r="Q23" s="17" t="s">
        <v>562</v>
      </c>
      <c r="R23" s="18" t="s">
        <v>212</v>
      </c>
      <c r="S23" s="17" t="s">
        <v>4</v>
      </c>
      <c r="T23" s="12" t="s">
        <v>562</v>
      </c>
      <c r="U23" s="17" t="s">
        <v>24</v>
      </c>
      <c r="V23" s="18" t="s">
        <v>212</v>
      </c>
      <c r="W23" s="17" t="s">
        <v>153</v>
      </c>
      <c r="X23" s="17" t="s">
        <v>1195</v>
      </c>
      <c r="Y23" s="1" t="s">
        <v>670</v>
      </c>
      <c r="Z23" s="18" t="s">
        <v>591</v>
      </c>
      <c r="AA23" s="8" t="s">
        <v>576</v>
      </c>
      <c r="AB23" s="8">
        <v>26</v>
      </c>
      <c r="AC23" s="10" t="s">
        <v>672</v>
      </c>
      <c r="AD23" s="29" t="s">
        <v>1200</v>
      </c>
      <c r="AE23" s="17" t="s">
        <v>4</v>
      </c>
      <c r="AF23" s="18" t="s">
        <v>212</v>
      </c>
      <c r="AG23" s="12" t="s">
        <v>26</v>
      </c>
      <c r="AH23" s="12" t="s">
        <v>4</v>
      </c>
      <c r="AI23" s="18" t="s">
        <v>212</v>
      </c>
      <c r="AJ23" s="1" t="s">
        <v>5</v>
      </c>
      <c r="AK23" s="17" t="s">
        <v>6</v>
      </c>
      <c r="AL23" s="16" t="s">
        <v>312</v>
      </c>
      <c r="AM23" s="16" t="s">
        <v>312</v>
      </c>
      <c r="AN23" s="12" t="s">
        <v>1434</v>
      </c>
      <c r="AO23" s="16" t="s">
        <v>312</v>
      </c>
      <c r="AP23" s="12" t="s">
        <v>1052</v>
      </c>
      <c r="AQ23" s="12" t="s">
        <v>1062</v>
      </c>
      <c r="AR23" s="12" t="s">
        <v>1073</v>
      </c>
      <c r="AS23" s="8" t="s">
        <v>212</v>
      </c>
      <c r="AT23" s="1" t="s">
        <v>1371</v>
      </c>
      <c r="AU23" t="s">
        <v>2</v>
      </c>
    </row>
    <row r="24" spans="1:47">
      <c r="A24" s="8">
        <v>1037</v>
      </c>
      <c r="B24" s="8" t="s">
        <v>210</v>
      </c>
      <c r="C24" s="8" t="s">
        <v>211</v>
      </c>
      <c r="D24" s="7" t="s">
        <v>212</v>
      </c>
      <c r="E24" s="7" t="s">
        <v>212</v>
      </c>
      <c r="F24" s="7" t="s">
        <v>212</v>
      </c>
      <c r="G24" s="7" t="s">
        <v>212</v>
      </c>
      <c r="H24" s="7" t="s">
        <v>212</v>
      </c>
      <c r="I24" t="s">
        <v>252</v>
      </c>
      <c r="J24" t="s">
        <v>407</v>
      </c>
      <c r="K24" s="12" t="s">
        <v>3</v>
      </c>
      <c r="L24">
        <v>33</v>
      </c>
      <c r="M24" s="12" t="s">
        <v>319</v>
      </c>
      <c r="N24" s="52">
        <v>28842</v>
      </c>
      <c r="O24" s="52">
        <v>42736</v>
      </c>
      <c r="P24" s="52">
        <v>43214</v>
      </c>
      <c r="Q24" s="17" t="s">
        <v>562</v>
      </c>
      <c r="R24" s="18" t="s">
        <v>212</v>
      </c>
      <c r="S24" s="17" t="s">
        <v>4</v>
      </c>
      <c r="T24" s="12" t="s">
        <v>562</v>
      </c>
      <c r="U24" s="17" t="s">
        <v>24</v>
      </c>
      <c r="V24" s="18" t="s">
        <v>212</v>
      </c>
      <c r="W24" s="17" t="s">
        <v>153</v>
      </c>
      <c r="X24" s="17" t="s">
        <v>1195</v>
      </c>
      <c r="Y24" s="1" t="s">
        <v>676</v>
      </c>
      <c r="Z24" s="18" t="s">
        <v>591</v>
      </c>
      <c r="AA24" s="8" t="s">
        <v>576</v>
      </c>
      <c r="AB24" s="8">
        <v>12</v>
      </c>
      <c r="AC24" s="10" t="s">
        <v>1509</v>
      </c>
      <c r="AD24" s="29" t="s">
        <v>1200</v>
      </c>
      <c r="AE24" s="17" t="s">
        <v>4</v>
      </c>
      <c r="AF24" s="18" t="s">
        <v>212</v>
      </c>
      <c r="AG24" s="12" t="s">
        <v>26</v>
      </c>
      <c r="AH24" s="12" t="s">
        <v>4</v>
      </c>
      <c r="AI24" s="18" t="s">
        <v>212</v>
      </c>
      <c r="AJ24" s="1" t="s">
        <v>5</v>
      </c>
      <c r="AK24" s="17" t="s">
        <v>6</v>
      </c>
      <c r="AL24" s="16" t="s">
        <v>312</v>
      </c>
      <c r="AM24" s="16" t="s">
        <v>312</v>
      </c>
      <c r="AN24" s="12" t="s">
        <v>1434</v>
      </c>
      <c r="AO24" s="16" t="s">
        <v>312</v>
      </c>
      <c r="AP24" s="12" t="s">
        <v>1052</v>
      </c>
      <c r="AQ24" s="12" t="s">
        <v>1062</v>
      </c>
      <c r="AR24" s="12" t="s">
        <v>1073</v>
      </c>
      <c r="AS24" s="8" t="s">
        <v>212</v>
      </c>
      <c r="AT24" s="1" t="s">
        <v>1375</v>
      </c>
      <c r="AU24" t="s">
        <v>2</v>
      </c>
    </row>
    <row r="25" spans="1:47">
      <c r="A25" s="8">
        <v>1038</v>
      </c>
      <c r="B25" s="8" t="s">
        <v>210</v>
      </c>
      <c r="C25" s="8" t="s">
        <v>211</v>
      </c>
      <c r="D25" s="7" t="s">
        <v>212</v>
      </c>
      <c r="E25" s="7" t="s">
        <v>212</v>
      </c>
      <c r="F25" s="7" t="s">
        <v>212</v>
      </c>
      <c r="G25" s="7" t="s">
        <v>212</v>
      </c>
      <c r="H25" s="7" t="s">
        <v>212</v>
      </c>
      <c r="I25" t="s">
        <v>252</v>
      </c>
      <c r="J25" t="s">
        <v>407</v>
      </c>
      <c r="K25" s="12" t="s">
        <v>3</v>
      </c>
      <c r="L25">
        <v>33</v>
      </c>
      <c r="M25" s="12" t="s">
        <v>319</v>
      </c>
      <c r="N25" s="52">
        <v>28833</v>
      </c>
      <c r="O25" s="52">
        <v>42736</v>
      </c>
      <c r="P25" s="52">
        <v>43214</v>
      </c>
      <c r="Q25" s="17" t="s">
        <v>562</v>
      </c>
      <c r="R25" s="18" t="s">
        <v>212</v>
      </c>
      <c r="S25" s="17" t="s">
        <v>4</v>
      </c>
      <c r="T25" s="12" t="s">
        <v>562</v>
      </c>
      <c r="U25" s="17" t="s">
        <v>24</v>
      </c>
      <c r="V25" s="18" t="s">
        <v>212</v>
      </c>
      <c r="W25" s="17" t="s">
        <v>153</v>
      </c>
      <c r="X25" s="17" t="s">
        <v>1195</v>
      </c>
      <c r="Y25" s="1" t="s">
        <v>653</v>
      </c>
      <c r="Z25" s="18" t="s">
        <v>591</v>
      </c>
      <c r="AA25" s="8" t="s">
        <v>576</v>
      </c>
      <c r="AB25" s="8">
        <v>12</v>
      </c>
      <c r="AC25" s="10" t="s">
        <v>1509</v>
      </c>
      <c r="AD25" s="29" t="s">
        <v>1200</v>
      </c>
      <c r="AE25" s="17" t="s">
        <v>4</v>
      </c>
      <c r="AF25" s="18" t="s">
        <v>212</v>
      </c>
      <c r="AG25" s="12" t="s">
        <v>26</v>
      </c>
      <c r="AH25" s="12" t="s">
        <v>4</v>
      </c>
      <c r="AI25" s="18" t="s">
        <v>212</v>
      </c>
      <c r="AJ25" s="1" t="s">
        <v>5</v>
      </c>
      <c r="AK25" s="17" t="s">
        <v>6</v>
      </c>
      <c r="AL25" s="16" t="s">
        <v>312</v>
      </c>
      <c r="AM25" s="16" t="s">
        <v>312</v>
      </c>
      <c r="AN25" s="12" t="s">
        <v>1434</v>
      </c>
      <c r="AO25" s="16" t="s">
        <v>312</v>
      </c>
      <c r="AP25" s="12" t="s">
        <v>1052</v>
      </c>
      <c r="AQ25" s="12" t="s">
        <v>1062</v>
      </c>
      <c r="AR25" s="12" t="s">
        <v>1073</v>
      </c>
      <c r="AS25" s="8" t="s">
        <v>212</v>
      </c>
      <c r="AT25" s="1" t="s">
        <v>1376</v>
      </c>
      <c r="AU25" t="s">
        <v>2</v>
      </c>
    </row>
    <row r="26" spans="1:47">
      <c r="A26" s="8">
        <v>1039</v>
      </c>
      <c r="B26" s="8" t="s">
        <v>210</v>
      </c>
      <c r="C26" s="8" t="s">
        <v>211</v>
      </c>
      <c r="D26" s="7" t="s">
        <v>212</v>
      </c>
      <c r="E26" s="7" t="s">
        <v>212</v>
      </c>
      <c r="F26" s="7" t="s">
        <v>212</v>
      </c>
      <c r="G26" s="7" t="s">
        <v>212</v>
      </c>
      <c r="H26" s="7" t="s">
        <v>212</v>
      </c>
      <c r="I26" t="s">
        <v>252</v>
      </c>
      <c r="J26" t="s">
        <v>407</v>
      </c>
      <c r="K26" s="12" t="s">
        <v>3</v>
      </c>
      <c r="L26">
        <v>33</v>
      </c>
      <c r="M26" s="12" t="s">
        <v>319</v>
      </c>
      <c r="N26" s="52">
        <v>28826</v>
      </c>
      <c r="O26" s="52">
        <v>42736</v>
      </c>
      <c r="P26" s="52">
        <v>43214</v>
      </c>
      <c r="Q26" s="17" t="s">
        <v>562</v>
      </c>
      <c r="R26" s="18" t="s">
        <v>212</v>
      </c>
      <c r="S26" s="17" t="s">
        <v>4</v>
      </c>
      <c r="T26" s="12" t="s">
        <v>562</v>
      </c>
      <c r="U26" s="17" t="s">
        <v>24</v>
      </c>
      <c r="V26" s="18" t="s">
        <v>212</v>
      </c>
      <c r="W26" s="17" t="s">
        <v>153</v>
      </c>
      <c r="X26" s="17" t="s">
        <v>1195</v>
      </c>
      <c r="Y26" s="1" t="s">
        <v>675</v>
      </c>
      <c r="Z26" s="18" t="s">
        <v>591</v>
      </c>
      <c r="AA26" s="8" t="s">
        <v>576</v>
      </c>
      <c r="AB26" s="8">
        <v>35</v>
      </c>
      <c r="AC26" s="10" t="s">
        <v>677</v>
      </c>
      <c r="AD26" s="29" t="s">
        <v>1200</v>
      </c>
      <c r="AE26" s="17" t="s">
        <v>4</v>
      </c>
      <c r="AF26" s="18" t="s">
        <v>212</v>
      </c>
      <c r="AG26" s="12" t="s">
        <v>26</v>
      </c>
      <c r="AH26" s="12" t="s">
        <v>4</v>
      </c>
      <c r="AI26" s="18" t="s">
        <v>212</v>
      </c>
      <c r="AJ26" s="1" t="s">
        <v>5</v>
      </c>
      <c r="AK26" s="17" t="s">
        <v>6</v>
      </c>
      <c r="AL26" s="16" t="s">
        <v>312</v>
      </c>
      <c r="AM26" s="16" t="s">
        <v>312</v>
      </c>
      <c r="AN26" s="12" t="s">
        <v>1434</v>
      </c>
      <c r="AO26" s="16" t="s">
        <v>312</v>
      </c>
      <c r="AP26" s="12" t="s">
        <v>1052</v>
      </c>
      <c r="AQ26" s="12" t="s">
        <v>1062</v>
      </c>
      <c r="AR26" s="12" t="s">
        <v>1073</v>
      </c>
      <c r="AS26" s="8" t="s">
        <v>212</v>
      </c>
      <c r="AT26" s="1" t="s">
        <v>1377</v>
      </c>
      <c r="AU26" t="s">
        <v>2</v>
      </c>
    </row>
    <row r="27" spans="1:47">
      <c r="A27" s="8">
        <v>1040</v>
      </c>
      <c r="B27" s="8" t="s">
        <v>210</v>
      </c>
      <c r="C27" s="8" t="s">
        <v>211</v>
      </c>
      <c r="D27" s="7" t="s">
        <v>212</v>
      </c>
      <c r="E27" s="7" t="s">
        <v>212</v>
      </c>
      <c r="F27" s="7" t="s">
        <v>212</v>
      </c>
      <c r="G27" s="7" t="s">
        <v>212</v>
      </c>
      <c r="H27" s="7" t="s">
        <v>212</v>
      </c>
      <c r="I27" t="s">
        <v>252</v>
      </c>
      <c r="J27" t="s">
        <v>407</v>
      </c>
      <c r="K27" s="12" t="s">
        <v>3</v>
      </c>
      <c r="L27">
        <v>32</v>
      </c>
      <c r="M27" s="12" t="s">
        <v>319</v>
      </c>
      <c r="N27" s="52">
        <v>28798</v>
      </c>
      <c r="O27" s="52">
        <v>42736</v>
      </c>
      <c r="P27" s="52">
        <v>43214</v>
      </c>
      <c r="Q27" s="17" t="s">
        <v>562</v>
      </c>
      <c r="R27" s="18" t="s">
        <v>212</v>
      </c>
      <c r="S27" s="17" t="s">
        <v>4</v>
      </c>
      <c r="T27" s="12" t="s">
        <v>562</v>
      </c>
      <c r="U27" s="17" t="s">
        <v>24</v>
      </c>
      <c r="V27" s="18" t="s">
        <v>212</v>
      </c>
      <c r="W27" s="17" t="s">
        <v>153</v>
      </c>
      <c r="X27" s="17" t="s">
        <v>1195</v>
      </c>
      <c r="Y27" s="1" t="s">
        <v>675</v>
      </c>
      <c r="Z27" s="18" t="s">
        <v>591</v>
      </c>
      <c r="AA27" s="8" t="s">
        <v>576</v>
      </c>
      <c r="AB27" s="8">
        <v>35</v>
      </c>
      <c r="AC27" s="10" t="s">
        <v>677</v>
      </c>
      <c r="AD27" s="29" t="s">
        <v>1200</v>
      </c>
      <c r="AE27" s="17" t="s">
        <v>4</v>
      </c>
      <c r="AF27" s="18" t="s">
        <v>212</v>
      </c>
      <c r="AG27" s="12" t="s">
        <v>26</v>
      </c>
      <c r="AH27" s="12" t="s">
        <v>4</v>
      </c>
      <c r="AI27" s="18" t="s">
        <v>212</v>
      </c>
      <c r="AJ27" s="1" t="s">
        <v>5</v>
      </c>
      <c r="AK27" s="17" t="s">
        <v>6</v>
      </c>
      <c r="AL27" s="16" t="s">
        <v>312</v>
      </c>
      <c r="AM27" s="16" t="s">
        <v>312</v>
      </c>
      <c r="AN27" s="12" t="s">
        <v>1434</v>
      </c>
      <c r="AO27" s="16" t="s">
        <v>312</v>
      </c>
      <c r="AP27" s="12" t="s">
        <v>1052</v>
      </c>
      <c r="AQ27" s="12" t="s">
        <v>1062</v>
      </c>
      <c r="AR27" s="12" t="s">
        <v>1073</v>
      </c>
      <c r="AS27" s="8" t="s">
        <v>212</v>
      </c>
      <c r="AT27" s="1" t="s">
        <v>1377</v>
      </c>
      <c r="AU27" t="s">
        <v>2</v>
      </c>
    </row>
    <row r="28" spans="1:47">
      <c r="A28" s="8">
        <v>1041</v>
      </c>
      <c r="B28" s="8" t="s">
        <v>210</v>
      </c>
      <c r="C28" s="8" t="s">
        <v>211</v>
      </c>
      <c r="D28" s="7" t="s">
        <v>212</v>
      </c>
      <c r="E28" s="7" t="s">
        <v>212</v>
      </c>
      <c r="F28" s="7" t="s">
        <v>212</v>
      </c>
      <c r="G28" s="7" t="s">
        <v>212</v>
      </c>
      <c r="H28" s="7" t="s">
        <v>212</v>
      </c>
      <c r="I28" t="s">
        <v>252</v>
      </c>
      <c r="J28" t="s">
        <v>407</v>
      </c>
      <c r="K28" s="12" t="s">
        <v>3</v>
      </c>
      <c r="L28">
        <v>32</v>
      </c>
      <c r="M28" s="12" t="s">
        <v>319</v>
      </c>
      <c r="N28" s="52">
        <v>28776</v>
      </c>
      <c r="O28" s="52">
        <v>42736</v>
      </c>
      <c r="P28" s="52">
        <v>43214</v>
      </c>
      <c r="Q28" s="17" t="s">
        <v>566</v>
      </c>
      <c r="R28" s="18" t="s">
        <v>212</v>
      </c>
      <c r="S28" s="17" t="s">
        <v>4</v>
      </c>
      <c r="T28" s="12" t="s">
        <v>562</v>
      </c>
      <c r="U28" s="17" t="s">
        <v>24</v>
      </c>
      <c r="V28" s="18" t="s">
        <v>212</v>
      </c>
      <c r="W28" s="17" t="s">
        <v>153</v>
      </c>
      <c r="X28" s="17" t="s">
        <v>1195</v>
      </c>
      <c r="Y28" s="1" t="s">
        <v>649</v>
      </c>
      <c r="Z28" s="18" t="s">
        <v>591</v>
      </c>
      <c r="AA28" s="8" t="s">
        <v>576</v>
      </c>
      <c r="AB28" s="8">
        <v>12</v>
      </c>
      <c r="AC28" s="10" t="s">
        <v>1509</v>
      </c>
      <c r="AD28" s="29" t="s">
        <v>1200</v>
      </c>
      <c r="AE28" s="17" t="s">
        <v>4</v>
      </c>
      <c r="AF28" s="18" t="s">
        <v>212</v>
      </c>
      <c r="AG28" s="12" t="s">
        <v>26</v>
      </c>
      <c r="AH28" s="12" t="s">
        <v>4</v>
      </c>
      <c r="AI28" s="18" t="s">
        <v>212</v>
      </c>
      <c r="AJ28" s="1" t="s">
        <v>8</v>
      </c>
      <c r="AK28" s="18" t="s">
        <v>312</v>
      </c>
      <c r="AL28" s="12">
        <v>8</v>
      </c>
      <c r="AM28" s="16" t="s">
        <v>312</v>
      </c>
      <c r="AN28" s="12" t="s">
        <v>1434</v>
      </c>
      <c r="AO28" s="12" t="s">
        <v>4</v>
      </c>
      <c r="AP28" s="12" t="s">
        <v>1052</v>
      </c>
      <c r="AQ28" s="12" t="s">
        <v>1062</v>
      </c>
      <c r="AR28" s="12" t="s">
        <v>1073</v>
      </c>
      <c r="AS28" s="8" t="s">
        <v>212</v>
      </c>
      <c r="AT28" s="1" t="s">
        <v>1378</v>
      </c>
      <c r="AU28" t="s">
        <v>2</v>
      </c>
    </row>
    <row r="29" spans="1:47">
      <c r="A29" s="8">
        <v>1042</v>
      </c>
      <c r="B29" s="8" t="s">
        <v>210</v>
      </c>
      <c r="C29" s="8" t="s">
        <v>211</v>
      </c>
      <c r="D29" s="7" t="s">
        <v>212</v>
      </c>
      <c r="E29" s="7" t="s">
        <v>212</v>
      </c>
      <c r="F29" s="7" t="s">
        <v>212</v>
      </c>
      <c r="G29" s="7" t="s">
        <v>212</v>
      </c>
      <c r="H29" s="7" t="s">
        <v>212</v>
      </c>
      <c r="I29" t="s">
        <v>252</v>
      </c>
      <c r="J29" t="s">
        <v>407</v>
      </c>
      <c r="K29" s="12" t="s">
        <v>3</v>
      </c>
      <c r="L29">
        <v>32</v>
      </c>
      <c r="M29" s="12" t="s">
        <v>319</v>
      </c>
      <c r="N29" s="52">
        <v>28776</v>
      </c>
      <c r="O29" s="52">
        <v>42736</v>
      </c>
      <c r="P29" s="52">
        <v>43214</v>
      </c>
      <c r="Q29" s="17" t="s">
        <v>566</v>
      </c>
      <c r="R29" s="18" t="s">
        <v>212</v>
      </c>
      <c r="S29" s="17" t="s">
        <v>4</v>
      </c>
      <c r="T29" s="12" t="s">
        <v>562</v>
      </c>
      <c r="U29" s="17" t="s">
        <v>24</v>
      </c>
      <c r="V29" s="18" t="s">
        <v>212</v>
      </c>
      <c r="W29" s="17" t="s">
        <v>153</v>
      </c>
      <c r="X29" s="17" t="s">
        <v>1195</v>
      </c>
      <c r="Y29" s="1" t="s">
        <v>649</v>
      </c>
      <c r="Z29" s="18" t="s">
        <v>591</v>
      </c>
      <c r="AA29" s="8" t="s">
        <v>576</v>
      </c>
      <c r="AB29" s="8">
        <v>12</v>
      </c>
      <c r="AC29" s="10" t="s">
        <v>1509</v>
      </c>
      <c r="AD29" s="29" t="s">
        <v>1200</v>
      </c>
      <c r="AE29" s="17" t="s">
        <v>4</v>
      </c>
      <c r="AF29" s="18" t="s">
        <v>212</v>
      </c>
      <c r="AG29" s="12" t="s">
        <v>26</v>
      </c>
      <c r="AH29" s="12" t="s">
        <v>4</v>
      </c>
      <c r="AI29" s="18" t="s">
        <v>212</v>
      </c>
      <c r="AJ29" s="1" t="s">
        <v>7</v>
      </c>
      <c r="AK29" s="17" t="s">
        <v>3</v>
      </c>
      <c r="AL29" s="16" t="s">
        <v>312</v>
      </c>
      <c r="AM29" s="16" t="s">
        <v>312</v>
      </c>
      <c r="AN29" s="12" t="s">
        <v>1434</v>
      </c>
      <c r="AO29" s="16" t="s">
        <v>312</v>
      </c>
      <c r="AP29" s="12" t="s">
        <v>1052</v>
      </c>
      <c r="AQ29" s="12" t="s">
        <v>1062</v>
      </c>
      <c r="AR29" s="12" t="s">
        <v>1073</v>
      </c>
      <c r="AS29" s="8" t="s">
        <v>212</v>
      </c>
      <c r="AT29" s="1" t="s">
        <v>1378</v>
      </c>
      <c r="AU29" t="s">
        <v>2</v>
      </c>
    </row>
    <row r="30" spans="1:47">
      <c r="A30" s="8">
        <v>1043</v>
      </c>
      <c r="B30" s="8" t="s">
        <v>210</v>
      </c>
      <c r="C30" s="8" t="s">
        <v>211</v>
      </c>
      <c r="D30" s="7" t="s">
        <v>212</v>
      </c>
      <c r="E30" s="7" t="s">
        <v>212</v>
      </c>
      <c r="F30" s="7" t="s">
        <v>212</v>
      </c>
      <c r="G30" s="7" t="s">
        <v>212</v>
      </c>
      <c r="H30" s="7" t="s">
        <v>212</v>
      </c>
      <c r="I30" t="s">
        <v>252</v>
      </c>
      <c r="J30" t="s">
        <v>407</v>
      </c>
      <c r="K30" s="12" t="s">
        <v>3</v>
      </c>
      <c r="L30">
        <v>32</v>
      </c>
      <c r="M30" s="12" t="s">
        <v>319</v>
      </c>
      <c r="N30" s="52">
        <v>28770</v>
      </c>
      <c r="O30" s="52">
        <v>42736</v>
      </c>
      <c r="P30" s="52">
        <v>43214</v>
      </c>
      <c r="Q30" s="17" t="s">
        <v>566</v>
      </c>
      <c r="R30" s="18" t="s">
        <v>212</v>
      </c>
      <c r="S30" s="17" t="s">
        <v>4</v>
      </c>
      <c r="T30" s="12" t="s">
        <v>562</v>
      </c>
      <c r="U30" s="17" t="s">
        <v>24</v>
      </c>
      <c r="V30" s="18" t="s">
        <v>212</v>
      </c>
      <c r="W30" s="17" t="s">
        <v>153</v>
      </c>
      <c r="X30" s="17" t="s">
        <v>1195</v>
      </c>
      <c r="Y30" s="1" t="s">
        <v>649</v>
      </c>
      <c r="Z30" s="18" t="s">
        <v>591</v>
      </c>
      <c r="AA30" s="8" t="s">
        <v>576</v>
      </c>
      <c r="AB30" s="8">
        <v>12</v>
      </c>
      <c r="AC30" s="10" t="s">
        <v>1509</v>
      </c>
      <c r="AD30" s="29" t="s">
        <v>1200</v>
      </c>
      <c r="AE30" s="17" t="s">
        <v>4</v>
      </c>
      <c r="AF30" s="18" t="s">
        <v>212</v>
      </c>
      <c r="AG30" s="12" t="s">
        <v>26</v>
      </c>
      <c r="AH30" s="12" t="s">
        <v>4</v>
      </c>
      <c r="AI30" s="18" t="s">
        <v>212</v>
      </c>
      <c r="AJ30" s="1" t="s">
        <v>7</v>
      </c>
      <c r="AK30" s="17" t="s">
        <v>3</v>
      </c>
      <c r="AL30" s="16" t="s">
        <v>312</v>
      </c>
      <c r="AM30" s="16" t="s">
        <v>312</v>
      </c>
      <c r="AN30" s="12" t="s">
        <v>1434</v>
      </c>
      <c r="AO30" s="16" t="s">
        <v>312</v>
      </c>
      <c r="AP30" s="12" t="s">
        <v>1052</v>
      </c>
      <c r="AQ30" s="12" t="s">
        <v>1062</v>
      </c>
      <c r="AR30" s="12" t="s">
        <v>1073</v>
      </c>
      <c r="AS30" s="8" t="s">
        <v>212</v>
      </c>
      <c r="AT30" s="1" t="s">
        <v>1378</v>
      </c>
      <c r="AU30" t="s">
        <v>2</v>
      </c>
    </row>
    <row r="31" spans="1:47">
      <c r="A31" s="8">
        <v>1044</v>
      </c>
      <c r="B31" s="8" t="s">
        <v>210</v>
      </c>
      <c r="C31" s="8" t="s">
        <v>211</v>
      </c>
      <c r="D31" s="7" t="s">
        <v>212</v>
      </c>
      <c r="E31" s="7" t="s">
        <v>212</v>
      </c>
      <c r="F31" s="7" t="s">
        <v>212</v>
      </c>
      <c r="G31" s="7" t="s">
        <v>212</v>
      </c>
      <c r="H31" s="7" t="s">
        <v>212</v>
      </c>
      <c r="I31" t="s">
        <v>252</v>
      </c>
      <c r="J31" t="s">
        <v>407</v>
      </c>
      <c r="K31" s="12" t="s">
        <v>3</v>
      </c>
      <c r="L31">
        <v>32</v>
      </c>
      <c r="M31" s="12" t="s">
        <v>319</v>
      </c>
      <c r="N31" s="52">
        <v>28677</v>
      </c>
      <c r="O31" s="52">
        <v>42736</v>
      </c>
      <c r="P31" s="52">
        <v>43214</v>
      </c>
      <c r="Q31" s="17" t="s">
        <v>562</v>
      </c>
      <c r="R31" s="18" t="s">
        <v>212</v>
      </c>
      <c r="S31" s="17" t="s">
        <v>4</v>
      </c>
      <c r="T31" s="12" t="s">
        <v>562</v>
      </c>
      <c r="U31" s="17" t="s">
        <v>24</v>
      </c>
      <c r="V31" s="18" t="s">
        <v>212</v>
      </c>
      <c r="W31" s="17" t="s">
        <v>153</v>
      </c>
      <c r="X31" s="17" t="s">
        <v>1195</v>
      </c>
      <c r="Y31" s="1" t="s">
        <v>332</v>
      </c>
      <c r="Z31" s="18" t="s">
        <v>591</v>
      </c>
      <c r="AA31" s="8" t="s">
        <v>576</v>
      </c>
      <c r="AB31" s="8">
        <v>26</v>
      </c>
      <c r="AC31" s="10" t="s">
        <v>1511</v>
      </c>
      <c r="AD31" s="29" t="s">
        <v>1200</v>
      </c>
      <c r="AE31" s="17" t="s">
        <v>4</v>
      </c>
      <c r="AF31" s="18" t="s">
        <v>212</v>
      </c>
      <c r="AG31" s="12" t="s">
        <v>26</v>
      </c>
      <c r="AH31" s="12" t="s">
        <v>4</v>
      </c>
      <c r="AI31" s="18" t="s">
        <v>212</v>
      </c>
      <c r="AJ31" s="1" t="s">
        <v>5</v>
      </c>
      <c r="AK31" s="17" t="s">
        <v>6</v>
      </c>
      <c r="AL31" s="12">
        <v>33</v>
      </c>
      <c r="AM31" s="16" t="s">
        <v>312</v>
      </c>
      <c r="AN31" s="12" t="s">
        <v>1434</v>
      </c>
      <c r="AO31" s="16" t="s">
        <v>312</v>
      </c>
      <c r="AP31" s="12" t="s">
        <v>1052</v>
      </c>
      <c r="AQ31" s="12" t="s">
        <v>1062</v>
      </c>
      <c r="AR31" s="12" t="s">
        <v>1073</v>
      </c>
      <c r="AS31" s="8" t="s">
        <v>212</v>
      </c>
      <c r="AT31" s="1" t="s">
        <v>1301</v>
      </c>
      <c r="AU31" t="s">
        <v>2</v>
      </c>
    </row>
    <row r="32" spans="1:47">
      <c r="A32" s="8">
        <v>1045</v>
      </c>
      <c r="B32" s="8" t="s">
        <v>210</v>
      </c>
      <c r="C32" s="8" t="s">
        <v>211</v>
      </c>
      <c r="D32" s="7" t="s">
        <v>212</v>
      </c>
      <c r="E32" s="7" t="s">
        <v>212</v>
      </c>
      <c r="F32" s="7" t="s">
        <v>212</v>
      </c>
      <c r="G32" s="7" t="s">
        <v>212</v>
      </c>
      <c r="H32" s="7" t="s">
        <v>212</v>
      </c>
      <c r="I32" t="s">
        <v>252</v>
      </c>
      <c r="J32" t="s">
        <v>407</v>
      </c>
      <c r="K32" s="12" t="s">
        <v>3</v>
      </c>
      <c r="L32">
        <v>32</v>
      </c>
      <c r="M32" s="12" t="s">
        <v>319</v>
      </c>
      <c r="N32" s="52">
        <v>28665</v>
      </c>
      <c r="O32" s="52">
        <v>42736</v>
      </c>
      <c r="P32" s="52">
        <v>43214</v>
      </c>
      <c r="Q32" s="17" t="s">
        <v>562</v>
      </c>
      <c r="R32" s="18" t="s">
        <v>212</v>
      </c>
      <c r="S32" s="17" t="s">
        <v>4</v>
      </c>
      <c r="T32" s="12" t="s">
        <v>562</v>
      </c>
      <c r="U32" s="17" t="s">
        <v>24</v>
      </c>
      <c r="V32" s="18" t="s">
        <v>212</v>
      </c>
      <c r="W32" s="17" t="s">
        <v>153</v>
      </c>
      <c r="X32" s="17" t="s">
        <v>1195</v>
      </c>
      <c r="Y32" s="1" t="s">
        <v>332</v>
      </c>
      <c r="Z32" s="18" t="s">
        <v>591</v>
      </c>
      <c r="AA32" s="8" t="s">
        <v>576</v>
      </c>
      <c r="AB32" s="8">
        <v>26</v>
      </c>
      <c r="AC32" s="10" t="s">
        <v>1511</v>
      </c>
      <c r="AD32" s="29" t="s">
        <v>1200</v>
      </c>
      <c r="AE32" s="17" t="s">
        <v>4</v>
      </c>
      <c r="AF32" s="18" t="s">
        <v>212</v>
      </c>
      <c r="AG32" s="12" t="s">
        <v>26</v>
      </c>
      <c r="AH32" s="12" t="s">
        <v>4</v>
      </c>
      <c r="AI32" s="18" t="s">
        <v>212</v>
      </c>
      <c r="AJ32" s="1" t="s">
        <v>5</v>
      </c>
      <c r="AK32" s="17" t="s">
        <v>6</v>
      </c>
      <c r="AL32" s="16" t="s">
        <v>312</v>
      </c>
      <c r="AM32" s="16" t="s">
        <v>312</v>
      </c>
      <c r="AN32" s="12" t="s">
        <v>1434</v>
      </c>
      <c r="AO32" s="16" t="s">
        <v>312</v>
      </c>
      <c r="AP32" s="12" t="s">
        <v>1052</v>
      </c>
      <c r="AQ32" s="12" t="s">
        <v>1062</v>
      </c>
      <c r="AR32" s="12" t="s">
        <v>1073</v>
      </c>
      <c r="AS32" s="8" t="s">
        <v>212</v>
      </c>
      <c r="AT32" s="1" t="s">
        <v>1301</v>
      </c>
      <c r="AU32" t="s">
        <v>2</v>
      </c>
    </row>
    <row r="33" spans="1:47">
      <c r="A33" s="8">
        <v>1046</v>
      </c>
      <c r="B33" s="8" t="s">
        <v>210</v>
      </c>
      <c r="C33" s="8" t="s">
        <v>211</v>
      </c>
      <c r="D33" s="7" t="s">
        <v>212</v>
      </c>
      <c r="E33" s="7" t="s">
        <v>212</v>
      </c>
      <c r="F33" s="7" t="s">
        <v>212</v>
      </c>
      <c r="G33" s="7" t="s">
        <v>212</v>
      </c>
      <c r="H33" s="7" t="s">
        <v>212</v>
      </c>
      <c r="I33" t="s">
        <v>252</v>
      </c>
      <c r="J33" t="s">
        <v>407</v>
      </c>
      <c r="K33" s="12" t="s">
        <v>3</v>
      </c>
      <c r="L33">
        <v>32</v>
      </c>
      <c r="M33" s="12" t="s">
        <v>319</v>
      </c>
      <c r="N33" s="52">
        <v>28664</v>
      </c>
      <c r="O33" s="52">
        <v>42736</v>
      </c>
      <c r="P33" s="52">
        <v>43214</v>
      </c>
      <c r="Q33" s="17" t="s">
        <v>562</v>
      </c>
      <c r="R33" s="18" t="s">
        <v>212</v>
      </c>
      <c r="S33" s="17" t="s">
        <v>4</v>
      </c>
      <c r="T33" s="12" t="s">
        <v>562</v>
      </c>
      <c r="U33" s="17" t="s">
        <v>24</v>
      </c>
      <c r="V33" s="18" t="s">
        <v>212</v>
      </c>
      <c r="W33" s="17" t="s">
        <v>153</v>
      </c>
      <c r="X33" s="17" t="s">
        <v>1195</v>
      </c>
      <c r="Y33" s="1" t="s">
        <v>666</v>
      </c>
      <c r="Z33" s="18" t="s">
        <v>591</v>
      </c>
      <c r="AA33" s="8" t="s">
        <v>576</v>
      </c>
      <c r="AB33" s="8">
        <v>12</v>
      </c>
      <c r="AC33" s="10" t="s">
        <v>1512</v>
      </c>
      <c r="AD33" s="29" t="s">
        <v>1200</v>
      </c>
      <c r="AE33" s="17" t="s">
        <v>4</v>
      </c>
      <c r="AF33" s="18" t="s">
        <v>212</v>
      </c>
      <c r="AG33" s="12" t="s">
        <v>26</v>
      </c>
      <c r="AH33" s="12" t="s">
        <v>4</v>
      </c>
      <c r="AI33" s="18" t="s">
        <v>212</v>
      </c>
      <c r="AJ33" s="1" t="s">
        <v>5</v>
      </c>
      <c r="AK33" s="17" t="s">
        <v>6</v>
      </c>
      <c r="AL33" s="16" t="s">
        <v>312</v>
      </c>
      <c r="AM33" s="16" t="s">
        <v>312</v>
      </c>
      <c r="AN33" s="12" t="s">
        <v>1434</v>
      </c>
      <c r="AO33" s="16" t="s">
        <v>312</v>
      </c>
      <c r="AP33" s="12" t="s">
        <v>1052</v>
      </c>
      <c r="AQ33" s="12" t="s">
        <v>1062</v>
      </c>
      <c r="AR33" s="12" t="s">
        <v>1073</v>
      </c>
      <c r="AS33" s="8" t="s">
        <v>212</v>
      </c>
      <c r="AT33" s="1" t="s">
        <v>1379</v>
      </c>
      <c r="AU33" t="s">
        <v>2</v>
      </c>
    </row>
    <row r="34" spans="1:47">
      <c r="A34" s="8">
        <v>1047</v>
      </c>
      <c r="B34" s="8" t="s">
        <v>210</v>
      </c>
      <c r="C34" s="8" t="s">
        <v>211</v>
      </c>
      <c r="D34" s="7" t="s">
        <v>212</v>
      </c>
      <c r="E34" s="7" t="s">
        <v>212</v>
      </c>
      <c r="F34" s="7" t="s">
        <v>212</v>
      </c>
      <c r="G34" s="7" t="s">
        <v>212</v>
      </c>
      <c r="H34" s="7" t="s">
        <v>212</v>
      </c>
      <c r="I34" t="s">
        <v>252</v>
      </c>
      <c r="J34" t="s">
        <v>407</v>
      </c>
      <c r="K34" s="12" t="s">
        <v>3</v>
      </c>
      <c r="L34">
        <v>32</v>
      </c>
      <c r="M34" s="12" t="s">
        <v>319</v>
      </c>
      <c r="N34" s="52">
        <v>28648</v>
      </c>
      <c r="O34" s="52">
        <v>42736</v>
      </c>
      <c r="P34" s="52">
        <v>43214</v>
      </c>
      <c r="Q34" s="17" t="s">
        <v>562</v>
      </c>
      <c r="R34" s="18" t="s">
        <v>212</v>
      </c>
      <c r="S34" s="17" t="s">
        <v>4</v>
      </c>
      <c r="T34" s="12" t="s">
        <v>562</v>
      </c>
      <c r="U34" s="17" t="s">
        <v>24</v>
      </c>
      <c r="V34" s="18" t="s">
        <v>212</v>
      </c>
      <c r="W34" s="17" t="s">
        <v>153</v>
      </c>
      <c r="X34" s="17" t="s">
        <v>1195</v>
      </c>
      <c r="Y34" s="1" t="s">
        <v>332</v>
      </c>
      <c r="Z34" s="18" t="s">
        <v>591</v>
      </c>
      <c r="AA34" s="8" t="s">
        <v>576</v>
      </c>
      <c r="AB34" s="8">
        <v>26</v>
      </c>
      <c r="AC34" s="10" t="s">
        <v>1511</v>
      </c>
      <c r="AD34" s="29" t="s">
        <v>1200</v>
      </c>
      <c r="AE34" s="17" t="s">
        <v>4</v>
      </c>
      <c r="AF34" s="18" t="s">
        <v>212</v>
      </c>
      <c r="AG34" s="12" t="s">
        <v>26</v>
      </c>
      <c r="AH34" s="12" t="s">
        <v>4</v>
      </c>
      <c r="AI34" s="18" t="s">
        <v>212</v>
      </c>
      <c r="AJ34" s="1" t="s">
        <v>5</v>
      </c>
      <c r="AK34" s="17" t="s">
        <v>6</v>
      </c>
      <c r="AL34" s="12">
        <v>21</v>
      </c>
      <c r="AM34" s="16" t="s">
        <v>312</v>
      </c>
      <c r="AN34" s="12" t="s">
        <v>1434</v>
      </c>
      <c r="AO34" s="16" t="s">
        <v>312</v>
      </c>
      <c r="AP34" s="12" t="s">
        <v>1052</v>
      </c>
      <c r="AQ34" s="12" t="s">
        <v>1062</v>
      </c>
      <c r="AR34" s="12" t="s">
        <v>1073</v>
      </c>
      <c r="AS34" s="8" t="s">
        <v>212</v>
      </c>
      <c r="AT34" s="1" t="s">
        <v>1301</v>
      </c>
      <c r="AU34" t="s">
        <v>2</v>
      </c>
    </row>
    <row r="35" spans="1:47">
      <c r="A35" s="8">
        <v>1048</v>
      </c>
      <c r="B35" s="8" t="s">
        <v>210</v>
      </c>
      <c r="C35" s="8" t="s">
        <v>211</v>
      </c>
      <c r="D35" s="7" t="s">
        <v>212</v>
      </c>
      <c r="E35" s="7" t="s">
        <v>212</v>
      </c>
      <c r="F35" s="7" t="s">
        <v>212</v>
      </c>
      <c r="G35" s="7" t="s">
        <v>212</v>
      </c>
      <c r="H35" s="7" t="s">
        <v>212</v>
      </c>
      <c r="I35" t="s">
        <v>252</v>
      </c>
      <c r="J35" t="s">
        <v>407</v>
      </c>
      <c r="K35" s="12" t="s">
        <v>3</v>
      </c>
      <c r="L35">
        <v>32</v>
      </c>
      <c r="M35" s="12" t="s">
        <v>319</v>
      </c>
      <c r="N35" s="52">
        <v>28646</v>
      </c>
      <c r="O35" s="52">
        <v>42736</v>
      </c>
      <c r="P35" s="52">
        <v>43214</v>
      </c>
      <c r="Q35" s="17" t="s">
        <v>562</v>
      </c>
      <c r="R35" s="18" t="s">
        <v>212</v>
      </c>
      <c r="S35" s="17" t="s">
        <v>4</v>
      </c>
      <c r="T35" s="12" t="s">
        <v>562</v>
      </c>
      <c r="U35" s="17" t="s">
        <v>24</v>
      </c>
      <c r="V35" s="18" t="s">
        <v>212</v>
      </c>
      <c r="W35" s="17" t="s">
        <v>153</v>
      </c>
      <c r="X35" s="17" t="s">
        <v>1195</v>
      </c>
      <c r="Y35" s="1" t="s">
        <v>666</v>
      </c>
      <c r="Z35" s="18" t="s">
        <v>591</v>
      </c>
      <c r="AA35" s="8" t="s">
        <v>576</v>
      </c>
      <c r="AB35" s="8">
        <v>12</v>
      </c>
      <c r="AC35" s="10" t="s">
        <v>1512</v>
      </c>
      <c r="AD35" s="29" t="s">
        <v>1200</v>
      </c>
      <c r="AE35" s="17" t="s">
        <v>4</v>
      </c>
      <c r="AF35" s="18" t="s">
        <v>212</v>
      </c>
      <c r="AG35" s="12" t="s">
        <v>26</v>
      </c>
      <c r="AH35" s="12" t="s">
        <v>4</v>
      </c>
      <c r="AI35" s="18" t="s">
        <v>212</v>
      </c>
      <c r="AJ35" s="1" t="s">
        <v>5</v>
      </c>
      <c r="AK35" s="17" t="s">
        <v>6</v>
      </c>
      <c r="AL35" s="16" t="s">
        <v>312</v>
      </c>
      <c r="AM35" s="16" t="s">
        <v>312</v>
      </c>
      <c r="AN35" s="12" t="s">
        <v>1434</v>
      </c>
      <c r="AO35" s="16" t="s">
        <v>312</v>
      </c>
      <c r="AP35" s="12" t="s">
        <v>1052</v>
      </c>
      <c r="AQ35" s="12" t="s">
        <v>1062</v>
      </c>
      <c r="AR35" s="12" t="s">
        <v>1073</v>
      </c>
      <c r="AS35" s="8" t="s">
        <v>212</v>
      </c>
      <c r="AT35" s="1" t="s">
        <v>1379</v>
      </c>
      <c r="AU35" t="s">
        <v>2</v>
      </c>
    </row>
    <row r="36" spans="1:47">
      <c r="A36" s="8">
        <v>1049</v>
      </c>
      <c r="B36" s="8" t="s">
        <v>210</v>
      </c>
      <c r="C36" s="8" t="s">
        <v>211</v>
      </c>
      <c r="D36" s="7" t="s">
        <v>212</v>
      </c>
      <c r="E36" s="7" t="s">
        <v>212</v>
      </c>
      <c r="F36" s="7" t="s">
        <v>212</v>
      </c>
      <c r="G36" s="7" t="s">
        <v>212</v>
      </c>
      <c r="H36" s="7" t="s">
        <v>212</v>
      </c>
      <c r="I36" t="s">
        <v>252</v>
      </c>
      <c r="J36" t="s">
        <v>407</v>
      </c>
      <c r="K36" s="12" t="s">
        <v>3</v>
      </c>
      <c r="L36">
        <v>32</v>
      </c>
      <c r="M36" s="12" t="s">
        <v>319</v>
      </c>
      <c r="N36" s="52">
        <v>28594</v>
      </c>
      <c r="O36" s="52">
        <v>42736</v>
      </c>
      <c r="P36" s="52">
        <v>43214</v>
      </c>
      <c r="Q36" s="17" t="s">
        <v>562</v>
      </c>
      <c r="R36" s="18" t="s">
        <v>212</v>
      </c>
      <c r="S36" s="17" t="s">
        <v>4</v>
      </c>
      <c r="T36" s="12" t="s">
        <v>562</v>
      </c>
      <c r="U36" s="17" t="s">
        <v>24</v>
      </c>
      <c r="V36" s="18" t="s">
        <v>212</v>
      </c>
      <c r="W36" s="17" t="s">
        <v>153</v>
      </c>
      <c r="X36" s="17" t="s">
        <v>1195</v>
      </c>
      <c r="Y36" s="1" t="s">
        <v>680</v>
      </c>
      <c r="Z36" s="8" t="s">
        <v>591</v>
      </c>
      <c r="AA36" s="8" t="s">
        <v>576</v>
      </c>
      <c r="AB36" s="8">
        <v>26</v>
      </c>
      <c r="AC36" s="10" t="s">
        <v>672</v>
      </c>
      <c r="AD36" s="29" t="s">
        <v>1200</v>
      </c>
      <c r="AE36" s="17" t="s">
        <v>4</v>
      </c>
      <c r="AF36" s="18" t="s">
        <v>212</v>
      </c>
      <c r="AG36" s="12" t="s">
        <v>26</v>
      </c>
      <c r="AH36" s="12" t="s">
        <v>4</v>
      </c>
      <c r="AI36" s="18" t="s">
        <v>212</v>
      </c>
      <c r="AJ36" s="1" t="s">
        <v>5</v>
      </c>
      <c r="AK36" s="17" t="s">
        <v>6</v>
      </c>
      <c r="AL36" s="16" t="s">
        <v>312</v>
      </c>
      <c r="AM36" s="16" t="s">
        <v>312</v>
      </c>
      <c r="AN36" s="12" t="s">
        <v>1434</v>
      </c>
      <c r="AO36" s="16" t="s">
        <v>312</v>
      </c>
      <c r="AP36" s="12" t="s">
        <v>1052</v>
      </c>
      <c r="AQ36" s="12" t="s">
        <v>1062</v>
      </c>
      <c r="AR36" s="12" t="s">
        <v>1073</v>
      </c>
      <c r="AS36" s="8" t="s">
        <v>212</v>
      </c>
      <c r="AT36" s="1" t="s">
        <v>88</v>
      </c>
      <c r="AU36" t="s">
        <v>2</v>
      </c>
    </row>
    <row r="37" spans="1:47">
      <c r="A37" s="8">
        <v>1050</v>
      </c>
      <c r="B37" s="8" t="s">
        <v>210</v>
      </c>
      <c r="C37" s="8" t="s">
        <v>211</v>
      </c>
      <c r="D37" s="7" t="s">
        <v>212</v>
      </c>
      <c r="E37" s="7" t="s">
        <v>212</v>
      </c>
      <c r="F37" s="7" t="s">
        <v>212</v>
      </c>
      <c r="G37" s="7" t="s">
        <v>212</v>
      </c>
      <c r="H37" s="7" t="s">
        <v>212</v>
      </c>
      <c r="I37" t="s">
        <v>252</v>
      </c>
      <c r="J37" t="s">
        <v>407</v>
      </c>
      <c r="K37" s="12" t="s">
        <v>3</v>
      </c>
      <c r="L37">
        <v>32</v>
      </c>
      <c r="M37" s="12" t="s">
        <v>319</v>
      </c>
      <c r="N37" s="52">
        <v>28567</v>
      </c>
      <c r="O37" s="52">
        <v>42736</v>
      </c>
      <c r="P37" s="52">
        <v>43214</v>
      </c>
      <c r="Q37" s="17" t="s">
        <v>562</v>
      </c>
      <c r="R37" s="18" t="s">
        <v>212</v>
      </c>
      <c r="S37" s="17" t="s">
        <v>4</v>
      </c>
      <c r="T37" s="12" t="s">
        <v>562</v>
      </c>
      <c r="U37" s="17" t="s">
        <v>24</v>
      </c>
      <c r="V37" s="18" t="s">
        <v>212</v>
      </c>
      <c r="W37" s="17" t="s">
        <v>153</v>
      </c>
      <c r="X37" s="17" t="s">
        <v>1195</v>
      </c>
      <c r="Y37" s="1" t="s">
        <v>681</v>
      </c>
      <c r="Z37" s="18" t="s">
        <v>591</v>
      </c>
      <c r="AA37" s="8" t="s">
        <v>576</v>
      </c>
      <c r="AB37" s="8">
        <v>77</v>
      </c>
      <c r="AC37" s="10" t="s">
        <v>1513</v>
      </c>
      <c r="AD37" s="29" t="s">
        <v>1200</v>
      </c>
      <c r="AE37" s="17" t="s">
        <v>4</v>
      </c>
      <c r="AF37" s="18" t="s">
        <v>212</v>
      </c>
      <c r="AG37" s="12" t="s">
        <v>26</v>
      </c>
      <c r="AH37" s="12" t="s">
        <v>4</v>
      </c>
      <c r="AI37" s="18" t="s">
        <v>212</v>
      </c>
      <c r="AJ37" s="1" t="s">
        <v>5</v>
      </c>
      <c r="AK37" s="17" t="s">
        <v>6</v>
      </c>
      <c r="AL37" s="16" t="s">
        <v>312</v>
      </c>
      <c r="AM37" s="16" t="s">
        <v>312</v>
      </c>
      <c r="AN37" s="12" t="s">
        <v>1434</v>
      </c>
      <c r="AO37" s="16" t="s">
        <v>312</v>
      </c>
      <c r="AP37" s="12" t="s">
        <v>1052</v>
      </c>
      <c r="AQ37" s="12" t="s">
        <v>1062</v>
      </c>
      <c r="AR37" s="12" t="s">
        <v>1073</v>
      </c>
      <c r="AS37" s="8" t="s">
        <v>212</v>
      </c>
      <c r="AT37" s="1" t="s">
        <v>1380</v>
      </c>
      <c r="AU37" t="s">
        <v>2</v>
      </c>
    </row>
    <row r="38" spans="1:47">
      <c r="A38" s="8">
        <v>1051</v>
      </c>
      <c r="B38" s="8" t="s">
        <v>210</v>
      </c>
      <c r="C38" s="8" t="s">
        <v>211</v>
      </c>
      <c r="D38" s="7" t="s">
        <v>212</v>
      </c>
      <c r="E38" s="7" t="s">
        <v>212</v>
      </c>
      <c r="F38" s="7" t="s">
        <v>212</v>
      </c>
      <c r="G38" s="7" t="s">
        <v>212</v>
      </c>
      <c r="H38" s="7" t="s">
        <v>212</v>
      </c>
      <c r="I38" t="s">
        <v>252</v>
      </c>
      <c r="J38" t="s">
        <v>407</v>
      </c>
      <c r="K38" s="12" t="s">
        <v>3</v>
      </c>
      <c r="L38">
        <v>32</v>
      </c>
      <c r="M38" s="12" t="s">
        <v>319</v>
      </c>
      <c r="N38" s="52">
        <v>28518</v>
      </c>
      <c r="O38" s="52">
        <v>42736</v>
      </c>
      <c r="P38" s="52">
        <v>43214</v>
      </c>
      <c r="Q38" s="17" t="s">
        <v>562</v>
      </c>
      <c r="R38" s="18" t="s">
        <v>212</v>
      </c>
      <c r="S38" s="17" t="s">
        <v>4</v>
      </c>
      <c r="T38" s="12" t="s">
        <v>562</v>
      </c>
      <c r="U38" s="17" t="s">
        <v>24</v>
      </c>
      <c r="V38" s="18" t="s">
        <v>212</v>
      </c>
      <c r="W38" s="17" t="s">
        <v>153</v>
      </c>
      <c r="X38" s="17" t="s">
        <v>1195</v>
      </c>
      <c r="Y38" t="s">
        <v>672</v>
      </c>
      <c r="Z38" s="8" t="s">
        <v>591</v>
      </c>
      <c r="AA38" s="8" t="s">
        <v>576</v>
      </c>
      <c r="AB38" s="8">
        <v>26</v>
      </c>
      <c r="AC38" s="10" t="s">
        <v>672</v>
      </c>
      <c r="AD38" s="29" t="s">
        <v>1200</v>
      </c>
      <c r="AE38" s="17" t="s">
        <v>4</v>
      </c>
      <c r="AF38" s="18" t="s">
        <v>212</v>
      </c>
      <c r="AG38" s="12" t="s">
        <v>26</v>
      </c>
      <c r="AH38" s="12" t="s">
        <v>4</v>
      </c>
      <c r="AI38" s="18" t="s">
        <v>212</v>
      </c>
      <c r="AJ38" s="1" t="s">
        <v>5</v>
      </c>
      <c r="AK38" s="17" t="s">
        <v>6</v>
      </c>
      <c r="AL38" s="17" t="s">
        <v>1037</v>
      </c>
      <c r="AM38" s="16" t="s">
        <v>312</v>
      </c>
      <c r="AN38" s="12" t="s">
        <v>1434</v>
      </c>
      <c r="AO38" s="12" t="s">
        <v>4</v>
      </c>
      <c r="AP38" s="12" t="s">
        <v>1052</v>
      </c>
      <c r="AQ38" s="12" t="s">
        <v>1062</v>
      </c>
      <c r="AR38" s="12" t="s">
        <v>1073</v>
      </c>
      <c r="AS38" s="8" t="s">
        <v>212</v>
      </c>
      <c r="AT38" s="1" t="s">
        <v>88</v>
      </c>
      <c r="AU38" t="s">
        <v>2</v>
      </c>
    </row>
    <row r="39" spans="1:47">
      <c r="A39" s="8">
        <v>1052</v>
      </c>
      <c r="B39" s="8" t="s">
        <v>210</v>
      </c>
      <c r="C39" s="8" t="s">
        <v>211</v>
      </c>
      <c r="D39" s="7" t="s">
        <v>212</v>
      </c>
      <c r="E39" s="7" t="s">
        <v>212</v>
      </c>
      <c r="F39" s="7" t="s">
        <v>212</v>
      </c>
      <c r="G39" s="7" t="s">
        <v>212</v>
      </c>
      <c r="H39" s="7" t="s">
        <v>212</v>
      </c>
      <c r="I39" t="s">
        <v>252</v>
      </c>
      <c r="J39" t="s">
        <v>407</v>
      </c>
      <c r="K39" s="12" t="s">
        <v>3</v>
      </c>
      <c r="L39">
        <v>32</v>
      </c>
      <c r="M39" s="12" t="s">
        <v>319</v>
      </c>
      <c r="N39" s="52">
        <v>28518</v>
      </c>
      <c r="O39" s="52">
        <v>42736</v>
      </c>
      <c r="P39" s="52">
        <v>43214</v>
      </c>
      <c r="Q39" s="17" t="s">
        <v>562</v>
      </c>
      <c r="R39" s="18" t="s">
        <v>212</v>
      </c>
      <c r="S39" s="17" t="s">
        <v>4</v>
      </c>
      <c r="T39" s="12" t="s">
        <v>562</v>
      </c>
      <c r="U39" s="17" t="s">
        <v>24</v>
      </c>
      <c r="V39" s="18" t="s">
        <v>212</v>
      </c>
      <c r="W39" s="17" t="s">
        <v>153</v>
      </c>
      <c r="X39" s="17" t="s">
        <v>1195</v>
      </c>
      <c r="Y39" t="s">
        <v>672</v>
      </c>
      <c r="Z39" s="8" t="s">
        <v>591</v>
      </c>
      <c r="AA39" s="8" t="s">
        <v>576</v>
      </c>
      <c r="AB39" s="8">
        <v>26</v>
      </c>
      <c r="AC39" s="10" t="s">
        <v>672</v>
      </c>
      <c r="AD39" s="29" t="s">
        <v>1200</v>
      </c>
      <c r="AE39" s="17" t="s">
        <v>4</v>
      </c>
      <c r="AF39" s="18" t="s">
        <v>212</v>
      </c>
      <c r="AG39" s="12" t="s">
        <v>26</v>
      </c>
      <c r="AH39" s="12" t="s">
        <v>4</v>
      </c>
      <c r="AI39" s="18" t="s">
        <v>212</v>
      </c>
      <c r="AJ39" s="1" t="s">
        <v>5</v>
      </c>
      <c r="AK39" s="17" t="s">
        <v>6</v>
      </c>
      <c r="AL39" s="17" t="s">
        <v>1037</v>
      </c>
      <c r="AM39" s="16" t="s">
        <v>312</v>
      </c>
      <c r="AN39" s="12" t="s">
        <v>1434</v>
      </c>
      <c r="AO39" s="12" t="s">
        <v>4</v>
      </c>
      <c r="AP39" s="12" t="s">
        <v>1052</v>
      </c>
      <c r="AQ39" s="12" t="s">
        <v>1062</v>
      </c>
      <c r="AR39" s="12" t="s">
        <v>1073</v>
      </c>
      <c r="AS39" s="8" t="s">
        <v>212</v>
      </c>
      <c r="AT39" s="1" t="s">
        <v>88</v>
      </c>
      <c r="AU39" t="s">
        <v>2</v>
      </c>
    </row>
    <row r="40" spans="1:47">
      <c r="A40" s="8">
        <v>1053</v>
      </c>
      <c r="B40" s="8" t="s">
        <v>210</v>
      </c>
      <c r="C40" s="8" t="s">
        <v>211</v>
      </c>
      <c r="D40" s="7" t="s">
        <v>212</v>
      </c>
      <c r="E40" s="7" t="s">
        <v>212</v>
      </c>
      <c r="F40" s="7" t="s">
        <v>212</v>
      </c>
      <c r="G40" s="7" t="s">
        <v>212</v>
      </c>
      <c r="H40" s="7" t="s">
        <v>212</v>
      </c>
      <c r="I40" t="s">
        <v>252</v>
      </c>
      <c r="J40" t="s">
        <v>407</v>
      </c>
      <c r="K40" s="12" t="s">
        <v>3</v>
      </c>
      <c r="L40">
        <v>32</v>
      </c>
      <c r="M40" s="12" t="s">
        <v>319</v>
      </c>
      <c r="N40" s="52">
        <v>28461</v>
      </c>
      <c r="O40" s="52">
        <v>42736</v>
      </c>
      <c r="P40" s="52">
        <v>43214</v>
      </c>
      <c r="Q40" s="17" t="s">
        <v>562</v>
      </c>
      <c r="R40" s="18" t="s">
        <v>212</v>
      </c>
      <c r="S40" s="17" t="s">
        <v>4</v>
      </c>
      <c r="T40" s="12" t="s">
        <v>562</v>
      </c>
      <c r="U40" s="17" t="s">
        <v>24</v>
      </c>
      <c r="V40" s="18" t="s">
        <v>212</v>
      </c>
      <c r="W40" s="17" t="s">
        <v>153</v>
      </c>
      <c r="X40" s="17" t="s">
        <v>1195</v>
      </c>
      <c r="Y40" s="1" t="s">
        <v>655</v>
      </c>
      <c r="Z40" s="18" t="s">
        <v>591</v>
      </c>
      <c r="AA40" s="8" t="s">
        <v>576</v>
      </c>
      <c r="AB40" s="8">
        <v>26</v>
      </c>
      <c r="AC40" s="10" t="s">
        <v>672</v>
      </c>
      <c r="AD40" s="29" t="s">
        <v>1200</v>
      </c>
      <c r="AE40" s="17" t="s">
        <v>4</v>
      </c>
      <c r="AF40" s="18" t="s">
        <v>212</v>
      </c>
      <c r="AG40" s="12" t="s">
        <v>26</v>
      </c>
      <c r="AH40" s="12" t="s">
        <v>4</v>
      </c>
      <c r="AI40" s="18" t="s">
        <v>212</v>
      </c>
      <c r="AJ40" s="1" t="s">
        <v>5</v>
      </c>
      <c r="AK40" s="17" t="s">
        <v>6</v>
      </c>
      <c r="AL40" s="16" t="s">
        <v>312</v>
      </c>
      <c r="AM40" s="16" t="s">
        <v>312</v>
      </c>
      <c r="AN40" s="12" t="s">
        <v>1434</v>
      </c>
      <c r="AO40" s="16" t="s">
        <v>312</v>
      </c>
      <c r="AP40" s="12" t="s">
        <v>1052</v>
      </c>
      <c r="AQ40" s="12" t="s">
        <v>1062</v>
      </c>
      <c r="AR40" s="12" t="s">
        <v>1073</v>
      </c>
      <c r="AS40" s="8" t="s">
        <v>212</v>
      </c>
      <c r="AT40" s="1" t="s">
        <v>1382</v>
      </c>
      <c r="AU40" t="s">
        <v>2</v>
      </c>
    </row>
    <row r="41" spans="1:47">
      <c r="A41" s="8">
        <v>1054</v>
      </c>
      <c r="B41" s="8" t="s">
        <v>210</v>
      </c>
      <c r="C41" s="8" t="s">
        <v>211</v>
      </c>
      <c r="D41" s="7" t="s">
        <v>212</v>
      </c>
      <c r="E41" s="7" t="s">
        <v>212</v>
      </c>
      <c r="F41" s="7" t="s">
        <v>212</v>
      </c>
      <c r="G41" s="7" t="s">
        <v>212</v>
      </c>
      <c r="H41" s="7" t="s">
        <v>212</v>
      </c>
      <c r="I41" t="s">
        <v>252</v>
      </c>
      <c r="J41" t="s">
        <v>407</v>
      </c>
      <c r="K41" s="12" t="s">
        <v>3</v>
      </c>
      <c r="L41">
        <v>32</v>
      </c>
      <c r="M41" s="12" t="s">
        <v>319</v>
      </c>
      <c r="N41" s="52">
        <v>28439</v>
      </c>
      <c r="O41" s="52">
        <v>42736</v>
      </c>
      <c r="P41" s="52">
        <v>43214</v>
      </c>
      <c r="Q41" s="17" t="s">
        <v>562</v>
      </c>
      <c r="R41" s="18" t="s">
        <v>212</v>
      </c>
      <c r="S41" s="17" t="s">
        <v>4</v>
      </c>
      <c r="T41" s="12" t="s">
        <v>562</v>
      </c>
      <c r="U41" s="17" t="s">
        <v>24</v>
      </c>
      <c r="V41" s="18" t="s">
        <v>212</v>
      </c>
      <c r="W41" s="17" t="s">
        <v>153</v>
      </c>
      <c r="X41" s="17" t="s">
        <v>1195</v>
      </c>
      <c r="Y41" t="s">
        <v>672</v>
      </c>
      <c r="Z41" s="8" t="s">
        <v>591</v>
      </c>
      <c r="AA41" s="8" t="s">
        <v>576</v>
      </c>
      <c r="AB41" s="8">
        <v>26</v>
      </c>
      <c r="AC41" s="10" t="s">
        <v>672</v>
      </c>
      <c r="AD41" s="29" t="s">
        <v>1200</v>
      </c>
      <c r="AE41" s="17" t="s">
        <v>4</v>
      </c>
      <c r="AF41" s="18" t="s">
        <v>212</v>
      </c>
      <c r="AG41" s="12" t="s">
        <v>26</v>
      </c>
      <c r="AH41" s="12" t="s">
        <v>4</v>
      </c>
      <c r="AI41" s="20" t="s">
        <v>212</v>
      </c>
      <c r="AJ41" s="28" t="s">
        <v>5</v>
      </c>
      <c r="AK41" s="19" t="s">
        <v>6</v>
      </c>
      <c r="AL41" s="14">
        <v>13</v>
      </c>
      <c r="AM41" s="24" t="s">
        <v>312</v>
      </c>
      <c r="AN41" s="12" t="s">
        <v>1434</v>
      </c>
      <c r="AO41" s="12" t="s">
        <v>4</v>
      </c>
      <c r="AP41" s="12" t="s">
        <v>1052</v>
      </c>
      <c r="AQ41" s="12" t="s">
        <v>1062</v>
      </c>
      <c r="AR41" s="12" t="s">
        <v>1073</v>
      </c>
      <c r="AS41" s="8" t="s">
        <v>212</v>
      </c>
      <c r="AT41" s="1" t="s">
        <v>88</v>
      </c>
      <c r="AU41" t="s">
        <v>2</v>
      </c>
    </row>
    <row r="42" spans="1:47">
      <c r="A42" s="8">
        <v>1055</v>
      </c>
      <c r="B42" s="8" t="s">
        <v>210</v>
      </c>
      <c r="C42" s="8" t="s">
        <v>211</v>
      </c>
      <c r="D42" s="7" t="s">
        <v>212</v>
      </c>
      <c r="E42" s="7" t="s">
        <v>212</v>
      </c>
      <c r="F42" s="7" t="s">
        <v>212</v>
      </c>
      <c r="G42" s="7" t="s">
        <v>212</v>
      </c>
      <c r="H42" s="7" t="s">
        <v>212</v>
      </c>
      <c r="I42" t="s">
        <v>252</v>
      </c>
      <c r="J42" t="s">
        <v>407</v>
      </c>
      <c r="K42" s="12" t="s">
        <v>3</v>
      </c>
      <c r="L42">
        <v>31</v>
      </c>
      <c r="M42" s="12" t="s">
        <v>319</v>
      </c>
      <c r="N42" s="52">
        <v>28427</v>
      </c>
      <c r="O42" s="52">
        <v>42736</v>
      </c>
      <c r="P42" s="52">
        <v>43214</v>
      </c>
      <c r="Q42" s="17" t="s">
        <v>562</v>
      </c>
      <c r="R42" s="18" t="s">
        <v>212</v>
      </c>
      <c r="S42" s="17" t="s">
        <v>4</v>
      </c>
      <c r="T42" s="12" t="s">
        <v>562</v>
      </c>
      <c r="U42" s="17" t="s">
        <v>24</v>
      </c>
      <c r="V42" s="18" t="s">
        <v>212</v>
      </c>
      <c r="W42" s="17" t="s">
        <v>153</v>
      </c>
      <c r="X42" s="17" t="s">
        <v>1195</v>
      </c>
      <c r="Y42" t="s">
        <v>672</v>
      </c>
      <c r="Z42" s="8" t="s">
        <v>591</v>
      </c>
      <c r="AA42" s="8" t="s">
        <v>576</v>
      </c>
      <c r="AB42" s="8">
        <v>26</v>
      </c>
      <c r="AC42" s="10" t="s">
        <v>672</v>
      </c>
      <c r="AD42" s="29" t="s">
        <v>1200</v>
      </c>
      <c r="AE42" s="17" t="s">
        <v>4</v>
      </c>
      <c r="AF42" s="18" t="s">
        <v>212</v>
      </c>
      <c r="AG42" s="12" t="s">
        <v>26</v>
      </c>
      <c r="AH42" s="12" t="s">
        <v>4</v>
      </c>
      <c r="AI42" s="18" t="s">
        <v>212</v>
      </c>
      <c r="AJ42" s="1" t="s">
        <v>5</v>
      </c>
      <c r="AK42" s="17" t="s">
        <v>6</v>
      </c>
      <c r="AL42" s="16" t="s">
        <v>312</v>
      </c>
      <c r="AM42" s="16" t="s">
        <v>312</v>
      </c>
      <c r="AN42" s="12" t="s">
        <v>1434</v>
      </c>
      <c r="AO42" s="16" t="s">
        <v>312</v>
      </c>
      <c r="AP42" s="12" t="s">
        <v>1052</v>
      </c>
      <c r="AQ42" s="12" t="s">
        <v>1062</v>
      </c>
      <c r="AR42" s="12" t="s">
        <v>1073</v>
      </c>
      <c r="AS42" s="8" t="s">
        <v>212</v>
      </c>
      <c r="AT42" s="1" t="s">
        <v>88</v>
      </c>
      <c r="AU42" t="s">
        <v>2</v>
      </c>
    </row>
    <row r="43" spans="1:47">
      <c r="A43" s="8">
        <v>1056</v>
      </c>
      <c r="B43" s="8" t="s">
        <v>210</v>
      </c>
      <c r="C43" s="8" t="s">
        <v>211</v>
      </c>
      <c r="D43" s="7" t="s">
        <v>212</v>
      </c>
      <c r="E43" s="7" t="s">
        <v>212</v>
      </c>
      <c r="F43" s="7" t="s">
        <v>212</v>
      </c>
      <c r="G43" s="7" t="s">
        <v>212</v>
      </c>
      <c r="H43" s="7" t="s">
        <v>212</v>
      </c>
      <c r="I43" t="s">
        <v>252</v>
      </c>
      <c r="J43" t="s">
        <v>407</v>
      </c>
      <c r="K43" s="12" t="s">
        <v>3</v>
      </c>
      <c r="L43">
        <v>31</v>
      </c>
      <c r="M43" s="12" t="s">
        <v>319</v>
      </c>
      <c r="N43" s="52">
        <v>28374</v>
      </c>
      <c r="O43" s="52">
        <v>42736</v>
      </c>
      <c r="P43" s="52">
        <v>43214</v>
      </c>
      <c r="Q43" s="17" t="s">
        <v>562</v>
      </c>
      <c r="R43" s="18" t="s">
        <v>212</v>
      </c>
      <c r="S43" s="17" t="s">
        <v>4</v>
      </c>
      <c r="T43" s="12" t="s">
        <v>562</v>
      </c>
      <c r="U43" s="17" t="s">
        <v>24</v>
      </c>
      <c r="V43" s="18" t="s">
        <v>212</v>
      </c>
      <c r="W43" s="17" t="s">
        <v>153</v>
      </c>
      <c r="X43" s="17" t="s">
        <v>1195</v>
      </c>
      <c r="Y43" s="1" t="s">
        <v>681</v>
      </c>
      <c r="Z43" s="18" t="s">
        <v>591</v>
      </c>
      <c r="AA43" s="8" t="s">
        <v>576</v>
      </c>
      <c r="AB43" s="8">
        <v>77</v>
      </c>
      <c r="AC43" s="10" t="s">
        <v>1513</v>
      </c>
      <c r="AD43" s="29" t="s">
        <v>1200</v>
      </c>
      <c r="AE43" s="17" t="s">
        <v>4</v>
      </c>
      <c r="AF43" s="18" t="s">
        <v>212</v>
      </c>
      <c r="AG43" s="12" t="s">
        <v>26</v>
      </c>
      <c r="AH43" s="12" t="s">
        <v>4</v>
      </c>
      <c r="AI43" s="18" t="s">
        <v>212</v>
      </c>
      <c r="AJ43" s="1" t="s">
        <v>5</v>
      </c>
      <c r="AK43" s="17" t="s">
        <v>6</v>
      </c>
      <c r="AL43" s="12">
        <v>27</v>
      </c>
      <c r="AM43" s="16" t="s">
        <v>312</v>
      </c>
      <c r="AN43" s="12" t="s">
        <v>1434</v>
      </c>
      <c r="AO43" s="16" t="s">
        <v>312</v>
      </c>
      <c r="AP43" s="12" t="s">
        <v>1052</v>
      </c>
      <c r="AQ43" s="12" t="s">
        <v>1062</v>
      </c>
      <c r="AR43" s="12" t="s">
        <v>1073</v>
      </c>
      <c r="AS43" s="8" t="s">
        <v>212</v>
      </c>
      <c r="AT43" s="1" t="s">
        <v>1380</v>
      </c>
      <c r="AU43" t="s">
        <v>2</v>
      </c>
    </row>
    <row r="44" spans="1:47">
      <c r="A44" s="8">
        <v>1057</v>
      </c>
      <c r="B44" s="8" t="s">
        <v>210</v>
      </c>
      <c r="C44" s="8" t="s">
        <v>211</v>
      </c>
      <c r="D44" s="7" t="s">
        <v>212</v>
      </c>
      <c r="E44" s="7" t="s">
        <v>212</v>
      </c>
      <c r="F44" s="7" t="s">
        <v>212</v>
      </c>
      <c r="G44" s="7" t="s">
        <v>212</v>
      </c>
      <c r="H44" s="7" t="s">
        <v>212</v>
      </c>
      <c r="I44" t="s">
        <v>252</v>
      </c>
      <c r="J44" t="s">
        <v>407</v>
      </c>
      <c r="K44" s="12" t="s">
        <v>3</v>
      </c>
      <c r="L44">
        <v>31</v>
      </c>
      <c r="M44" s="12" t="s">
        <v>319</v>
      </c>
      <c r="N44" s="52">
        <v>28262</v>
      </c>
      <c r="O44" s="52">
        <v>42736</v>
      </c>
      <c r="P44" s="52">
        <v>43214</v>
      </c>
      <c r="Q44" s="17" t="s">
        <v>566</v>
      </c>
      <c r="R44" s="18" t="s">
        <v>212</v>
      </c>
      <c r="S44" s="17" t="s">
        <v>4</v>
      </c>
      <c r="T44" s="12" t="s">
        <v>562</v>
      </c>
      <c r="U44" s="17" t="s">
        <v>24</v>
      </c>
      <c r="V44" s="18" t="s">
        <v>212</v>
      </c>
      <c r="W44" s="17" t="s">
        <v>153</v>
      </c>
      <c r="X44" s="17" t="s">
        <v>1195</v>
      </c>
      <c r="Y44" s="1" t="s">
        <v>646</v>
      </c>
      <c r="Z44" s="8" t="s">
        <v>591</v>
      </c>
      <c r="AA44" s="8" t="s">
        <v>576</v>
      </c>
      <c r="AB44" s="8">
        <v>26</v>
      </c>
      <c r="AC44" s="10" t="s">
        <v>672</v>
      </c>
      <c r="AD44" s="29" t="s">
        <v>1200</v>
      </c>
      <c r="AE44" s="17" t="s">
        <v>4</v>
      </c>
      <c r="AF44" s="18" t="s">
        <v>212</v>
      </c>
      <c r="AG44" s="12" t="s">
        <v>26</v>
      </c>
      <c r="AH44" s="12" t="s">
        <v>4</v>
      </c>
      <c r="AI44" s="18" t="s">
        <v>212</v>
      </c>
      <c r="AJ44" s="1" t="s">
        <v>7</v>
      </c>
      <c r="AK44" s="17" t="s">
        <v>6</v>
      </c>
      <c r="AL44" s="16" t="s">
        <v>312</v>
      </c>
      <c r="AM44" s="16" t="s">
        <v>312</v>
      </c>
      <c r="AN44" s="12" t="s">
        <v>1434</v>
      </c>
      <c r="AO44" s="16" t="s">
        <v>312</v>
      </c>
      <c r="AP44" s="12" t="s">
        <v>1052</v>
      </c>
      <c r="AQ44" s="12" t="s">
        <v>1062</v>
      </c>
      <c r="AR44" s="12" t="s">
        <v>1073</v>
      </c>
      <c r="AS44" s="8" t="s">
        <v>212</v>
      </c>
      <c r="AT44" s="1" t="s">
        <v>1382</v>
      </c>
      <c r="AU44" t="s">
        <v>2</v>
      </c>
    </row>
    <row r="45" spans="1:47">
      <c r="A45" s="8">
        <v>1058</v>
      </c>
      <c r="B45" s="8" t="s">
        <v>210</v>
      </c>
      <c r="C45" s="8" t="s">
        <v>211</v>
      </c>
      <c r="D45" s="7" t="s">
        <v>212</v>
      </c>
      <c r="E45" s="7" t="s">
        <v>212</v>
      </c>
      <c r="F45" s="7" t="s">
        <v>212</v>
      </c>
      <c r="G45" s="7" t="s">
        <v>212</v>
      </c>
      <c r="H45" s="7" t="s">
        <v>212</v>
      </c>
      <c r="I45" t="s">
        <v>252</v>
      </c>
      <c r="J45" s="5" t="s">
        <v>407</v>
      </c>
      <c r="K45" s="12" t="s">
        <v>3</v>
      </c>
      <c r="L45">
        <v>31</v>
      </c>
      <c r="M45" s="12" t="s">
        <v>319</v>
      </c>
      <c r="N45" s="52">
        <v>28259</v>
      </c>
      <c r="O45" s="52">
        <v>42736</v>
      </c>
      <c r="P45" s="52">
        <v>43214</v>
      </c>
      <c r="Q45" s="17" t="s">
        <v>566</v>
      </c>
      <c r="R45" s="18" t="s">
        <v>212</v>
      </c>
      <c r="S45" s="17" t="s">
        <v>4</v>
      </c>
      <c r="T45" s="12" t="s">
        <v>562</v>
      </c>
      <c r="U45" s="17" t="s">
        <v>24</v>
      </c>
      <c r="V45" s="18" t="s">
        <v>212</v>
      </c>
      <c r="W45" s="17" t="s">
        <v>153</v>
      </c>
      <c r="X45" s="17" t="s">
        <v>1195</v>
      </c>
      <c r="Y45" t="s">
        <v>648</v>
      </c>
      <c r="Z45" s="8" t="s">
        <v>591</v>
      </c>
      <c r="AA45" s="8" t="s">
        <v>576</v>
      </c>
      <c r="AB45" s="8">
        <v>26</v>
      </c>
      <c r="AC45" s="10" t="s">
        <v>672</v>
      </c>
      <c r="AD45" s="29" t="s">
        <v>1200</v>
      </c>
      <c r="AE45" s="17" t="s">
        <v>4</v>
      </c>
      <c r="AF45" s="18" t="s">
        <v>212</v>
      </c>
      <c r="AG45" s="12" t="s">
        <v>26</v>
      </c>
      <c r="AH45" s="12" t="s">
        <v>4</v>
      </c>
      <c r="AI45" s="18" t="s">
        <v>212</v>
      </c>
      <c r="AJ45" s="1" t="s">
        <v>7</v>
      </c>
      <c r="AK45" s="17" t="s">
        <v>3</v>
      </c>
      <c r="AL45" s="16" t="s">
        <v>312</v>
      </c>
      <c r="AM45" s="16" t="s">
        <v>312</v>
      </c>
      <c r="AN45" s="12" t="s">
        <v>1434</v>
      </c>
      <c r="AO45" s="16" t="s">
        <v>312</v>
      </c>
      <c r="AP45" s="12" t="s">
        <v>1052</v>
      </c>
      <c r="AQ45" s="12" t="s">
        <v>1062</v>
      </c>
      <c r="AR45" s="12" t="s">
        <v>1073</v>
      </c>
      <c r="AS45" s="8" t="s">
        <v>212</v>
      </c>
      <c r="AT45" t="s">
        <v>1381</v>
      </c>
      <c r="AU45" t="s">
        <v>2</v>
      </c>
    </row>
    <row r="46" spans="1:47">
      <c r="A46" s="8">
        <v>1059</v>
      </c>
      <c r="B46" s="8" t="s">
        <v>210</v>
      </c>
      <c r="C46" s="8" t="s">
        <v>211</v>
      </c>
      <c r="D46" s="7" t="s">
        <v>212</v>
      </c>
      <c r="E46" s="7" t="s">
        <v>212</v>
      </c>
      <c r="F46" s="7" t="s">
        <v>212</v>
      </c>
      <c r="G46" s="7" t="s">
        <v>212</v>
      </c>
      <c r="H46" s="7" t="s">
        <v>212</v>
      </c>
      <c r="I46" t="s">
        <v>252</v>
      </c>
      <c r="J46" s="5" t="s">
        <v>407</v>
      </c>
      <c r="K46" s="12" t="s">
        <v>3</v>
      </c>
      <c r="L46">
        <v>31</v>
      </c>
      <c r="M46" s="12" t="s">
        <v>319</v>
      </c>
      <c r="N46" s="52">
        <v>28250</v>
      </c>
      <c r="O46" s="52">
        <v>42736</v>
      </c>
      <c r="P46" s="52">
        <v>43214</v>
      </c>
      <c r="Q46" s="17" t="s">
        <v>562</v>
      </c>
      <c r="R46" s="18" t="s">
        <v>212</v>
      </c>
      <c r="S46" s="17" t="s">
        <v>4</v>
      </c>
      <c r="T46" s="12" t="s">
        <v>562</v>
      </c>
      <c r="U46" s="17" t="s">
        <v>24</v>
      </c>
      <c r="V46" s="18" t="s">
        <v>212</v>
      </c>
      <c r="W46" s="17" t="s">
        <v>153</v>
      </c>
      <c r="X46" s="17" t="s">
        <v>1195</v>
      </c>
      <c r="Y46" s="1" t="s">
        <v>668</v>
      </c>
      <c r="Z46" s="18" t="s">
        <v>591</v>
      </c>
      <c r="AA46" s="8" t="s">
        <v>576</v>
      </c>
      <c r="AB46" s="8">
        <v>26</v>
      </c>
      <c r="AC46" s="10" t="s">
        <v>672</v>
      </c>
      <c r="AD46" s="29" t="s">
        <v>1200</v>
      </c>
      <c r="AE46" s="17" t="s">
        <v>4</v>
      </c>
      <c r="AF46" s="18" t="s">
        <v>212</v>
      </c>
      <c r="AG46" s="12" t="s">
        <v>26</v>
      </c>
      <c r="AH46" s="12" t="s">
        <v>4</v>
      </c>
      <c r="AI46" s="18" t="s">
        <v>212</v>
      </c>
      <c r="AJ46" s="1" t="s">
        <v>5</v>
      </c>
      <c r="AK46" s="17" t="s">
        <v>6</v>
      </c>
      <c r="AL46" s="16" t="s">
        <v>312</v>
      </c>
      <c r="AM46" s="16" t="s">
        <v>312</v>
      </c>
      <c r="AN46" s="12" t="s">
        <v>1434</v>
      </c>
      <c r="AO46" s="16" t="s">
        <v>312</v>
      </c>
      <c r="AP46" s="12" t="s">
        <v>1052</v>
      </c>
      <c r="AQ46" s="12" t="s">
        <v>1062</v>
      </c>
      <c r="AR46" s="12" t="s">
        <v>1073</v>
      </c>
      <c r="AS46" s="8" t="s">
        <v>212</v>
      </c>
      <c r="AT46" s="1" t="s">
        <v>1382</v>
      </c>
      <c r="AU46" t="s">
        <v>2</v>
      </c>
    </row>
    <row r="47" spans="1:47">
      <c r="A47" s="8">
        <v>1060</v>
      </c>
      <c r="B47" s="8" t="s">
        <v>210</v>
      </c>
      <c r="C47" s="8" t="s">
        <v>211</v>
      </c>
      <c r="D47" s="7" t="s">
        <v>212</v>
      </c>
      <c r="E47" s="7" t="s">
        <v>212</v>
      </c>
      <c r="F47" s="7" t="s">
        <v>212</v>
      </c>
      <c r="G47" s="7" t="s">
        <v>212</v>
      </c>
      <c r="H47" s="7" t="s">
        <v>212</v>
      </c>
      <c r="I47" t="s">
        <v>252</v>
      </c>
      <c r="J47" s="5" t="s">
        <v>407</v>
      </c>
      <c r="K47" s="12" t="s">
        <v>3</v>
      </c>
      <c r="L47">
        <v>31</v>
      </c>
      <c r="M47" s="12" t="s">
        <v>319</v>
      </c>
      <c r="N47" s="52">
        <v>28250</v>
      </c>
      <c r="O47" s="52">
        <v>42736</v>
      </c>
      <c r="P47" s="52">
        <v>43214</v>
      </c>
      <c r="Q47" s="17" t="s">
        <v>566</v>
      </c>
      <c r="R47" s="18" t="s">
        <v>212</v>
      </c>
      <c r="S47" s="17" t="s">
        <v>4</v>
      </c>
      <c r="T47" s="12" t="s">
        <v>562</v>
      </c>
      <c r="U47" s="17" t="s">
        <v>24</v>
      </c>
      <c r="V47" s="18" t="s">
        <v>212</v>
      </c>
      <c r="W47" s="17" t="s">
        <v>153</v>
      </c>
      <c r="X47" s="17" t="s">
        <v>1195</v>
      </c>
      <c r="Y47" s="1" t="s">
        <v>668</v>
      </c>
      <c r="Z47" s="18" t="s">
        <v>591</v>
      </c>
      <c r="AA47" s="8" t="s">
        <v>576</v>
      </c>
      <c r="AB47" s="8">
        <v>26</v>
      </c>
      <c r="AC47" s="10" t="s">
        <v>672</v>
      </c>
      <c r="AD47" s="29" t="s">
        <v>1200</v>
      </c>
      <c r="AE47" s="17" t="s">
        <v>4</v>
      </c>
      <c r="AF47" s="18" t="s">
        <v>212</v>
      </c>
      <c r="AG47" s="12" t="s">
        <v>26</v>
      </c>
      <c r="AH47" s="12" t="s">
        <v>4</v>
      </c>
      <c r="AI47" s="18" t="s">
        <v>212</v>
      </c>
      <c r="AJ47" s="1" t="s">
        <v>7</v>
      </c>
      <c r="AK47" s="17" t="s">
        <v>3</v>
      </c>
      <c r="AL47" s="16" t="s">
        <v>312</v>
      </c>
      <c r="AM47" s="16" t="s">
        <v>312</v>
      </c>
      <c r="AN47" s="12" t="s">
        <v>1434</v>
      </c>
      <c r="AO47" s="16" t="s">
        <v>312</v>
      </c>
      <c r="AP47" s="12" t="s">
        <v>1052</v>
      </c>
      <c r="AQ47" s="12" t="s">
        <v>1062</v>
      </c>
      <c r="AR47" s="12" t="s">
        <v>1073</v>
      </c>
      <c r="AS47" s="8" t="s">
        <v>212</v>
      </c>
      <c r="AT47" s="1" t="s">
        <v>1382</v>
      </c>
      <c r="AU47" t="s">
        <v>2</v>
      </c>
    </row>
    <row r="48" spans="1:47">
      <c r="A48" s="8">
        <v>1061</v>
      </c>
      <c r="B48" s="8" t="s">
        <v>210</v>
      </c>
      <c r="C48" s="8" t="s">
        <v>211</v>
      </c>
      <c r="D48" s="7" t="s">
        <v>212</v>
      </c>
      <c r="E48" s="7" t="s">
        <v>212</v>
      </c>
      <c r="F48" s="7" t="s">
        <v>212</v>
      </c>
      <c r="G48" s="7" t="s">
        <v>212</v>
      </c>
      <c r="H48" s="7" t="s">
        <v>212</v>
      </c>
      <c r="I48" t="s">
        <v>252</v>
      </c>
      <c r="J48" t="s">
        <v>407</v>
      </c>
      <c r="K48" s="12" t="s">
        <v>3</v>
      </c>
      <c r="L48">
        <v>31</v>
      </c>
      <c r="M48" s="12" t="s">
        <v>319</v>
      </c>
      <c r="N48" s="52">
        <v>28202</v>
      </c>
      <c r="O48" s="52">
        <v>42736</v>
      </c>
      <c r="P48" s="52">
        <v>43214</v>
      </c>
      <c r="Q48" s="17" t="s">
        <v>562</v>
      </c>
      <c r="R48" s="18" t="s">
        <v>212</v>
      </c>
      <c r="S48" s="17" t="s">
        <v>4</v>
      </c>
      <c r="T48" s="12" t="s">
        <v>562</v>
      </c>
      <c r="U48" s="17" t="s">
        <v>24</v>
      </c>
      <c r="V48" s="18" t="s">
        <v>212</v>
      </c>
      <c r="W48" s="17" t="s">
        <v>153</v>
      </c>
      <c r="X48" s="17" t="s">
        <v>1195</v>
      </c>
      <c r="Y48" s="1" t="s">
        <v>670</v>
      </c>
      <c r="Z48" s="18" t="s">
        <v>591</v>
      </c>
      <c r="AA48" s="8" t="s">
        <v>576</v>
      </c>
      <c r="AB48" s="8">
        <v>26</v>
      </c>
      <c r="AC48" s="10" t="s">
        <v>672</v>
      </c>
      <c r="AD48" s="29" t="s">
        <v>1200</v>
      </c>
      <c r="AE48" s="17" t="s">
        <v>4</v>
      </c>
      <c r="AF48" s="18" t="s">
        <v>212</v>
      </c>
      <c r="AG48" s="12" t="s">
        <v>26</v>
      </c>
      <c r="AH48" s="12" t="s">
        <v>4</v>
      </c>
      <c r="AI48" s="18" t="s">
        <v>212</v>
      </c>
      <c r="AJ48" s="1" t="s">
        <v>5</v>
      </c>
      <c r="AK48" s="17" t="s">
        <v>6</v>
      </c>
      <c r="AL48" s="12">
        <v>16</v>
      </c>
      <c r="AM48" s="16" t="s">
        <v>312</v>
      </c>
      <c r="AN48" s="12" t="s">
        <v>1434</v>
      </c>
      <c r="AO48" s="12" t="s">
        <v>4</v>
      </c>
      <c r="AP48" s="12" t="s">
        <v>1052</v>
      </c>
      <c r="AQ48" s="12" t="s">
        <v>1062</v>
      </c>
      <c r="AR48" s="12" t="s">
        <v>1073</v>
      </c>
      <c r="AS48" s="8" t="s">
        <v>212</v>
      </c>
      <c r="AT48" s="1" t="s">
        <v>1371</v>
      </c>
      <c r="AU48" t="s">
        <v>2</v>
      </c>
    </row>
    <row r="49" spans="1:47">
      <c r="A49" s="8">
        <v>1062</v>
      </c>
      <c r="B49" s="8" t="s">
        <v>210</v>
      </c>
      <c r="C49" s="8" t="s">
        <v>211</v>
      </c>
      <c r="D49" s="7" t="s">
        <v>212</v>
      </c>
      <c r="E49" s="7" t="s">
        <v>212</v>
      </c>
      <c r="F49" s="7" t="s">
        <v>212</v>
      </c>
      <c r="G49" s="7" t="s">
        <v>212</v>
      </c>
      <c r="H49" s="7" t="s">
        <v>212</v>
      </c>
      <c r="I49" t="s">
        <v>252</v>
      </c>
      <c r="J49" t="s">
        <v>407</v>
      </c>
      <c r="K49" s="12" t="s">
        <v>3</v>
      </c>
      <c r="L49">
        <v>31</v>
      </c>
      <c r="M49" s="12" t="s">
        <v>319</v>
      </c>
      <c r="N49" s="52">
        <v>28192</v>
      </c>
      <c r="O49" s="52">
        <v>42736</v>
      </c>
      <c r="P49" s="52">
        <v>43214</v>
      </c>
      <c r="Q49" s="17" t="s">
        <v>562</v>
      </c>
      <c r="R49" s="18" t="s">
        <v>212</v>
      </c>
      <c r="S49" s="17" t="s">
        <v>4</v>
      </c>
      <c r="T49" s="12" t="s">
        <v>562</v>
      </c>
      <c r="U49" s="17" t="s">
        <v>24</v>
      </c>
      <c r="V49" s="18" t="s">
        <v>212</v>
      </c>
      <c r="W49" s="17" t="s">
        <v>153</v>
      </c>
      <c r="X49" s="17" t="s">
        <v>1195</v>
      </c>
      <c r="Y49" t="s">
        <v>672</v>
      </c>
      <c r="Z49" s="8" t="s">
        <v>591</v>
      </c>
      <c r="AA49" s="8" t="s">
        <v>576</v>
      </c>
      <c r="AB49" s="8">
        <v>26</v>
      </c>
      <c r="AC49" s="10" t="s">
        <v>672</v>
      </c>
      <c r="AD49" s="29" t="s">
        <v>1200</v>
      </c>
      <c r="AE49" s="17" t="s">
        <v>4</v>
      </c>
      <c r="AF49" s="18" t="s">
        <v>212</v>
      </c>
      <c r="AG49" s="12" t="s">
        <v>26</v>
      </c>
      <c r="AH49" s="12" t="s">
        <v>4</v>
      </c>
      <c r="AI49" s="18" t="s">
        <v>212</v>
      </c>
      <c r="AJ49" s="1" t="s">
        <v>5</v>
      </c>
      <c r="AK49" s="17" t="s">
        <v>6</v>
      </c>
      <c r="AL49" s="16" t="s">
        <v>312</v>
      </c>
      <c r="AM49" s="16" t="s">
        <v>312</v>
      </c>
      <c r="AN49" s="12" t="s">
        <v>1434</v>
      </c>
      <c r="AO49" s="16" t="s">
        <v>312</v>
      </c>
      <c r="AP49" s="12" t="s">
        <v>1052</v>
      </c>
      <c r="AQ49" s="12" t="s">
        <v>1062</v>
      </c>
      <c r="AR49" s="12" t="s">
        <v>1073</v>
      </c>
      <c r="AS49" s="8" t="s">
        <v>212</v>
      </c>
      <c r="AT49" s="1" t="s">
        <v>88</v>
      </c>
      <c r="AU49" t="s">
        <v>2</v>
      </c>
    </row>
    <row r="50" spans="1:47">
      <c r="A50" s="8">
        <v>1063</v>
      </c>
      <c r="B50" s="8" t="s">
        <v>210</v>
      </c>
      <c r="C50" s="8" t="s">
        <v>211</v>
      </c>
      <c r="D50" s="7" t="s">
        <v>212</v>
      </c>
      <c r="E50" s="7" t="s">
        <v>212</v>
      </c>
      <c r="F50" s="7" t="s">
        <v>212</v>
      </c>
      <c r="G50" s="7" t="s">
        <v>212</v>
      </c>
      <c r="H50" s="7" t="s">
        <v>212</v>
      </c>
      <c r="I50" t="s">
        <v>252</v>
      </c>
      <c r="J50" t="s">
        <v>407</v>
      </c>
      <c r="K50" s="12" t="s">
        <v>3</v>
      </c>
      <c r="L50">
        <v>31</v>
      </c>
      <c r="M50" s="12" t="s">
        <v>319</v>
      </c>
      <c r="N50" s="52">
        <v>28172</v>
      </c>
      <c r="O50" s="52">
        <v>42736</v>
      </c>
      <c r="P50" s="52">
        <v>43214</v>
      </c>
      <c r="Q50" s="17" t="s">
        <v>562</v>
      </c>
      <c r="R50" s="18" t="s">
        <v>212</v>
      </c>
      <c r="S50" s="17" t="s">
        <v>4</v>
      </c>
      <c r="T50" s="12" t="s">
        <v>562</v>
      </c>
      <c r="U50" s="17" t="s">
        <v>24</v>
      </c>
      <c r="V50" s="18" t="s">
        <v>212</v>
      </c>
      <c r="W50" s="17" t="s">
        <v>153</v>
      </c>
      <c r="X50" s="17" t="s">
        <v>1195</v>
      </c>
      <c r="Y50" t="s">
        <v>672</v>
      </c>
      <c r="Z50" s="8" t="s">
        <v>591</v>
      </c>
      <c r="AA50" s="8" t="s">
        <v>576</v>
      </c>
      <c r="AB50" s="8">
        <v>26</v>
      </c>
      <c r="AC50" s="10" t="s">
        <v>672</v>
      </c>
      <c r="AD50" s="29" t="s">
        <v>1200</v>
      </c>
      <c r="AE50" s="17" t="s">
        <v>4</v>
      </c>
      <c r="AF50" s="18" t="s">
        <v>212</v>
      </c>
      <c r="AG50" s="12" t="s">
        <v>26</v>
      </c>
      <c r="AH50" s="12" t="s">
        <v>4</v>
      </c>
      <c r="AI50" s="18" t="s">
        <v>212</v>
      </c>
      <c r="AJ50" s="1" t="s">
        <v>5</v>
      </c>
      <c r="AK50" s="17" t="s">
        <v>6</v>
      </c>
      <c r="AL50" s="16" t="s">
        <v>312</v>
      </c>
      <c r="AM50" s="16" t="s">
        <v>312</v>
      </c>
      <c r="AN50" s="12" t="s">
        <v>1434</v>
      </c>
      <c r="AO50" s="16" t="s">
        <v>312</v>
      </c>
      <c r="AP50" s="12" t="s">
        <v>1052</v>
      </c>
      <c r="AQ50" s="12" t="s">
        <v>1062</v>
      </c>
      <c r="AR50" s="12" t="s">
        <v>1073</v>
      </c>
      <c r="AS50" s="8" t="s">
        <v>212</v>
      </c>
      <c r="AT50" s="1" t="s">
        <v>88</v>
      </c>
      <c r="AU50" t="s">
        <v>2</v>
      </c>
    </row>
    <row r="51" spans="1:47">
      <c r="A51" s="8">
        <v>1064</v>
      </c>
      <c r="B51" s="8" t="s">
        <v>210</v>
      </c>
      <c r="C51" s="8" t="s">
        <v>211</v>
      </c>
      <c r="D51" s="7" t="s">
        <v>212</v>
      </c>
      <c r="E51" s="7" t="s">
        <v>212</v>
      </c>
      <c r="F51" s="7" t="s">
        <v>212</v>
      </c>
      <c r="G51" s="7" t="s">
        <v>212</v>
      </c>
      <c r="H51" s="7" t="s">
        <v>212</v>
      </c>
      <c r="I51" t="s">
        <v>252</v>
      </c>
      <c r="J51" t="s">
        <v>407</v>
      </c>
      <c r="K51" s="12" t="s">
        <v>3</v>
      </c>
      <c r="L51">
        <v>31</v>
      </c>
      <c r="M51" s="12" t="s">
        <v>319</v>
      </c>
      <c r="N51" s="52">
        <v>28163</v>
      </c>
      <c r="O51" s="52">
        <v>42736</v>
      </c>
      <c r="P51" s="52">
        <v>43214</v>
      </c>
      <c r="Q51" s="17" t="s">
        <v>562</v>
      </c>
      <c r="R51" s="18" t="s">
        <v>212</v>
      </c>
      <c r="S51" s="17" t="s">
        <v>4</v>
      </c>
      <c r="T51" s="12" t="s">
        <v>562</v>
      </c>
      <c r="U51" s="17" t="s">
        <v>24</v>
      </c>
      <c r="V51" s="18" t="s">
        <v>212</v>
      </c>
      <c r="W51" s="17" t="s">
        <v>153</v>
      </c>
      <c r="X51" s="17" t="s">
        <v>1195</v>
      </c>
      <c r="Y51" t="s">
        <v>648</v>
      </c>
      <c r="Z51" s="8" t="s">
        <v>591</v>
      </c>
      <c r="AA51" s="8" t="s">
        <v>576</v>
      </c>
      <c r="AB51" s="8">
        <v>26</v>
      </c>
      <c r="AC51" s="10" t="s">
        <v>672</v>
      </c>
      <c r="AD51" s="29" t="s">
        <v>1200</v>
      </c>
      <c r="AE51" s="17" t="s">
        <v>4</v>
      </c>
      <c r="AF51" s="18" t="s">
        <v>212</v>
      </c>
      <c r="AG51" s="12" t="s">
        <v>26</v>
      </c>
      <c r="AH51" s="12" t="s">
        <v>4</v>
      </c>
      <c r="AI51" s="18" t="s">
        <v>212</v>
      </c>
      <c r="AJ51" s="1" t="s">
        <v>5</v>
      </c>
      <c r="AK51" s="17" t="s">
        <v>6</v>
      </c>
      <c r="AL51" s="16" t="s">
        <v>312</v>
      </c>
      <c r="AM51" s="16" t="s">
        <v>312</v>
      </c>
      <c r="AN51" s="12" t="s">
        <v>1434</v>
      </c>
      <c r="AO51" s="16" t="s">
        <v>312</v>
      </c>
      <c r="AP51" s="12" t="s">
        <v>1052</v>
      </c>
      <c r="AQ51" s="12" t="s">
        <v>1062</v>
      </c>
      <c r="AR51" s="12" t="s">
        <v>1073</v>
      </c>
      <c r="AS51" s="8" t="s">
        <v>212</v>
      </c>
      <c r="AT51" t="s">
        <v>1381</v>
      </c>
      <c r="AU51" t="s">
        <v>2</v>
      </c>
    </row>
    <row r="52" spans="1:47">
      <c r="A52" s="8">
        <v>1065</v>
      </c>
      <c r="B52" s="8" t="s">
        <v>210</v>
      </c>
      <c r="C52" s="8" t="s">
        <v>211</v>
      </c>
      <c r="D52" s="7" t="s">
        <v>212</v>
      </c>
      <c r="E52" s="7" t="s">
        <v>212</v>
      </c>
      <c r="F52" s="7" t="s">
        <v>212</v>
      </c>
      <c r="G52" s="7" t="s">
        <v>212</v>
      </c>
      <c r="H52" s="7" t="s">
        <v>212</v>
      </c>
      <c r="I52" t="s">
        <v>252</v>
      </c>
      <c r="J52" t="s">
        <v>407</v>
      </c>
      <c r="K52" s="12" t="s">
        <v>3</v>
      </c>
      <c r="L52">
        <v>31</v>
      </c>
      <c r="M52" s="12" t="s">
        <v>319</v>
      </c>
      <c r="N52" s="52">
        <v>28149</v>
      </c>
      <c r="O52" s="52">
        <v>42736</v>
      </c>
      <c r="P52" s="52">
        <v>43214</v>
      </c>
      <c r="Q52" s="17" t="s">
        <v>562</v>
      </c>
      <c r="R52" s="18" t="s">
        <v>212</v>
      </c>
      <c r="S52" s="17" t="s">
        <v>4</v>
      </c>
      <c r="T52" s="12" t="s">
        <v>562</v>
      </c>
      <c r="U52" s="17" t="s">
        <v>24</v>
      </c>
      <c r="V52" s="18" t="s">
        <v>212</v>
      </c>
      <c r="W52" s="17" t="s">
        <v>153</v>
      </c>
      <c r="X52" s="17" t="s">
        <v>1195</v>
      </c>
      <c r="Y52" t="s">
        <v>648</v>
      </c>
      <c r="Z52" s="8" t="s">
        <v>591</v>
      </c>
      <c r="AA52" s="8" t="s">
        <v>576</v>
      </c>
      <c r="AB52" s="8">
        <v>26</v>
      </c>
      <c r="AC52" s="10" t="s">
        <v>672</v>
      </c>
      <c r="AD52" s="29" t="s">
        <v>1200</v>
      </c>
      <c r="AE52" s="17" t="s">
        <v>4</v>
      </c>
      <c r="AF52" s="18" t="s">
        <v>212</v>
      </c>
      <c r="AG52" s="12" t="s">
        <v>26</v>
      </c>
      <c r="AH52" s="12" t="s">
        <v>4</v>
      </c>
      <c r="AI52" s="18" t="s">
        <v>212</v>
      </c>
      <c r="AJ52" s="1" t="s">
        <v>5</v>
      </c>
      <c r="AK52" s="17" t="s">
        <v>6</v>
      </c>
      <c r="AL52" s="12">
        <v>25</v>
      </c>
      <c r="AM52" s="16" t="s">
        <v>312</v>
      </c>
      <c r="AN52" s="12" t="s">
        <v>1434</v>
      </c>
      <c r="AO52" s="16" t="s">
        <v>312</v>
      </c>
      <c r="AP52" s="12" t="s">
        <v>1052</v>
      </c>
      <c r="AQ52" s="12" t="s">
        <v>1062</v>
      </c>
      <c r="AR52" s="12" t="s">
        <v>1073</v>
      </c>
      <c r="AS52" s="8" t="s">
        <v>212</v>
      </c>
      <c r="AT52" t="s">
        <v>1381</v>
      </c>
      <c r="AU52" t="s">
        <v>2</v>
      </c>
    </row>
    <row r="53" spans="1:47">
      <c r="A53" s="8">
        <v>1066</v>
      </c>
      <c r="B53" s="8" t="s">
        <v>210</v>
      </c>
      <c r="C53" s="8" t="s">
        <v>211</v>
      </c>
      <c r="D53" s="7" t="s">
        <v>212</v>
      </c>
      <c r="E53" s="7" t="s">
        <v>212</v>
      </c>
      <c r="F53" s="7" t="s">
        <v>212</v>
      </c>
      <c r="G53" s="7" t="s">
        <v>212</v>
      </c>
      <c r="H53" s="7" t="s">
        <v>212</v>
      </c>
      <c r="I53" t="s">
        <v>252</v>
      </c>
      <c r="J53" t="s">
        <v>407</v>
      </c>
      <c r="K53" s="12" t="s">
        <v>3</v>
      </c>
      <c r="L53">
        <v>31</v>
      </c>
      <c r="M53" s="12" t="s">
        <v>319</v>
      </c>
      <c r="N53" s="52">
        <v>28143</v>
      </c>
      <c r="O53" s="52">
        <v>42736</v>
      </c>
      <c r="P53" s="52">
        <v>43214</v>
      </c>
      <c r="Q53" s="17" t="s">
        <v>562</v>
      </c>
      <c r="R53" s="18" t="s">
        <v>212</v>
      </c>
      <c r="S53" s="17" t="s">
        <v>4</v>
      </c>
      <c r="T53" s="12" t="s">
        <v>562</v>
      </c>
      <c r="U53" s="17" t="s">
        <v>24</v>
      </c>
      <c r="V53" s="18" t="s">
        <v>212</v>
      </c>
      <c r="W53" s="17" t="s">
        <v>153</v>
      </c>
      <c r="X53" s="17" t="s">
        <v>1195</v>
      </c>
      <c r="Y53" t="s">
        <v>672</v>
      </c>
      <c r="Z53" s="8" t="s">
        <v>591</v>
      </c>
      <c r="AA53" s="8" t="s">
        <v>576</v>
      </c>
      <c r="AB53" s="8">
        <v>26</v>
      </c>
      <c r="AC53" s="10" t="s">
        <v>672</v>
      </c>
      <c r="AD53" s="29" t="s">
        <v>1200</v>
      </c>
      <c r="AE53" s="17" t="s">
        <v>4</v>
      </c>
      <c r="AF53" s="18" t="s">
        <v>212</v>
      </c>
      <c r="AG53" s="12" t="s">
        <v>26</v>
      </c>
      <c r="AH53" s="12" t="s">
        <v>4</v>
      </c>
      <c r="AI53" s="18" t="s">
        <v>212</v>
      </c>
      <c r="AJ53" s="1" t="s">
        <v>5</v>
      </c>
      <c r="AK53" s="17" t="s">
        <v>6</v>
      </c>
      <c r="AL53" s="16" t="s">
        <v>312</v>
      </c>
      <c r="AM53" s="16" t="s">
        <v>312</v>
      </c>
      <c r="AN53" s="12" t="s">
        <v>1434</v>
      </c>
      <c r="AO53" s="16" t="s">
        <v>312</v>
      </c>
      <c r="AP53" s="12" t="s">
        <v>1052</v>
      </c>
      <c r="AQ53" s="12" t="s">
        <v>1062</v>
      </c>
      <c r="AR53" s="12" t="s">
        <v>1073</v>
      </c>
      <c r="AS53" s="8" t="s">
        <v>212</v>
      </c>
      <c r="AT53" s="1" t="s">
        <v>88</v>
      </c>
      <c r="AU53" t="s">
        <v>2</v>
      </c>
    </row>
    <row r="54" spans="1:47">
      <c r="A54" s="8">
        <v>1067</v>
      </c>
      <c r="B54" s="8" t="s">
        <v>210</v>
      </c>
      <c r="C54" s="8" t="s">
        <v>211</v>
      </c>
      <c r="D54" s="7" t="s">
        <v>212</v>
      </c>
      <c r="E54" s="7" t="s">
        <v>212</v>
      </c>
      <c r="F54" s="7" t="s">
        <v>212</v>
      </c>
      <c r="G54" s="7" t="s">
        <v>212</v>
      </c>
      <c r="H54" s="7" t="s">
        <v>212</v>
      </c>
      <c r="I54" t="s">
        <v>252</v>
      </c>
      <c r="J54" t="s">
        <v>407</v>
      </c>
      <c r="K54" s="12" t="s">
        <v>3</v>
      </c>
      <c r="L54">
        <v>31</v>
      </c>
      <c r="M54" s="12" t="s">
        <v>319</v>
      </c>
      <c r="N54" s="52">
        <v>28112</v>
      </c>
      <c r="O54" s="52">
        <v>42736</v>
      </c>
      <c r="P54" s="52">
        <v>43214</v>
      </c>
      <c r="Q54" s="17" t="s">
        <v>562</v>
      </c>
      <c r="R54" s="18" t="s">
        <v>212</v>
      </c>
      <c r="S54" s="17" t="s">
        <v>4</v>
      </c>
      <c r="T54" s="12" t="s">
        <v>562</v>
      </c>
      <c r="U54" s="17" t="s">
        <v>24</v>
      </c>
      <c r="V54" s="18" t="s">
        <v>212</v>
      </c>
      <c r="W54" s="17" t="s">
        <v>153</v>
      </c>
      <c r="X54" s="17" t="s">
        <v>1195</v>
      </c>
      <c r="Y54" s="1" t="s">
        <v>646</v>
      </c>
      <c r="Z54" s="8" t="s">
        <v>591</v>
      </c>
      <c r="AA54" s="8" t="s">
        <v>576</v>
      </c>
      <c r="AB54" s="8">
        <v>26</v>
      </c>
      <c r="AC54" s="10" t="s">
        <v>672</v>
      </c>
      <c r="AD54" s="29" t="s">
        <v>1200</v>
      </c>
      <c r="AE54" s="17" t="s">
        <v>4</v>
      </c>
      <c r="AF54" s="18" t="s">
        <v>212</v>
      </c>
      <c r="AG54" s="12" t="s">
        <v>26</v>
      </c>
      <c r="AH54" s="12" t="s">
        <v>4</v>
      </c>
      <c r="AI54" s="18" t="s">
        <v>212</v>
      </c>
      <c r="AJ54" s="1" t="s">
        <v>5</v>
      </c>
      <c r="AK54" s="17" t="s">
        <v>6</v>
      </c>
      <c r="AL54" s="16" t="s">
        <v>312</v>
      </c>
      <c r="AM54" s="16" t="s">
        <v>312</v>
      </c>
      <c r="AN54" s="12" t="s">
        <v>1434</v>
      </c>
      <c r="AO54" s="16" t="s">
        <v>312</v>
      </c>
      <c r="AP54" s="12" t="s">
        <v>1052</v>
      </c>
      <c r="AQ54" s="12" t="s">
        <v>1062</v>
      </c>
      <c r="AR54" s="12" t="s">
        <v>1073</v>
      </c>
      <c r="AS54" s="8" t="s">
        <v>212</v>
      </c>
      <c r="AT54" s="1" t="s">
        <v>1382</v>
      </c>
      <c r="AU54" t="s">
        <v>2</v>
      </c>
    </row>
    <row r="55" spans="1:47">
      <c r="A55" s="8">
        <v>1068</v>
      </c>
      <c r="B55" s="8" t="s">
        <v>210</v>
      </c>
      <c r="C55" s="8" t="s">
        <v>211</v>
      </c>
      <c r="D55" s="7" t="s">
        <v>212</v>
      </c>
      <c r="E55" s="7" t="s">
        <v>212</v>
      </c>
      <c r="F55" s="7" t="s">
        <v>212</v>
      </c>
      <c r="G55" s="7" t="s">
        <v>212</v>
      </c>
      <c r="H55" s="7" t="s">
        <v>212</v>
      </c>
      <c r="I55" t="s">
        <v>252</v>
      </c>
      <c r="J55" t="s">
        <v>407</v>
      </c>
      <c r="K55" s="12" t="s">
        <v>3</v>
      </c>
      <c r="L55">
        <v>31</v>
      </c>
      <c r="M55" s="12" t="s">
        <v>319</v>
      </c>
      <c r="N55" s="52">
        <v>28074</v>
      </c>
      <c r="O55" s="52">
        <v>42736</v>
      </c>
      <c r="P55" s="52">
        <v>43214</v>
      </c>
      <c r="Q55" s="17" t="s">
        <v>562</v>
      </c>
      <c r="R55" s="18" t="s">
        <v>212</v>
      </c>
      <c r="S55" s="17" t="s">
        <v>4</v>
      </c>
      <c r="T55" s="12" t="s">
        <v>562</v>
      </c>
      <c r="U55" s="17" t="s">
        <v>24</v>
      </c>
      <c r="V55" s="18" t="s">
        <v>212</v>
      </c>
      <c r="W55" s="17" t="s">
        <v>153</v>
      </c>
      <c r="X55" s="17" t="s">
        <v>1195</v>
      </c>
      <c r="Y55" t="s">
        <v>648</v>
      </c>
      <c r="Z55" s="8" t="s">
        <v>591</v>
      </c>
      <c r="AA55" s="8" t="s">
        <v>576</v>
      </c>
      <c r="AB55" s="8">
        <v>26</v>
      </c>
      <c r="AC55" s="10" t="s">
        <v>672</v>
      </c>
      <c r="AD55" s="29" t="s">
        <v>1200</v>
      </c>
      <c r="AE55" s="17" t="s">
        <v>4</v>
      </c>
      <c r="AF55" s="18" t="s">
        <v>212</v>
      </c>
      <c r="AG55" s="12" t="s">
        <v>26</v>
      </c>
      <c r="AH55" s="12" t="s">
        <v>4</v>
      </c>
      <c r="AI55" s="18" t="s">
        <v>212</v>
      </c>
      <c r="AJ55" s="1" t="s">
        <v>5</v>
      </c>
      <c r="AK55" s="17" t="s">
        <v>6</v>
      </c>
      <c r="AL55" s="16" t="s">
        <v>312</v>
      </c>
      <c r="AM55" s="16" t="s">
        <v>312</v>
      </c>
      <c r="AN55" s="12" t="s">
        <v>1434</v>
      </c>
      <c r="AO55" s="16" t="s">
        <v>312</v>
      </c>
      <c r="AP55" s="12" t="s">
        <v>1052</v>
      </c>
      <c r="AQ55" s="12" t="s">
        <v>1062</v>
      </c>
      <c r="AR55" s="12" t="s">
        <v>1073</v>
      </c>
      <c r="AS55" s="8" t="s">
        <v>212</v>
      </c>
      <c r="AT55" t="s">
        <v>1381</v>
      </c>
      <c r="AU55" t="s">
        <v>2</v>
      </c>
    </row>
    <row r="56" spans="1:47">
      <c r="A56" s="8">
        <v>1069</v>
      </c>
      <c r="B56" s="8" t="s">
        <v>210</v>
      </c>
      <c r="C56" s="8" t="s">
        <v>211</v>
      </c>
      <c r="D56" s="7" t="s">
        <v>212</v>
      </c>
      <c r="E56" s="7" t="s">
        <v>212</v>
      </c>
      <c r="F56" s="7" t="s">
        <v>212</v>
      </c>
      <c r="G56" s="7" t="s">
        <v>212</v>
      </c>
      <c r="H56" s="7" t="s">
        <v>212</v>
      </c>
      <c r="I56" t="s">
        <v>252</v>
      </c>
      <c r="J56" t="s">
        <v>407</v>
      </c>
      <c r="K56" s="12" t="s">
        <v>3</v>
      </c>
      <c r="L56">
        <v>30</v>
      </c>
      <c r="M56" s="12" t="s">
        <v>319</v>
      </c>
      <c r="N56" s="52">
        <v>28051</v>
      </c>
      <c r="O56" s="52">
        <v>42736</v>
      </c>
      <c r="P56" s="52">
        <v>43214</v>
      </c>
      <c r="Q56" s="17" t="s">
        <v>562</v>
      </c>
      <c r="R56" s="18" t="s">
        <v>212</v>
      </c>
      <c r="S56" s="17" t="s">
        <v>4</v>
      </c>
      <c r="T56" s="12" t="s">
        <v>562</v>
      </c>
      <c r="U56" s="17" t="s">
        <v>24</v>
      </c>
      <c r="V56" s="18" t="s">
        <v>212</v>
      </c>
      <c r="W56" s="17" t="s">
        <v>153</v>
      </c>
      <c r="X56" s="17" t="s">
        <v>1195</v>
      </c>
      <c r="Y56" s="1" t="s">
        <v>646</v>
      </c>
      <c r="Z56" s="8" t="s">
        <v>591</v>
      </c>
      <c r="AA56" s="8" t="s">
        <v>576</v>
      </c>
      <c r="AB56" s="8">
        <v>26</v>
      </c>
      <c r="AC56" s="10" t="s">
        <v>672</v>
      </c>
      <c r="AD56" s="29" t="s">
        <v>1200</v>
      </c>
      <c r="AE56" s="17" t="s">
        <v>4</v>
      </c>
      <c r="AF56" s="18" t="s">
        <v>212</v>
      </c>
      <c r="AG56" s="12" t="s">
        <v>26</v>
      </c>
      <c r="AH56" s="12" t="s">
        <v>4</v>
      </c>
      <c r="AI56" s="18" t="s">
        <v>212</v>
      </c>
      <c r="AJ56" s="1" t="s">
        <v>5</v>
      </c>
      <c r="AK56" s="17" t="s">
        <v>6</v>
      </c>
      <c r="AL56" s="16" t="s">
        <v>312</v>
      </c>
      <c r="AM56" s="16" t="s">
        <v>312</v>
      </c>
      <c r="AN56" s="12" t="s">
        <v>1434</v>
      </c>
      <c r="AO56" s="16" t="s">
        <v>312</v>
      </c>
      <c r="AP56" s="12" t="s">
        <v>1052</v>
      </c>
      <c r="AQ56" s="12" t="s">
        <v>1062</v>
      </c>
      <c r="AR56" s="12" t="s">
        <v>1073</v>
      </c>
      <c r="AS56" s="8" t="s">
        <v>212</v>
      </c>
      <c r="AT56" s="1" t="s">
        <v>1382</v>
      </c>
      <c r="AU56" t="s">
        <v>2</v>
      </c>
    </row>
    <row r="57" spans="1:47">
      <c r="A57" s="8">
        <v>1070</v>
      </c>
      <c r="B57" s="8" t="s">
        <v>210</v>
      </c>
      <c r="C57" s="8" t="s">
        <v>211</v>
      </c>
      <c r="D57" s="7" t="s">
        <v>212</v>
      </c>
      <c r="E57" s="7" t="s">
        <v>212</v>
      </c>
      <c r="F57" s="7" t="s">
        <v>212</v>
      </c>
      <c r="G57" s="7" t="s">
        <v>212</v>
      </c>
      <c r="H57" s="7" t="s">
        <v>212</v>
      </c>
      <c r="I57" t="s">
        <v>252</v>
      </c>
      <c r="J57" t="s">
        <v>407</v>
      </c>
      <c r="K57" s="12" t="s">
        <v>3</v>
      </c>
      <c r="L57">
        <v>30</v>
      </c>
      <c r="M57" s="12" t="s">
        <v>319</v>
      </c>
      <c r="N57" s="52">
        <v>28051</v>
      </c>
      <c r="O57" s="52">
        <v>42736</v>
      </c>
      <c r="P57" s="52">
        <v>43214</v>
      </c>
      <c r="Q57" s="17" t="s">
        <v>562</v>
      </c>
      <c r="R57" s="18" t="s">
        <v>212</v>
      </c>
      <c r="S57" s="17" t="s">
        <v>4</v>
      </c>
      <c r="T57" s="12" t="s">
        <v>562</v>
      </c>
      <c r="U57" s="17" t="s">
        <v>24</v>
      </c>
      <c r="V57" s="18" t="s">
        <v>212</v>
      </c>
      <c r="W57" s="17" t="s">
        <v>153</v>
      </c>
      <c r="X57" s="17" t="s">
        <v>1195</v>
      </c>
      <c r="Y57" s="1" t="s">
        <v>670</v>
      </c>
      <c r="Z57" s="18" t="s">
        <v>591</v>
      </c>
      <c r="AA57" s="8" t="s">
        <v>576</v>
      </c>
      <c r="AB57" s="8">
        <v>26</v>
      </c>
      <c r="AC57" s="10" t="s">
        <v>672</v>
      </c>
      <c r="AD57" s="29" t="s">
        <v>1200</v>
      </c>
      <c r="AE57" s="17" t="s">
        <v>4</v>
      </c>
      <c r="AF57" s="18" t="s">
        <v>212</v>
      </c>
      <c r="AG57" s="12" t="s">
        <v>26</v>
      </c>
      <c r="AH57" s="12" t="s">
        <v>4</v>
      </c>
      <c r="AI57" s="18" t="s">
        <v>212</v>
      </c>
      <c r="AJ57" t="s">
        <v>5</v>
      </c>
      <c r="AK57" s="12" t="s">
        <v>6</v>
      </c>
      <c r="AL57" s="16" t="s">
        <v>312</v>
      </c>
      <c r="AM57" s="16" t="s">
        <v>312</v>
      </c>
      <c r="AN57" s="12" t="s">
        <v>1434</v>
      </c>
      <c r="AO57" s="16" t="s">
        <v>312</v>
      </c>
      <c r="AP57" s="12" t="s">
        <v>1052</v>
      </c>
      <c r="AQ57" s="12" t="s">
        <v>1062</v>
      </c>
      <c r="AR57" s="12" t="s">
        <v>1073</v>
      </c>
      <c r="AS57" s="8" t="s">
        <v>212</v>
      </c>
      <c r="AT57" s="1" t="s">
        <v>1371</v>
      </c>
      <c r="AU57" t="s">
        <v>2</v>
      </c>
    </row>
    <row r="58" spans="1:47">
      <c r="A58" s="8">
        <v>1071</v>
      </c>
      <c r="B58" s="8" t="s">
        <v>210</v>
      </c>
      <c r="C58" s="8" t="s">
        <v>211</v>
      </c>
      <c r="D58" s="7" t="s">
        <v>212</v>
      </c>
      <c r="E58" s="7" t="s">
        <v>212</v>
      </c>
      <c r="F58" s="7" t="s">
        <v>212</v>
      </c>
      <c r="G58" s="7" t="s">
        <v>212</v>
      </c>
      <c r="H58" s="7" t="s">
        <v>212</v>
      </c>
      <c r="I58" t="s">
        <v>252</v>
      </c>
      <c r="J58" t="s">
        <v>407</v>
      </c>
      <c r="K58" s="12" t="s">
        <v>3</v>
      </c>
      <c r="L58">
        <v>30</v>
      </c>
      <c r="M58" s="12" t="s">
        <v>319</v>
      </c>
      <c r="N58" s="52">
        <v>28042</v>
      </c>
      <c r="O58" s="52">
        <v>42736</v>
      </c>
      <c r="P58" s="52">
        <v>43214</v>
      </c>
      <c r="Q58" s="17" t="s">
        <v>562</v>
      </c>
      <c r="R58" s="18" t="s">
        <v>212</v>
      </c>
      <c r="S58" s="17" t="s">
        <v>4</v>
      </c>
      <c r="T58" s="12" t="s">
        <v>562</v>
      </c>
      <c r="U58" s="17" t="s">
        <v>24</v>
      </c>
      <c r="V58" s="18" t="s">
        <v>212</v>
      </c>
      <c r="W58" s="17" t="s">
        <v>153</v>
      </c>
      <c r="X58" s="17" t="s">
        <v>1195</v>
      </c>
      <c r="Y58" s="1" t="s">
        <v>646</v>
      </c>
      <c r="Z58" s="8" t="s">
        <v>591</v>
      </c>
      <c r="AA58" s="8" t="s">
        <v>576</v>
      </c>
      <c r="AB58" s="8">
        <v>26</v>
      </c>
      <c r="AC58" s="10" t="s">
        <v>672</v>
      </c>
      <c r="AD58" s="29" t="s">
        <v>1200</v>
      </c>
      <c r="AE58" s="17" t="s">
        <v>4</v>
      </c>
      <c r="AF58" s="18" t="s">
        <v>212</v>
      </c>
      <c r="AG58" s="12" t="s">
        <v>26</v>
      </c>
      <c r="AH58" s="12" t="s">
        <v>4</v>
      </c>
      <c r="AI58" s="18" t="s">
        <v>212</v>
      </c>
      <c r="AJ58" s="1" t="s">
        <v>5</v>
      </c>
      <c r="AK58" s="17" t="s">
        <v>6</v>
      </c>
      <c r="AL58" s="16" t="s">
        <v>312</v>
      </c>
      <c r="AM58" s="16" t="s">
        <v>312</v>
      </c>
      <c r="AN58" s="12" t="s">
        <v>1434</v>
      </c>
      <c r="AO58" s="16" t="s">
        <v>312</v>
      </c>
      <c r="AP58" s="12" t="s">
        <v>1052</v>
      </c>
      <c r="AQ58" s="12" t="s">
        <v>1062</v>
      </c>
      <c r="AR58" s="12" t="s">
        <v>1073</v>
      </c>
      <c r="AS58" s="8" t="s">
        <v>212</v>
      </c>
      <c r="AT58" s="1" t="s">
        <v>1382</v>
      </c>
      <c r="AU58" t="s">
        <v>2</v>
      </c>
    </row>
    <row r="59" spans="1:47">
      <c r="A59" s="8">
        <v>1072</v>
      </c>
      <c r="B59" s="8" t="s">
        <v>210</v>
      </c>
      <c r="C59" s="8" t="s">
        <v>211</v>
      </c>
      <c r="D59" s="7" t="s">
        <v>212</v>
      </c>
      <c r="E59" s="7" t="s">
        <v>212</v>
      </c>
      <c r="F59" s="7" t="s">
        <v>212</v>
      </c>
      <c r="G59" s="7" t="s">
        <v>212</v>
      </c>
      <c r="H59" s="7" t="s">
        <v>212</v>
      </c>
      <c r="I59" t="s">
        <v>252</v>
      </c>
      <c r="J59" t="s">
        <v>407</v>
      </c>
      <c r="K59" s="12" t="s">
        <v>3</v>
      </c>
      <c r="L59">
        <v>30</v>
      </c>
      <c r="M59" s="12" t="s">
        <v>319</v>
      </c>
      <c r="N59" s="52">
        <v>28038</v>
      </c>
      <c r="O59" s="52">
        <v>42736</v>
      </c>
      <c r="P59" s="52">
        <v>43214</v>
      </c>
      <c r="Q59" s="17" t="s">
        <v>562</v>
      </c>
      <c r="R59" s="18" t="s">
        <v>212</v>
      </c>
      <c r="S59" s="17" t="s">
        <v>4</v>
      </c>
      <c r="T59" s="12" t="s">
        <v>562</v>
      </c>
      <c r="U59" s="17" t="s">
        <v>24</v>
      </c>
      <c r="V59" s="18" t="s">
        <v>212</v>
      </c>
      <c r="W59" s="17" t="s">
        <v>153</v>
      </c>
      <c r="X59" s="17" t="s">
        <v>1195</v>
      </c>
      <c r="Y59" t="s">
        <v>648</v>
      </c>
      <c r="Z59" s="8" t="s">
        <v>591</v>
      </c>
      <c r="AA59" s="8" t="s">
        <v>576</v>
      </c>
      <c r="AB59" s="8">
        <v>26</v>
      </c>
      <c r="AC59" s="10" t="s">
        <v>672</v>
      </c>
      <c r="AD59" s="29" t="s">
        <v>1200</v>
      </c>
      <c r="AE59" s="17" t="s">
        <v>4</v>
      </c>
      <c r="AF59" s="18" t="s">
        <v>212</v>
      </c>
      <c r="AG59" s="12" t="s">
        <v>26</v>
      </c>
      <c r="AH59" s="12" t="s">
        <v>4</v>
      </c>
      <c r="AI59" s="1" t="s">
        <v>986</v>
      </c>
      <c r="AJ59" s="1" t="s">
        <v>907</v>
      </c>
      <c r="AK59" s="17" t="s">
        <v>6</v>
      </c>
      <c r="AL59" s="12">
        <v>30</v>
      </c>
      <c r="AM59" s="11" t="s">
        <v>319</v>
      </c>
      <c r="AN59" s="12" t="s">
        <v>1434</v>
      </c>
      <c r="AO59" s="17" t="s">
        <v>26</v>
      </c>
      <c r="AP59" s="12" t="s">
        <v>1052</v>
      </c>
      <c r="AQ59" s="12" t="s">
        <v>1062</v>
      </c>
      <c r="AR59" s="12" t="s">
        <v>1073</v>
      </c>
      <c r="AS59" s="8" t="s">
        <v>212</v>
      </c>
      <c r="AT59" t="s">
        <v>1381</v>
      </c>
      <c r="AU59" t="s">
        <v>2</v>
      </c>
    </row>
    <row r="60" spans="1:47">
      <c r="A60" s="8">
        <v>1073</v>
      </c>
      <c r="B60" s="8" t="s">
        <v>210</v>
      </c>
      <c r="C60" s="8" t="s">
        <v>211</v>
      </c>
      <c r="D60" s="7" t="s">
        <v>212</v>
      </c>
      <c r="E60" s="7" t="s">
        <v>212</v>
      </c>
      <c r="F60" s="7" t="s">
        <v>212</v>
      </c>
      <c r="G60" s="7" t="s">
        <v>212</v>
      </c>
      <c r="H60" s="7" t="s">
        <v>212</v>
      </c>
      <c r="I60" t="s">
        <v>252</v>
      </c>
      <c r="J60" t="s">
        <v>407</v>
      </c>
      <c r="K60" s="12" t="s">
        <v>3</v>
      </c>
      <c r="L60">
        <v>33</v>
      </c>
      <c r="M60" s="12" t="s">
        <v>319</v>
      </c>
      <c r="N60" s="52">
        <v>29017</v>
      </c>
      <c r="O60" s="52">
        <v>42736</v>
      </c>
      <c r="P60" s="52">
        <v>43214</v>
      </c>
      <c r="Q60" s="17" t="s">
        <v>562</v>
      </c>
      <c r="R60" s="17" t="s">
        <v>566</v>
      </c>
      <c r="S60" s="17" t="s">
        <v>4</v>
      </c>
      <c r="T60" s="12" t="s">
        <v>562</v>
      </c>
      <c r="U60" s="17" t="s">
        <v>23</v>
      </c>
      <c r="V60" s="17" t="s">
        <v>22</v>
      </c>
      <c r="W60" s="17" t="s">
        <v>153</v>
      </c>
      <c r="X60" s="17" t="s">
        <v>1195</v>
      </c>
      <c r="Y60" s="1" t="s">
        <v>653</v>
      </c>
      <c r="Z60" s="18" t="s">
        <v>591</v>
      </c>
      <c r="AA60" s="8" t="s">
        <v>576</v>
      </c>
      <c r="AB60" s="8">
        <v>12</v>
      </c>
      <c r="AC60" s="10" t="s">
        <v>1509</v>
      </c>
      <c r="AD60" s="29" t="s">
        <v>1200</v>
      </c>
      <c r="AE60" s="17" t="s">
        <v>4</v>
      </c>
      <c r="AF60" s="17" t="s">
        <v>850</v>
      </c>
      <c r="AG60" s="12" t="s">
        <v>26</v>
      </c>
      <c r="AH60" s="12" t="s">
        <v>4</v>
      </c>
      <c r="AI60" s="18" t="s">
        <v>212</v>
      </c>
      <c r="AJ60" s="1" t="s">
        <v>21</v>
      </c>
      <c r="AK60" s="17" t="s">
        <v>6</v>
      </c>
      <c r="AL60" s="16" t="s">
        <v>312</v>
      </c>
      <c r="AM60" s="16" t="s">
        <v>312</v>
      </c>
      <c r="AN60" s="12" t="s">
        <v>1434</v>
      </c>
      <c r="AO60" s="16" t="s">
        <v>312</v>
      </c>
      <c r="AP60" s="12" t="s">
        <v>1052</v>
      </c>
      <c r="AQ60" s="12" t="s">
        <v>1062</v>
      </c>
      <c r="AR60" s="12" t="s">
        <v>1073</v>
      </c>
      <c r="AS60" s="8" t="s">
        <v>212</v>
      </c>
      <c r="AT60" s="1" t="s">
        <v>1376</v>
      </c>
      <c r="AU60" t="s">
        <v>2</v>
      </c>
    </row>
    <row r="61" spans="1:47">
      <c r="A61" s="8">
        <v>1074</v>
      </c>
      <c r="B61" s="8" t="s">
        <v>210</v>
      </c>
      <c r="C61" s="8" t="s">
        <v>211</v>
      </c>
      <c r="D61" s="7" t="s">
        <v>212</v>
      </c>
      <c r="E61" s="7" t="s">
        <v>212</v>
      </c>
      <c r="F61" s="7" t="s">
        <v>212</v>
      </c>
      <c r="G61" s="7" t="s">
        <v>212</v>
      </c>
      <c r="H61" s="7" t="s">
        <v>212</v>
      </c>
      <c r="I61" t="s">
        <v>252</v>
      </c>
      <c r="J61" t="s">
        <v>407</v>
      </c>
      <c r="K61" s="12" t="s">
        <v>3</v>
      </c>
      <c r="L61">
        <v>32</v>
      </c>
      <c r="M61" s="12" t="s">
        <v>319</v>
      </c>
      <c r="N61" s="52">
        <v>28791</v>
      </c>
      <c r="O61" s="52">
        <v>42736</v>
      </c>
      <c r="P61" s="52">
        <v>43214</v>
      </c>
      <c r="Q61" s="17" t="s">
        <v>562</v>
      </c>
      <c r="R61" s="17" t="s">
        <v>566</v>
      </c>
      <c r="S61" s="17" t="s">
        <v>4</v>
      </c>
      <c r="T61" s="12" t="s">
        <v>562</v>
      </c>
      <c r="U61" s="17" t="s">
        <v>23</v>
      </c>
      <c r="V61" s="17" t="s">
        <v>22</v>
      </c>
      <c r="W61" s="17" t="s">
        <v>153</v>
      </c>
      <c r="X61" s="17" t="s">
        <v>1195</v>
      </c>
      <c r="Y61" s="1" t="s">
        <v>676</v>
      </c>
      <c r="Z61" s="18" t="s">
        <v>591</v>
      </c>
      <c r="AA61" s="8" t="s">
        <v>576</v>
      </c>
      <c r="AB61" s="8">
        <v>12</v>
      </c>
      <c r="AC61" s="10" t="s">
        <v>1509</v>
      </c>
      <c r="AD61" s="29" t="s">
        <v>1200</v>
      </c>
      <c r="AE61" s="17" t="s">
        <v>4</v>
      </c>
      <c r="AF61" s="17" t="s">
        <v>850</v>
      </c>
      <c r="AG61" s="12" t="s">
        <v>26</v>
      </c>
      <c r="AH61" s="12" t="s">
        <v>4</v>
      </c>
      <c r="AI61" s="18" t="s">
        <v>212</v>
      </c>
      <c r="AJ61" s="1" t="s">
        <v>20</v>
      </c>
      <c r="AK61" s="17" t="s">
        <v>6</v>
      </c>
      <c r="AL61" s="16" t="s">
        <v>312</v>
      </c>
      <c r="AM61" s="16" t="s">
        <v>312</v>
      </c>
      <c r="AN61" s="12" t="s">
        <v>1434</v>
      </c>
      <c r="AO61" s="16" t="s">
        <v>312</v>
      </c>
      <c r="AP61" s="12" t="s">
        <v>1052</v>
      </c>
      <c r="AQ61" s="12" t="s">
        <v>1062</v>
      </c>
      <c r="AR61" s="12" t="s">
        <v>1073</v>
      </c>
      <c r="AS61" s="8" t="s">
        <v>212</v>
      </c>
      <c r="AT61" s="1" t="s">
        <v>1375</v>
      </c>
      <c r="AU61" t="s">
        <v>2</v>
      </c>
    </row>
    <row r="62" spans="1:47">
      <c r="A62" s="8">
        <v>1075</v>
      </c>
      <c r="B62" s="8" t="s">
        <v>210</v>
      </c>
      <c r="C62" s="8" t="s">
        <v>211</v>
      </c>
      <c r="D62" s="7" t="s">
        <v>212</v>
      </c>
      <c r="E62" s="7" t="s">
        <v>212</v>
      </c>
      <c r="F62" s="7" t="s">
        <v>212</v>
      </c>
      <c r="G62" s="7" t="s">
        <v>212</v>
      </c>
      <c r="H62" s="7" t="s">
        <v>212</v>
      </c>
      <c r="I62" t="s">
        <v>252</v>
      </c>
      <c r="J62" t="s">
        <v>407</v>
      </c>
      <c r="K62" s="12" t="s">
        <v>3</v>
      </c>
      <c r="L62">
        <v>32</v>
      </c>
      <c r="M62" s="12" t="s">
        <v>319</v>
      </c>
      <c r="N62" s="52">
        <v>28776</v>
      </c>
      <c r="O62" s="52">
        <v>42736</v>
      </c>
      <c r="P62" s="52">
        <v>43214</v>
      </c>
      <c r="Q62" s="17" t="s">
        <v>562</v>
      </c>
      <c r="R62" s="17" t="s">
        <v>566</v>
      </c>
      <c r="S62" s="17" t="s">
        <v>4</v>
      </c>
      <c r="T62" s="12" t="s">
        <v>562</v>
      </c>
      <c r="U62" s="17" t="s">
        <v>23</v>
      </c>
      <c r="V62" s="17" t="s">
        <v>22</v>
      </c>
      <c r="W62" s="17" t="s">
        <v>153</v>
      </c>
      <c r="X62" s="17" t="s">
        <v>1195</v>
      </c>
      <c r="Y62" s="1" t="s">
        <v>649</v>
      </c>
      <c r="Z62" s="18" t="s">
        <v>591</v>
      </c>
      <c r="AA62" s="8" t="s">
        <v>576</v>
      </c>
      <c r="AB62" s="8">
        <v>12</v>
      </c>
      <c r="AC62" s="10" t="s">
        <v>1509</v>
      </c>
      <c r="AD62" s="29" t="s">
        <v>1200</v>
      </c>
      <c r="AE62" s="17" t="s">
        <v>4</v>
      </c>
      <c r="AF62" s="17" t="s">
        <v>850</v>
      </c>
      <c r="AG62" s="12" t="s">
        <v>26</v>
      </c>
      <c r="AH62" s="12" t="s">
        <v>4</v>
      </c>
      <c r="AI62" s="18" t="s">
        <v>212</v>
      </c>
      <c r="AJ62" s="1" t="s">
        <v>19</v>
      </c>
      <c r="AK62" s="17" t="s">
        <v>6</v>
      </c>
      <c r="AL62" s="16" t="s">
        <v>312</v>
      </c>
      <c r="AM62" s="16" t="s">
        <v>312</v>
      </c>
      <c r="AN62" s="12" t="s">
        <v>1434</v>
      </c>
      <c r="AO62" s="16" t="s">
        <v>312</v>
      </c>
      <c r="AP62" s="12" t="s">
        <v>1052</v>
      </c>
      <c r="AQ62" s="12" t="s">
        <v>1062</v>
      </c>
      <c r="AR62" s="12" t="s">
        <v>1073</v>
      </c>
      <c r="AS62" s="8" t="s">
        <v>212</v>
      </c>
      <c r="AT62" s="1" t="s">
        <v>1378</v>
      </c>
      <c r="AU62" t="s">
        <v>2</v>
      </c>
    </row>
    <row r="63" spans="1:47">
      <c r="A63" s="8">
        <v>1076</v>
      </c>
      <c r="B63" s="8" t="s">
        <v>210</v>
      </c>
      <c r="C63" s="8" t="s">
        <v>211</v>
      </c>
      <c r="D63" s="7" t="s">
        <v>212</v>
      </c>
      <c r="E63" s="7" t="s">
        <v>212</v>
      </c>
      <c r="F63" s="7" t="s">
        <v>212</v>
      </c>
      <c r="G63" s="7" t="s">
        <v>212</v>
      </c>
      <c r="H63" s="7" t="s">
        <v>212</v>
      </c>
      <c r="I63" t="s">
        <v>252</v>
      </c>
      <c r="J63" t="s">
        <v>407</v>
      </c>
      <c r="K63" s="12" t="s">
        <v>3</v>
      </c>
      <c r="L63">
        <v>32</v>
      </c>
      <c r="M63" s="12" t="s">
        <v>319</v>
      </c>
      <c r="N63" s="52">
        <v>28770</v>
      </c>
      <c r="O63" s="52">
        <v>42736</v>
      </c>
      <c r="P63" s="52">
        <v>43214</v>
      </c>
      <c r="Q63" s="17" t="s">
        <v>562</v>
      </c>
      <c r="R63" s="17" t="s">
        <v>566</v>
      </c>
      <c r="S63" s="17" t="s">
        <v>4</v>
      </c>
      <c r="T63" s="12" t="s">
        <v>562</v>
      </c>
      <c r="U63" s="17" t="s">
        <v>23</v>
      </c>
      <c r="V63" s="17" t="s">
        <v>22</v>
      </c>
      <c r="W63" s="17" t="s">
        <v>153</v>
      </c>
      <c r="X63" s="17" t="s">
        <v>1195</v>
      </c>
      <c r="Y63" s="1" t="s">
        <v>649</v>
      </c>
      <c r="Z63" s="18" t="s">
        <v>591</v>
      </c>
      <c r="AA63" s="8" t="s">
        <v>576</v>
      </c>
      <c r="AB63" s="8">
        <v>12</v>
      </c>
      <c r="AC63" s="10" t="s">
        <v>1509</v>
      </c>
      <c r="AD63" s="29" t="s">
        <v>1200</v>
      </c>
      <c r="AE63" s="17" t="s">
        <v>4</v>
      </c>
      <c r="AF63" s="17" t="s">
        <v>850</v>
      </c>
      <c r="AG63" s="12" t="s">
        <v>26</v>
      </c>
      <c r="AH63" s="12" t="s">
        <v>4</v>
      </c>
      <c r="AI63" s="18" t="s">
        <v>212</v>
      </c>
      <c r="AJ63" s="1" t="s">
        <v>18</v>
      </c>
      <c r="AK63" s="17" t="s">
        <v>6</v>
      </c>
      <c r="AL63" s="16" t="s">
        <v>312</v>
      </c>
      <c r="AM63" s="16" t="s">
        <v>312</v>
      </c>
      <c r="AN63" s="12" t="s">
        <v>1434</v>
      </c>
      <c r="AO63" s="16" t="s">
        <v>312</v>
      </c>
      <c r="AP63" s="12" t="s">
        <v>1052</v>
      </c>
      <c r="AQ63" s="12" t="s">
        <v>1062</v>
      </c>
      <c r="AR63" s="12" t="s">
        <v>1073</v>
      </c>
      <c r="AS63" s="8" t="s">
        <v>212</v>
      </c>
      <c r="AT63" s="1" t="s">
        <v>1378</v>
      </c>
      <c r="AU63" t="s">
        <v>2</v>
      </c>
    </row>
    <row r="64" spans="1:47">
      <c r="A64" s="8">
        <v>1077</v>
      </c>
      <c r="B64" s="8" t="s">
        <v>210</v>
      </c>
      <c r="C64" s="8" t="s">
        <v>211</v>
      </c>
      <c r="D64" s="7" t="s">
        <v>212</v>
      </c>
      <c r="E64" s="7" t="s">
        <v>212</v>
      </c>
      <c r="F64" s="7" t="s">
        <v>212</v>
      </c>
      <c r="G64" s="7" t="s">
        <v>212</v>
      </c>
      <c r="H64" s="7" t="s">
        <v>212</v>
      </c>
      <c r="I64" t="s">
        <v>252</v>
      </c>
      <c r="J64" t="s">
        <v>407</v>
      </c>
      <c r="K64" s="12" t="s">
        <v>3</v>
      </c>
      <c r="L64">
        <v>31</v>
      </c>
      <c r="M64" s="12" t="s">
        <v>319</v>
      </c>
      <c r="N64" s="52">
        <v>28399</v>
      </c>
      <c r="O64" s="52">
        <v>42736</v>
      </c>
      <c r="P64" s="52">
        <v>43214</v>
      </c>
      <c r="Q64" s="17" t="s">
        <v>562</v>
      </c>
      <c r="R64" s="17" t="s">
        <v>566</v>
      </c>
      <c r="S64" s="17" t="s">
        <v>4</v>
      </c>
      <c r="T64" s="12" t="s">
        <v>562</v>
      </c>
      <c r="U64" s="17" t="s">
        <v>23</v>
      </c>
      <c r="V64" s="17" t="s">
        <v>22</v>
      </c>
      <c r="W64" s="17" t="s">
        <v>153</v>
      </c>
      <c r="X64" s="17" t="s">
        <v>1195</v>
      </c>
      <c r="Y64" s="1" t="s">
        <v>670</v>
      </c>
      <c r="Z64" s="18" t="s">
        <v>591</v>
      </c>
      <c r="AA64" s="8" t="s">
        <v>576</v>
      </c>
      <c r="AB64" s="8">
        <v>26</v>
      </c>
      <c r="AC64" s="10" t="s">
        <v>672</v>
      </c>
      <c r="AD64" s="29" t="s">
        <v>1200</v>
      </c>
      <c r="AE64" s="17" t="s">
        <v>4</v>
      </c>
      <c r="AF64" s="17" t="s">
        <v>850</v>
      </c>
      <c r="AG64" s="12" t="s">
        <v>26</v>
      </c>
      <c r="AH64" s="12" t="s">
        <v>4</v>
      </c>
      <c r="AI64" s="18" t="s">
        <v>212</v>
      </c>
      <c r="AJ64" s="1" t="s">
        <v>16</v>
      </c>
      <c r="AK64" s="17" t="s">
        <v>6</v>
      </c>
      <c r="AL64" s="12">
        <v>17</v>
      </c>
      <c r="AM64" s="16" t="s">
        <v>312</v>
      </c>
      <c r="AN64" s="12" t="s">
        <v>1434</v>
      </c>
      <c r="AO64" s="12" t="s">
        <v>4</v>
      </c>
      <c r="AP64" s="12" t="s">
        <v>1052</v>
      </c>
      <c r="AQ64" s="12" t="s">
        <v>1062</v>
      </c>
      <c r="AR64" s="12" t="s">
        <v>1073</v>
      </c>
      <c r="AS64" s="8" t="s">
        <v>212</v>
      </c>
      <c r="AT64" s="1" t="s">
        <v>1371</v>
      </c>
      <c r="AU64" t="s">
        <v>2</v>
      </c>
    </row>
    <row r="65" spans="1:47">
      <c r="A65" s="8">
        <v>1078</v>
      </c>
      <c r="B65" s="8" t="s">
        <v>210</v>
      </c>
      <c r="C65" s="8" t="s">
        <v>211</v>
      </c>
      <c r="D65" s="7" t="s">
        <v>212</v>
      </c>
      <c r="E65" s="7" t="s">
        <v>212</v>
      </c>
      <c r="F65" s="7" t="s">
        <v>212</v>
      </c>
      <c r="G65" s="7" t="s">
        <v>212</v>
      </c>
      <c r="H65" s="7" t="s">
        <v>212</v>
      </c>
      <c r="I65" t="s">
        <v>252</v>
      </c>
      <c r="J65" t="s">
        <v>407</v>
      </c>
      <c r="K65" s="12" t="s">
        <v>3</v>
      </c>
      <c r="L65">
        <v>31</v>
      </c>
      <c r="M65" s="12" t="s">
        <v>319</v>
      </c>
      <c r="N65" s="52">
        <v>28273</v>
      </c>
      <c r="O65" s="52">
        <v>42736</v>
      </c>
      <c r="P65" s="52">
        <v>43214</v>
      </c>
      <c r="Q65" s="17" t="s">
        <v>562</v>
      </c>
      <c r="R65" s="17" t="s">
        <v>566</v>
      </c>
      <c r="S65" s="17" t="s">
        <v>4</v>
      </c>
      <c r="T65" s="12" t="s">
        <v>562</v>
      </c>
      <c r="U65" s="17" t="s">
        <v>23</v>
      </c>
      <c r="V65" s="17" t="s">
        <v>22</v>
      </c>
      <c r="W65" s="17" t="s">
        <v>153</v>
      </c>
      <c r="X65" s="17" t="s">
        <v>1195</v>
      </c>
      <c r="Y65" s="1" t="s">
        <v>680</v>
      </c>
      <c r="Z65" s="8" t="s">
        <v>591</v>
      </c>
      <c r="AA65" s="8" t="s">
        <v>576</v>
      </c>
      <c r="AB65" s="8">
        <v>26</v>
      </c>
      <c r="AC65" s="10" t="s">
        <v>672</v>
      </c>
      <c r="AD65" s="29" t="s">
        <v>1200</v>
      </c>
      <c r="AE65" s="17" t="s">
        <v>4</v>
      </c>
      <c r="AF65" s="17" t="s">
        <v>850</v>
      </c>
      <c r="AG65" s="12" t="s">
        <v>26</v>
      </c>
      <c r="AH65" s="12" t="s">
        <v>4</v>
      </c>
      <c r="AI65" s="18" t="s">
        <v>212</v>
      </c>
      <c r="AJ65" s="1" t="s">
        <v>15</v>
      </c>
      <c r="AK65" s="17" t="s">
        <v>6</v>
      </c>
      <c r="AL65" s="12">
        <v>28</v>
      </c>
      <c r="AM65" s="16" t="s">
        <v>312</v>
      </c>
      <c r="AN65" s="12" t="s">
        <v>1434</v>
      </c>
      <c r="AO65" s="16" t="s">
        <v>312</v>
      </c>
      <c r="AP65" s="12" t="s">
        <v>1052</v>
      </c>
      <c r="AQ65" s="12" t="s">
        <v>1062</v>
      </c>
      <c r="AR65" s="12" t="s">
        <v>1073</v>
      </c>
      <c r="AS65" s="8" t="s">
        <v>212</v>
      </c>
      <c r="AT65" s="1" t="s">
        <v>88</v>
      </c>
      <c r="AU65" t="s">
        <v>2</v>
      </c>
    </row>
    <row r="66" spans="1:47">
      <c r="A66" s="8">
        <v>1079</v>
      </c>
      <c r="B66" s="8" t="s">
        <v>210</v>
      </c>
      <c r="C66" s="8" t="s">
        <v>211</v>
      </c>
      <c r="D66" s="7" t="s">
        <v>212</v>
      </c>
      <c r="E66" s="7" t="s">
        <v>212</v>
      </c>
      <c r="F66" s="7" t="s">
        <v>212</v>
      </c>
      <c r="G66" s="7" t="s">
        <v>212</v>
      </c>
      <c r="H66" s="7" t="s">
        <v>212</v>
      </c>
      <c r="I66" t="s">
        <v>252</v>
      </c>
      <c r="J66" t="s">
        <v>407</v>
      </c>
      <c r="K66" s="12" t="s">
        <v>3</v>
      </c>
      <c r="L66">
        <v>31</v>
      </c>
      <c r="M66" s="12" t="s">
        <v>319</v>
      </c>
      <c r="N66" s="52">
        <v>28262</v>
      </c>
      <c r="O66" s="52">
        <v>42736</v>
      </c>
      <c r="P66" s="52">
        <v>43214</v>
      </c>
      <c r="Q66" s="17" t="s">
        <v>562</v>
      </c>
      <c r="R66" s="17" t="s">
        <v>566</v>
      </c>
      <c r="S66" s="17" t="s">
        <v>4</v>
      </c>
      <c r="T66" s="12" t="s">
        <v>562</v>
      </c>
      <c r="U66" s="17" t="s">
        <v>23</v>
      </c>
      <c r="V66" s="17" t="s">
        <v>22</v>
      </c>
      <c r="W66" s="17" t="s">
        <v>153</v>
      </c>
      <c r="X66" s="17" t="s">
        <v>1195</v>
      </c>
      <c r="Y66" s="1" t="s">
        <v>646</v>
      </c>
      <c r="Z66" s="8" t="s">
        <v>591</v>
      </c>
      <c r="AA66" s="8" t="s">
        <v>576</v>
      </c>
      <c r="AB66" s="8">
        <v>26</v>
      </c>
      <c r="AC66" s="10" t="s">
        <v>672</v>
      </c>
      <c r="AD66" s="29" t="s">
        <v>1200</v>
      </c>
      <c r="AE66" s="17" t="s">
        <v>4</v>
      </c>
      <c r="AF66" s="17" t="s">
        <v>850</v>
      </c>
      <c r="AG66" s="12" t="s">
        <v>26</v>
      </c>
      <c r="AH66" s="12" t="s">
        <v>4</v>
      </c>
      <c r="AI66" s="18" t="s">
        <v>212</v>
      </c>
      <c r="AJ66" s="1" t="s">
        <v>14</v>
      </c>
      <c r="AK66" s="17" t="s">
        <v>6</v>
      </c>
      <c r="AL66" s="16" t="s">
        <v>312</v>
      </c>
      <c r="AM66" s="16" t="s">
        <v>312</v>
      </c>
      <c r="AN66" s="12" t="s">
        <v>1434</v>
      </c>
      <c r="AO66" s="16" t="s">
        <v>312</v>
      </c>
      <c r="AP66" s="12" t="s">
        <v>1052</v>
      </c>
      <c r="AQ66" s="12" t="s">
        <v>1062</v>
      </c>
      <c r="AR66" s="12" t="s">
        <v>1073</v>
      </c>
      <c r="AS66" s="8" t="s">
        <v>212</v>
      </c>
      <c r="AT66" s="1" t="s">
        <v>1382</v>
      </c>
      <c r="AU66" t="s">
        <v>2</v>
      </c>
    </row>
    <row r="67" spans="1:47">
      <c r="A67" s="8">
        <v>1080</v>
      </c>
      <c r="B67" s="8" t="s">
        <v>210</v>
      </c>
      <c r="C67" s="8" t="s">
        <v>211</v>
      </c>
      <c r="D67" s="7" t="s">
        <v>212</v>
      </c>
      <c r="E67" s="7" t="s">
        <v>212</v>
      </c>
      <c r="F67" s="7" t="s">
        <v>212</v>
      </c>
      <c r="G67" s="7" t="s">
        <v>212</v>
      </c>
      <c r="H67" s="7" t="s">
        <v>212</v>
      </c>
      <c r="I67" t="s">
        <v>252</v>
      </c>
      <c r="J67" t="s">
        <v>407</v>
      </c>
      <c r="K67" s="12" t="s">
        <v>3</v>
      </c>
      <c r="L67">
        <v>31</v>
      </c>
      <c r="M67" s="12" t="s">
        <v>319</v>
      </c>
      <c r="N67" s="52">
        <v>28259</v>
      </c>
      <c r="O67" s="52">
        <v>42736</v>
      </c>
      <c r="P67" s="52">
        <v>43214</v>
      </c>
      <c r="Q67" s="17" t="s">
        <v>562</v>
      </c>
      <c r="R67" s="17" t="s">
        <v>566</v>
      </c>
      <c r="S67" s="17" t="s">
        <v>4</v>
      </c>
      <c r="T67" s="12" t="s">
        <v>562</v>
      </c>
      <c r="U67" s="17" t="s">
        <v>23</v>
      </c>
      <c r="V67" s="17" t="s">
        <v>22</v>
      </c>
      <c r="W67" s="17" t="s">
        <v>153</v>
      </c>
      <c r="X67" s="17" t="s">
        <v>1195</v>
      </c>
      <c r="Y67" t="s">
        <v>648</v>
      </c>
      <c r="Z67" s="8" t="s">
        <v>591</v>
      </c>
      <c r="AA67" s="8" t="s">
        <v>576</v>
      </c>
      <c r="AB67" s="8">
        <v>26</v>
      </c>
      <c r="AC67" s="10" t="s">
        <v>672</v>
      </c>
      <c r="AD67" s="29" t="s">
        <v>1200</v>
      </c>
      <c r="AE67" s="17" t="s">
        <v>4</v>
      </c>
      <c r="AF67" s="17" t="s">
        <v>850</v>
      </c>
      <c r="AG67" s="12" t="s">
        <v>26</v>
      </c>
      <c r="AH67" s="12" t="s">
        <v>4</v>
      </c>
      <c r="AI67" s="18" t="s">
        <v>212</v>
      </c>
      <c r="AJ67" s="1" t="s">
        <v>13</v>
      </c>
      <c r="AK67" s="17" t="s">
        <v>6</v>
      </c>
      <c r="AL67" s="16" t="s">
        <v>312</v>
      </c>
      <c r="AM67" s="16" t="s">
        <v>312</v>
      </c>
      <c r="AN67" s="12" t="s">
        <v>1434</v>
      </c>
      <c r="AO67" s="16" t="s">
        <v>312</v>
      </c>
      <c r="AP67" s="12" t="s">
        <v>1052</v>
      </c>
      <c r="AQ67" s="12" t="s">
        <v>1062</v>
      </c>
      <c r="AR67" s="12" t="s">
        <v>1073</v>
      </c>
      <c r="AS67" s="8" t="s">
        <v>212</v>
      </c>
      <c r="AT67" t="s">
        <v>1381</v>
      </c>
      <c r="AU67" t="s">
        <v>2</v>
      </c>
    </row>
    <row r="68" spans="1:47">
      <c r="A68" s="8">
        <v>1081</v>
      </c>
      <c r="B68" s="8" t="s">
        <v>210</v>
      </c>
      <c r="C68" s="8" t="s">
        <v>211</v>
      </c>
      <c r="D68" s="7" t="s">
        <v>212</v>
      </c>
      <c r="E68" s="7" t="s">
        <v>212</v>
      </c>
      <c r="F68" s="7" t="s">
        <v>212</v>
      </c>
      <c r="G68" s="7" t="s">
        <v>212</v>
      </c>
      <c r="H68" s="7" t="s">
        <v>212</v>
      </c>
      <c r="I68" t="s">
        <v>252</v>
      </c>
      <c r="J68" t="s">
        <v>407</v>
      </c>
      <c r="K68" s="12" t="s">
        <v>3</v>
      </c>
      <c r="L68">
        <v>31</v>
      </c>
      <c r="M68" s="12" t="s">
        <v>319</v>
      </c>
      <c r="N68" s="52">
        <v>28248</v>
      </c>
      <c r="O68" s="52">
        <v>42736</v>
      </c>
      <c r="P68" s="52">
        <v>43214</v>
      </c>
      <c r="Q68" s="17" t="s">
        <v>562</v>
      </c>
      <c r="R68" s="17" t="s">
        <v>566</v>
      </c>
      <c r="S68" s="17" t="s">
        <v>4</v>
      </c>
      <c r="T68" s="12" t="s">
        <v>562</v>
      </c>
      <c r="U68" s="17" t="s">
        <v>23</v>
      </c>
      <c r="V68" s="17" t="s">
        <v>22</v>
      </c>
      <c r="W68" s="17" t="s">
        <v>153</v>
      </c>
      <c r="X68" s="17" t="s">
        <v>1195</v>
      </c>
      <c r="Y68" t="s">
        <v>672</v>
      </c>
      <c r="Z68" s="8" t="s">
        <v>591</v>
      </c>
      <c r="AA68" s="8" t="s">
        <v>576</v>
      </c>
      <c r="AB68" s="8">
        <v>26</v>
      </c>
      <c r="AC68" s="10" t="s">
        <v>672</v>
      </c>
      <c r="AD68" s="29" t="s">
        <v>1200</v>
      </c>
      <c r="AE68" s="17" t="s">
        <v>4</v>
      </c>
      <c r="AF68" s="17" t="s">
        <v>850</v>
      </c>
      <c r="AG68" s="12" t="s">
        <v>26</v>
      </c>
      <c r="AH68" s="12" t="s">
        <v>4</v>
      </c>
      <c r="AI68" s="18" t="s">
        <v>212</v>
      </c>
      <c r="AJ68" s="1" t="s">
        <v>12</v>
      </c>
      <c r="AK68" s="17" t="s">
        <v>6</v>
      </c>
      <c r="AL68" s="16" t="s">
        <v>312</v>
      </c>
      <c r="AM68" s="16" t="s">
        <v>312</v>
      </c>
      <c r="AN68" s="12" t="s">
        <v>1434</v>
      </c>
      <c r="AO68" s="16" t="s">
        <v>312</v>
      </c>
      <c r="AP68" s="12" t="s">
        <v>1052</v>
      </c>
      <c r="AQ68" s="12" t="s">
        <v>1062</v>
      </c>
      <c r="AR68" s="12" t="s">
        <v>1073</v>
      </c>
      <c r="AS68" s="8" t="s">
        <v>212</v>
      </c>
      <c r="AT68" s="1" t="s">
        <v>88</v>
      </c>
      <c r="AU68" t="s">
        <v>2</v>
      </c>
    </row>
    <row r="69" spans="1:47">
      <c r="A69" s="8">
        <v>1082</v>
      </c>
      <c r="B69" s="8" t="s">
        <v>210</v>
      </c>
      <c r="C69" s="8" t="s">
        <v>211</v>
      </c>
      <c r="D69" s="7" t="s">
        <v>212</v>
      </c>
      <c r="E69" s="7" t="s">
        <v>212</v>
      </c>
      <c r="F69" s="7" t="s">
        <v>212</v>
      </c>
      <c r="G69" s="7" t="s">
        <v>212</v>
      </c>
      <c r="H69" s="7" t="s">
        <v>212</v>
      </c>
      <c r="I69" t="s">
        <v>252</v>
      </c>
      <c r="J69" t="s">
        <v>407</v>
      </c>
      <c r="K69" s="12" t="s">
        <v>3</v>
      </c>
      <c r="L69">
        <v>31</v>
      </c>
      <c r="M69" s="12" t="s">
        <v>319</v>
      </c>
      <c r="N69" s="52">
        <v>28230</v>
      </c>
      <c r="O69" s="52">
        <v>42736</v>
      </c>
      <c r="P69" s="52">
        <v>43214</v>
      </c>
      <c r="Q69" s="17" t="s">
        <v>562</v>
      </c>
      <c r="R69" s="17" t="s">
        <v>566</v>
      </c>
      <c r="S69" s="17" t="s">
        <v>4</v>
      </c>
      <c r="T69" s="12" t="s">
        <v>562</v>
      </c>
      <c r="U69" s="17" t="s">
        <v>23</v>
      </c>
      <c r="V69" s="17" t="s">
        <v>22</v>
      </c>
      <c r="W69" s="17" t="s">
        <v>153</v>
      </c>
      <c r="X69" s="17" t="s">
        <v>1195</v>
      </c>
      <c r="Y69" t="s">
        <v>672</v>
      </c>
      <c r="Z69" s="8" t="s">
        <v>591</v>
      </c>
      <c r="AA69" s="8" t="s">
        <v>576</v>
      </c>
      <c r="AB69" s="8">
        <v>26</v>
      </c>
      <c r="AC69" s="10" t="s">
        <v>672</v>
      </c>
      <c r="AD69" s="29" t="s">
        <v>1200</v>
      </c>
      <c r="AE69" s="17" t="s">
        <v>4</v>
      </c>
      <c r="AF69" s="17" t="s">
        <v>850</v>
      </c>
      <c r="AG69" s="12" t="s">
        <v>26</v>
      </c>
      <c r="AH69" s="12" t="s">
        <v>4</v>
      </c>
      <c r="AI69" s="18" t="s">
        <v>212</v>
      </c>
      <c r="AJ69" s="1" t="s">
        <v>11</v>
      </c>
      <c r="AK69" s="17" t="s">
        <v>6</v>
      </c>
      <c r="AL69" s="12">
        <v>19</v>
      </c>
      <c r="AM69" s="16" t="s">
        <v>312</v>
      </c>
      <c r="AN69" s="12" t="s">
        <v>1434</v>
      </c>
      <c r="AO69" s="12" t="s">
        <v>4</v>
      </c>
      <c r="AP69" s="12" t="s">
        <v>1052</v>
      </c>
      <c r="AQ69" s="12" t="s">
        <v>1062</v>
      </c>
      <c r="AR69" s="12" t="s">
        <v>1073</v>
      </c>
      <c r="AS69" s="8" t="s">
        <v>212</v>
      </c>
      <c r="AT69" s="1" t="s">
        <v>88</v>
      </c>
      <c r="AU69" t="s">
        <v>2</v>
      </c>
    </row>
    <row r="70" spans="1:47">
      <c r="A70" s="8">
        <v>1083</v>
      </c>
      <c r="B70" s="8" t="s">
        <v>210</v>
      </c>
      <c r="C70" s="8" t="s">
        <v>211</v>
      </c>
      <c r="D70" s="7" t="s">
        <v>212</v>
      </c>
      <c r="E70" s="7" t="s">
        <v>212</v>
      </c>
      <c r="F70" s="7" t="s">
        <v>212</v>
      </c>
      <c r="G70" s="7" t="s">
        <v>212</v>
      </c>
      <c r="H70" s="7" t="s">
        <v>212</v>
      </c>
      <c r="I70" t="s">
        <v>252</v>
      </c>
      <c r="J70" t="s">
        <v>407</v>
      </c>
      <c r="K70" s="12" t="s">
        <v>3</v>
      </c>
      <c r="L70">
        <v>31</v>
      </c>
      <c r="M70" s="12" t="s">
        <v>319</v>
      </c>
      <c r="N70" s="52">
        <v>28217</v>
      </c>
      <c r="O70" s="52">
        <v>42736</v>
      </c>
      <c r="P70" s="52">
        <v>43214</v>
      </c>
      <c r="Q70" s="17" t="s">
        <v>562</v>
      </c>
      <c r="R70" s="17" t="s">
        <v>566</v>
      </c>
      <c r="S70" s="17" t="s">
        <v>4</v>
      </c>
      <c r="T70" s="12" t="s">
        <v>562</v>
      </c>
      <c r="U70" s="17" t="s">
        <v>23</v>
      </c>
      <c r="V70" s="17" t="s">
        <v>22</v>
      </c>
      <c r="W70" s="17" t="s">
        <v>153</v>
      </c>
      <c r="X70" s="17" t="s">
        <v>1195</v>
      </c>
      <c r="Y70" s="1" t="s">
        <v>668</v>
      </c>
      <c r="Z70" s="18" t="s">
        <v>591</v>
      </c>
      <c r="AA70" s="8" t="s">
        <v>576</v>
      </c>
      <c r="AB70" s="8">
        <v>26</v>
      </c>
      <c r="AC70" s="10" t="s">
        <v>672</v>
      </c>
      <c r="AD70" s="29" t="s">
        <v>1200</v>
      </c>
      <c r="AE70" s="17" t="s">
        <v>4</v>
      </c>
      <c r="AF70" s="17" t="s">
        <v>850</v>
      </c>
      <c r="AG70" s="12" t="s">
        <v>26</v>
      </c>
      <c r="AH70" s="12" t="s">
        <v>4</v>
      </c>
      <c r="AI70" s="18" t="s">
        <v>212</v>
      </c>
      <c r="AJ70" s="1" t="s">
        <v>10</v>
      </c>
      <c r="AK70" s="17" t="s">
        <v>6</v>
      </c>
      <c r="AL70" s="16" t="s">
        <v>312</v>
      </c>
      <c r="AM70" s="16" t="s">
        <v>312</v>
      </c>
      <c r="AN70" s="12" t="s">
        <v>1434</v>
      </c>
      <c r="AO70" s="16" t="s">
        <v>312</v>
      </c>
      <c r="AP70" s="12" t="s">
        <v>1052</v>
      </c>
      <c r="AQ70" s="12" t="s">
        <v>1062</v>
      </c>
      <c r="AR70" s="12" t="s">
        <v>1073</v>
      </c>
      <c r="AS70" s="8" t="s">
        <v>212</v>
      </c>
      <c r="AT70" s="1" t="s">
        <v>1382</v>
      </c>
      <c r="AU70" t="s">
        <v>2</v>
      </c>
    </row>
    <row r="71" spans="1:47">
      <c r="A71" s="8">
        <v>1084</v>
      </c>
      <c r="B71" s="8" t="s">
        <v>210</v>
      </c>
      <c r="C71" s="8" t="s">
        <v>211</v>
      </c>
      <c r="D71" s="7" t="s">
        <v>212</v>
      </c>
      <c r="E71" s="7" t="s">
        <v>212</v>
      </c>
      <c r="F71" s="7" t="s">
        <v>212</v>
      </c>
      <c r="G71" s="7" t="s">
        <v>212</v>
      </c>
      <c r="H71" s="7" t="s">
        <v>212</v>
      </c>
      <c r="I71" t="s">
        <v>252</v>
      </c>
      <c r="J71" t="s">
        <v>407</v>
      </c>
      <c r="K71" s="12" t="s">
        <v>3</v>
      </c>
      <c r="L71">
        <v>30</v>
      </c>
      <c r="M71" s="12" t="s">
        <v>319</v>
      </c>
      <c r="N71" s="52">
        <v>28007</v>
      </c>
      <c r="O71" s="52">
        <v>42736</v>
      </c>
      <c r="P71" s="52">
        <v>43214</v>
      </c>
      <c r="Q71" s="17" t="s">
        <v>562</v>
      </c>
      <c r="R71" s="17" t="s">
        <v>566</v>
      </c>
      <c r="S71" s="17" t="s">
        <v>4</v>
      </c>
      <c r="T71" s="12" t="s">
        <v>562</v>
      </c>
      <c r="U71" s="12" t="s">
        <v>23</v>
      </c>
      <c r="V71" s="12" t="s">
        <v>22</v>
      </c>
      <c r="W71" s="17" t="s">
        <v>153</v>
      </c>
      <c r="X71" s="17" t="s">
        <v>1195</v>
      </c>
      <c r="Y71" t="s">
        <v>648</v>
      </c>
      <c r="Z71" s="8" t="s">
        <v>591</v>
      </c>
      <c r="AA71" s="8" t="s">
        <v>576</v>
      </c>
      <c r="AB71" s="8">
        <v>26</v>
      </c>
      <c r="AC71" s="10" t="s">
        <v>672</v>
      </c>
      <c r="AD71" s="29" t="s">
        <v>1200</v>
      </c>
      <c r="AE71" s="17" t="s">
        <v>4</v>
      </c>
      <c r="AF71" s="17" t="s">
        <v>850</v>
      </c>
      <c r="AG71" s="12" t="s">
        <v>26</v>
      </c>
      <c r="AH71" s="12" t="s">
        <v>4</v>
      </c>
      <c r="AI71" s="18" t="s">
        <v>212</v>
      </c>
      <c r="AJ71" t="s">
        <v>9</v>
      </c>
      <c r="AK71" s="12" t="s">
        <v>6</v>
      </c>
      <c r="AL71" s="16" t="s">
        <v>312</v>
      </c>
      <c r="AM71" s="16" t="s">
        <v>312</v>
      </c>
      <c r="AN71" s="12" t="s">
        <v>1434</v>
      </c>
      <c r="AO71" s="16" t="s">
        <v>312</v>
      </c>
      <c r="AP71" s="12" t="s">
        <v>1052</v>
      </c>
      <c r="AQ71" s="12" t="s">
        <v>1062</v>
      </c>
      <c r="AR71" s="12" t="s">
        <v>1073</v>
      </c>
      <c r="AS71" s="8" t="s">
        <v>212</v>
      </c>
      <c r="AT71" t="s">
        <v>1381</v>
      </c>
      <c r="AU71" t="s">
        <v>2</v>
      </c>
    </row>
    <row r="72" spans="1:47">
      <c r="A72" s="7">
        <v>1085</v>
      </c>
      <c r="B72" s="8" t="s">
        <v>210</v>
      </c>
      <c r="C72" s="8" t="s">
        <v>211</v>
      </c>
      <c r="D72" s="7" t="s">
        <v>212</v>
      </c>
      <c r="E72" s="7" t="s">
        <v>212</v>
      </c>
      <c r="F72" s="7" t="s">
        <v>212</v>
      </c>
      <c r="G72" s="7" t="s">
        <v>212</v>
      </c>
      <c r="H72" s="7" t="s">
        <v>212</v>
      </c>
      <c r="I72" t="s">
        <v>252</v>
      </c>
      <c r="J72" t="s">
        <v>407</v>
      </c>
      <c r="K72" s="12" t="s">
        <v>3</v>
      </c>
      <c r="L72">
        <v>31</v>
      </c>
      <c r="M72" s="12" t="s">
        <v>319</v>
      </c>
      <c r="N72" s="52">
        <v>28419</v>
      </c>
      <c r="O72" s="52">
        <v>42736</v>
      </c>
      <c r="P72" s="52">
        <v>43214</v>
      </c>
      <c r="Q72" s="17" t="s">
        <v>562</v>
      </c>
      <c r="R72" s="17" t="s">
        <v>566</v>
      </c>
      <c r="S72" s="17" t="s">
        <v>4</v>
      </c>
      <c r="T72" s="12" t="s">
        <v>562</v>
      </c>
      <c r="U72" s="17" t="s">
        <v>23</v>
      </c>
      <c r="V72" s="18" t="s">
        <v>212</v>
      </c>
      <c r="W72" s="17" t="s">
        <v>153</v>
      </c>
      <c r="X72" s="17" t="s">
        <v>1195</v>
      </c>
      <c r="Y72" s="1" t="s">
        <v>598</v>
      </c>
      <c r="Z72" s="18" t="s">
        <v>591</v>
      </c>
      <c r="AA72" s="8" t="s">
        <v>576</v>
      </c>
      <c r="AB72" s="8" t="s">
        <v>1508</v>
      </c>
      <c r="AC72" s="10" t="s">
        <v>672</v>
      </c>
      <c r="AD72" s="29" t="s">
        <v>1200</v>
      </c>
      <c r="AE72" s="17" t="s">
        <v>4</v>
      </c>
      <c r="AF72" s="18" t="s">
        <v>212</v>
      </c>
      <c r="AG72" s="12" t="s">
        <v>26</v>
      </c>
      <c r="AH72" s="12" t="s">
        <v>4</v>
      </c>
      <c r="AI72" s="18" t="s">
        <v>212</v>
      </c>
      <c r="AJ72" s="1" t="s">
        <v>5</v>
      </c>
      <c r="AK72" s="17" t="s">
        <v>6</v>
      </c>
      <c r="AL72" s="16" t="s">
        <v>312</v>
      </c>
      <c r="AM72" s="16" t="s">
        <v>312</v>
      </c>
      <c r="AN72" s="12" t="s">
        <v>1434</v>
      </c>
      <c r="AO72" s="16" t="s">
        <v>312</v>
      </c>
      <c r="AP72" s="12" t="s">
        <v>1052</v>
      </c>
      <c r="AQ72" s="12" t="s">
        <v>1062</v>
      </c>
      <c r="AR72" s="12" t="s">
        <v>1073</v>
      </c>
      <c r="AS72" s="8" t="s">
        <v>212</v>
      </c>
      <c r="AT72" s="1" t="s">
        <v>1382</v>
      </c>
      <c r="AU72" t="s">
        <v>2</v>
      </c>
    </row>
    <row r="73" spans="1:47">
      <c r="A73" s="7">
        <v>1086</v>
      </c>
      <c r="B73" s="8" t="s">
        <v>210</v>
      </c>
      <c r="C73" s="8" t="s">
        <v>211</v>
      </c>
      <c r="D73" s="7" t="s">
        <v>212</v>
      </c>
      <c r="E73" s="7" t="s">
        <v>212</v>
      </c>
      <c r="F73" s="7" t="s">
        <v>212</v>
      </c>
      <c r="G73" s="7" t="s">
        <v>212</v>
      </c>
      <c r="H73" s="7" t="s">
        <v>212</v>
      </c>
      <c r="I73" t="s">
        <v>252</v>
      </c>
      <c r="J73" t="s">
        <v>407</v>
      </c>
      <c r="K73" s="12" t="s">
        <v>3</v>
      </c>
      <c r="L73">
        <v>30</v>
      </c>
      <c r="M73" s="12" t="s">
        <v>319</v>
      </c>
      <c r="N73" s="52">
        <v>28001</v>
      </c>
      <c r="O73" s="52">
        <v>42736</v>
      </c>
      <c r="P73" s="52">
        <v>43214</v>
      </c>
      <c r="Q73" s="17" t="s">
        <v>562</v>
      </c>
      <c r="R73" s="18" t="s">
        <v>212</v>
      </c>
      <c r="S73" s="17" t="s">
        <v>4</v>
      </c>
      <c r="T73" s="12" t="s">
        <v>562</v>
      </c>
      <c r="U73" s="17" t="s">
        <v>23</v>
      </c>
      <c r="V73" s="18" t="s">
        <v>212</v>
      </c>
      <c r="W73" s="17" t="s">
        <v>153</v>
      </c>
      <c r="X73" s="17" t="s">
        <v>1195</v>
      </c>
      <c r="Y73" s="1" t="s">
        <v>670</v>
      </c>
      <c r="Z73" s="18" t="s">
        <v>591</v>
      </c>
      <c r="AA73" s="8" t="s">
        <v>576</v>
      </c>
      <c r="AB73" s="8">
        <v>26</v>
      </c>
      <c r="AC73" s="10" t="s">
        <v>672</v>
      </c>
      <c r="AD73" s="29" t="s">
        <v>1200</v>
      </c>
      <c r="AE73" s="17" t="s">
        <v>4</v>
      </c>
      <c r="AF73" s="18" t="s">
        <v>212</v>
      </c>
      <c r="AG73" s="12" t="s">
        <v>26</v>
      </c>
      <c r="AH73" s="12" t="s">
        <v>4</v>
      </c>
      <c r="AI73" s="18" t="s">
        <v>212</v>
      </c>
      <c r="AJ73" s="1" t="s">
        <v>5</v>
      </c>
      <c r="AK73" s="17" t="s">
        <v>6</v>
      </c>
      <c r="AL73" s="16" t="s">
        <v>312</v>
      </c>
      <c r="AM73" s="16" t="s">
        <v>312</v>
      </c>
      <c r="AN73" s="12" t="s">
        <v>1434</v>
      </c>
      <c r="AO73" s="16" t="s">
        <v>312</v>
      </c>
      <c r="AP73" s="12" t="s">
        <v>1052</v>
      </c>
      <c r="AQ73" s="12" t="s">
        <v>1062</v>
      </c>
      <c r="AR73" s="12" t="s">
        <v>1073</v>
      </c>
      <c r="AS73" s="8" t="s">
        <v>212</v>
      </c>
      <c r="AT73" s="1" t="s">
        <v>1371</v>
      </c>
      <c r="AU73" t="s">
        <v>2</v>
      </c>
    </row>
    <row r="74" spans="1:47">
      <c r="A74" s="7">
        <v>1087</v>
      </c>
      <c r="B74" s="8" t="s">
        <v>210</v>
      </c>
      <c r="C74" s="8" t="s">
        <v>211</v>
      </c>
      <c r="D74" s="7" t="s">
        <v>212</v>
      </c>
      <c r="E74" s="7" t="s">
        <v>212</v>
      </c>
      <c r="F74" s="7" t="s">
        <v>212</v>
      </c>
      <c r="G74" s="7" t="s">
        <v>212</v>
      </c>
      <c r="H74" s="7" t="s">
        <v>212</v>
      </c>
      <c r="I74" t="s">
        <v>252</v>
      </c>
      <c r="J74" t="s">
        <v>407</v>
      </c>
      <c r="K74" s="12" t="s">
        <v>3</v>
      </c>
      <c r="L74">
        <v>30</v>
      </c>
      <c r="M74" s="12" t="s">
        <v>319</v>
      </c>
      <c r="N74" s="52">
        <v>27958</v>
      </c>
      <c r="O74" s="52">
        <v>42736</v>
      </c>
      <c r="P74" s="52">
        <v>43214</v>
      </c>
      <c r="Q74" s="17" t="s">
        <v>562</v>
      </c>
      <c r="R74" s="18" t="s">
        <v>212</v>
      </c>
      <c r="S74" s="17" t="s">
        <v>4</v>
      </c>
      <c r="T74" s="12" t="s">
        <v>562</v>
      </c>
      <c r="U74" s="17" t="s">
        <v>23</v>
      </c>
      <c r="V74" s="18" t="s">
        <v>212</v>
      </c>
      <c r="W74" s="17" t="s">
        <v>153</v>
      </c>
      <c r="X74" s="17" t="s">
        <v>1195</v>
      </c>
      <c r="Y74" s="1" t="s">
        <v>646</v>
      </c>
      <c r="Z74" s="8" t="s">
        <v>591</v>
      </c>
      <c r="AA74" s="8" t="s">
        <v>576</v>
      </c>
      <c r="AB74" s="8">
        <v>26</v>
      </c>
      <c r="AC74" s="10" t="s">
        <v>672</v>
      </c>
      <c r="AD74" s="29" t="s">
        <v>1200</v>
      </c>
      <c r="AE74" s="17" t="s">
        <v>4</v>
      </c>
      <c r="AF74" s="18" t="s">
        <v>212</v>
      </c>
      <c r="AG74" s="12" t="s">
        <v>26</v>
      </c>
      <c r="AH74" s="12" t="s">
        <v>4</v>
      </c>
      <c r="AI74" s="18" t="s">
        <v>212</v>
      </c>
      <c r="AJ74" s="1" t="s">
        <v>5</v>
      </c>
      <c r="AK74" s="17" t="s">
        <v>6</v>
      </c>
      <c r="AL74" s="16" t="s">
        <v>312</v>
      </c>
      <c r="AM74" s="16" t="s">
        <v>312</v>
      </c>
      <c r="AN74" s="12" t="s">
        <v>1434</v>
      </c>
      <c r="AO74" s="16" t="s">
        <v>312</v>
      </c>
      <c r="AP74" s="12" t="s">
        <v>1052</v>
      </c>
      <c r="AQ74" s="12" t="s">
        <v>1062</v>
      </c>
      <c r="AR74" s="12" t="s">
        <v>1073</v>
      </c>
      <c r="AS74" s="8" t="s">
        <v>212</v>
      </c>
      <c r="AT74" s="1" t="s">
        <v>1382</v>
      </c>
      <c r="AU74" t="s">
        <v>2</v>
      </c>
    </row>
    <row r="75" spans="1:47">
      <c r="A75" s="8">
        <v>1088</v>
      </c>
      <c r="B75" s="8" t="s">
        <v>210</v>
      </c>
      <c r="C75" s="8" t="s">
        <v>211</v>
      </c>
      <c r="D75" s="7" t="s">
        <v>212</v>
      </c>
      <c r="E75" s="7" t="s">
        <v>212</v>
      </c>
      <c r="F75" s="7" t="s">
        <v>212</v>
      </c>
      <c r="G75" s="7" t="s">
        <v>212</v>
      </c>
      <c r="H75" s="7" t="s">
        <v>212</v>
      </c>
      <c r="I75" s="5" t="s">
        <v>252</v>
      </c>
      <c r="J75" t="s">
        <v>407</v>
      </c>
      <c r="K75" s="12" t="s">
        <v>3</v>
      </c>
      <c r="L75">
        <v>30</v>
      </c>
      <c r="M75" s="12" t="s">
        <v>319</v>
      </c>
      <c r="N75" s="52">
        <v>27929</v>
      </c>
      <c r="O75" s="52">
        <v>42736</v>
      </c>
      <c r="P75" s="52">
        <v>43214</v>
      </c>
      <c r="Q75" s="17" t="s">
        <v>562</v>
      </c>
      <c r="R75" s="18" t="s">
        <v>212</v>
      </c>
      <c r="S75" s="17" t="s">
        <v>4</v>
      </c>
      <c r="T75" s="12" t="s">
        <v>562</v>
      </c>
      <c r="U75" s="17" t="s">
        <v>23</v>
      </c>
      <c r="V75" s="18" t="s">
        <v>212</v>
      </c>
      <c r="W75" s="17" t="s">
        <v>153</v>
      </c>
      <c r="X75" s="17" t="s">
        <v>1195</v>
      </c>
      <c r="Y75" s="1" t="s">
        <v>670</v>
      </c>
      <c r="Z75" s="18" t="s">
        <v>591</v>
      </c>
      <c r="AA75" s="8" t="s">
        <v>576</v>
      </c>
      <c r="AB75" s="8">
        <v>26</v>
      </c>
      <c r="AC75" s="10" t="s">
        <v>672</v>
      </c>
      <c r="AD75" s="29" t="s">
        <v>1200</v>
      </c>
      <c r="AE75" s="17" t="s">
        <v>4</v>
      </c>
      <c r="AF75" s="18" t="s">
        <v>212</v>
      </c>
      <c r="AG75" s="12" t="s">
        <v>26</v>
      </c>
      <c r="AH75" s="12" t="s">
        <v>4</v>
      </c>
      <c r="AI75" s="18" t="s">
        <v>212</v>
      </c>
      <c r="AJ75" s="1" t="s">
        <v>5</v>
      </c>
      <c r="AK75" s="17" t="s">
        <v>6</v>
      </c>
      <c r="AL75" s="16" t="s">
        <v>312</v>
      </c>
      <c r="AM75" s="16" t="s">
        <v>312</v>
      </c>
      <c r="AN75" s="12" t="s">
        <v>1434</v>
      </c>
      <c r="AO75" s="16" t="s">
        <v>312</v>
      </c>
      <c r="AP75" s="12" t="s">
        <v>1052</v>
      </c>
      <c r="AQ75" s="12" t="s">
        <v>1062</v>
      </c>
      <c r="AR75" s="12" t="s">
        <v>1073</v>
      </c>
      <c r="AS75" s="8" t="s">
        <v>212</v>
      </c>
      <c r="AT75" s="1" t="s">
        <v>1371</v>
      </c>
      <c r="AU75" t="s">
        <v>2</v>
      </c>
    </row>
    <row r="76" spans="1:47">
      <c r="A76" s="8">
        <v>1090</v>
      </c>
      <c r="B76" s="8" t="s">
        <v>210</v>
      </c>
      <c r="C76" s="8" t="s">
        <v>211</v>
      </c>
      <c r="D76" s="7" t="s">
        <v>212</v>
      </c>
      <c r="E76" s="7" t="s">
        <v>212</v>
      </c>
      <c r="F76" s="7" t="s">
        <v>212</v>
      </c>
      <c r="G76" s="7" t="s">
        <v>212</v>
      </c>
      <c r="H76" s="7" t="s">
        <v>212</v>
      </c>
      <c r="I76" s="5" t="s">
        <v>542</v>
      </c>
      <c r="J76" t="s">
        <v>443</v>
      </c>
      <c r="K76" s="11" t="s">
        <v>3</v>
      </c>
      <c r="L76">
        <v>28</v>
      </c>
      <c r="M76" s="12" t="s">
        <v>319</v>
      </c>
      <c r="N76" s="52">
        <v>31628</v>
      </c>
      <c r="O76" s="52">
        <v>42461</v>
      </c>
      <c r="P76" s="52">
        <v>43231</v>
      </c>
      <c r="Q76" s="17" t="s">
        <v>563</v>
      </c>
      <c r="R76" s="17" t="s">
        <v>562</v>
      </c>
      <c r="S76" s="17" t="s">
        <v>4</v>
      </c>
      <c r="T76" s="17" t="s">
        <v>562</v>
      </c>
      <c r="U76" s="17" t="s">
        <v>22</v>
      </c>
      <c r="V76" s="17" t="s">
        <v>24</v>
      </c>
      <c r="W76" s="18" t="s">
        <v>312</v>
      </c>
      <c r="X76" s="18" t="s">
        <v>312</v>
      </c>
      <c r="Y76" t="s">
        <v>836</v>
      </c>
      <c r="Z76" s="8" t="s">
        <v>157</v>
      </c>
      <c r="AA76" s="8" t="s">
        <v>576</v>
      </c>
      <c r="AB76" s="8">
        <v>15</v>
      </c>
      <c r="AC76" s="10" t="s">
        <v>1515</v>
      </c>
      <c r="AD76" s="10" t="s">
        <v>1230</v>
      </c>
      <c r="AE76" s="17" t="s">
        <v>4</v>
      </c>
      <c r="AF76" s="17" t="s">
        <v>850</v>
      </c>
      <c r="AG76" s="17" t="s">
        <v>26</v>
      </c>
      <c r="AH76" s="17" t="s">
        <v>26</v>
      </c>
      <c r="AI76" t="s">
        <v>513</v>
      </c>
      <c r="AJ76" t="s">
        <v>873</v>
      </c>
      <c r="AK76" s="12" t="s">
        <v>6</v>
      </c>
      <c r="AL76" s="12">
        <v>13</v>
      </c>
      <c r="AM76" s="11" t="s">
        <v>319</v>
      </c>
      <c r="AN76" s="12" t="s">
        <v>1434</v>
      </c>
      <c r="AO76" s="17" t="s">
        <v>4</v>
      </c>
      <c r="AP76" s="12" t="s">
        <v>1047</v>
      </c>
      <c r="AQ76" s="12" t="s">
        <v>1064</v>
      </c>
      <c r="AR76" s="12" t="s">
        <v>1069</v>
      </c>
      <c r="AS76">
        <v>160</v>
      </c>
      <c r="AT76" t="s">
        <v>152</v>
      </c>
      <c r="AU76" t="s">
        <v>30</v>
      </c>
    </row>
    <row r="77" spans="1:47">
      <c r="A77" s="7">
        <v>1091</v>
      </c>
      <c r="B77" s="8" t="s">
        <v>210</v>
      </c>
      <c r="C77" s="8" t="s">
        <v>211</v>
      </c>
      <c r="D77" s="7" t="s">
        <v>212</v>
      </c>
      <c r="E77" s="7" t="s">
        <v>212</v>
      </c>
      <c r="F77" s="7" t="s">
        <v>212</v>
      </c>
      <c r="G77" s="7" t="s">
        <v>212</v>
      </c>
      <c r="H77" s="7" t="s">
        <v>212</v>
      </c>
      <c r="I77" s="5" t="s">
        <v>273</v>
      </c>
      <c r="J77" t="s">
        <v>462</v>
      </c>
      <c r="K77" s="12" t="s">
        <v>3</v>
      </c>
      <c r="L77">
        <v>24</v>
      </c>
      <c r="M77" s="12" t="s">
        <v>319</v>
      </c>
      <c r="N77" s="52">
        <v>32099</v>
      </c>
      <c r="O77" s="52" t="s">
        <v>312</v>
      </c>
      <c r="P77" s="52">
        <v>43238</v>
      </c>
      <c r="Q77" s="17" t="s">
        <v>572</v>
      </c>
      <c r="R77" s="17" t="s">
        <v>562</v>
      </c>
      <c r="S77" s="12" t="s">
        <v>4</v>
      </c>
      <c r="T77" s="17" t="s">
        <v>562</v>
      </c>
      <c r="U77" s="17" t="s">
        <v>1433</v>
      </c>
      <c r="V77" s="17" t="s">
        <v>1433</v>
      </c>
      <c r="W77" s="12" t="s">
        <v>1440</v>
      </c>
      <c r="X77" s="12" t="s">
        <v>1195</v>
      </c>
      <c r="Y77" t="s">
        <v>834</v>
      </c>
      <c r="Z77" s="8" t="s">
        <v>157</v>
      </c>
      <c r="AA77" s="8" t="s">
        <v>576</v>
      </c>
      <c r="AB77" s="8" t="s">
        <v>1508</v>
      </c>
      <c r="AC77" s="10" t="s">
        <v>1516</v>
      </c>
      <c r="AD77" s="10" t="s">
        <v>1263</v>
      </c>
      <c r="AE77" s="12" t="s">
        <v>4</v>
      </c>
      <c r="AF77" s="12" t="s">
        <v>850</v>
      </c>
      <c r="AG77" s="12" t="s">
        <v>26</v>
      </c>
      <c r="AH77" s="12" t="s">
        <v>26</v>
      </c>
      <c r="AI77" t="s">
        <v>974</v>
      </c>
      <c r="AJ77" t="s">
        <v>879</v>
      </c>
      <c r="AK77" s="12" t="s">
        <v>6</v>
      </c>
      <c r="AL77" s="12">
        <v>18</v>
      </c>
      <c r="AM77" s="11" t="s">
        <v>319</v>
      </c>
      <c r="AN77" s="12" t="s">
        <v>1434</v>
      </c>
      <c r="AO77" s="17" t="s">
        <v>4</v>
      </c>
      <c r="AP77" s="12" t="s">
        <v>1047</v>
      </c>
      <c r="AQ77" s="12" t="s">
        <v>1062</v>
      </c>
      <c r="AR77" s="12" t="s">
        <v>1073</v>
      </c>
      <c r="AS77" s="8" t="s">
        <v>312</v>
      </c>
      <c r="AT77" t="s">
        <v>1146</v>
      </c>
      <c r="AU77" t="s">
        <v>77</v>
      </c>
    </row>
    <row r="78" spans="1:47">
      <c r="A78" s="7">
        <v>1092</v>
      </c>
      <c r="B78" s="8" t="s">
        <v>210</v>
      </c>
      <c r="C78" s="8" t="s">
        <v>211</v>
      </c>
      <c r="D78" s="7" t="s">
        <v>212</v>
      </c>
      <c r="E78" s="7" t="s">
        <v>212</v>
      </c>
      <c r="F78" s="7" t="s">
        <v>212</v>
      </c>
      <c r="G78" s="7" t="s">
        <v>212</v>
      </c>
      <c r="H78" s="7" t="s">
        <v>212</v>
      </c>
      <c r="I78" s="5" t="s">
        <v>273</v>
      </c>
      <c r="J78" t="s">
        <v>462</v>
      </c>
      <c r="K78" s="12" t="s">
        <v>3</v>
      </c>
      <c r="L78">
        <v>24</v>
      </c>
      <c r="M78" s="12" t="s">
        <v>319</v>
      </c>
      <c r="N78" s="52">
        <v>32099</v>
      </c>
      <c r="O78" s="52" t="s">
        <v>312</v>
      </c>
      <c r="P78" s="52">
        <v>43238</v>
      </c>
      <c r="Q78" s="17" t="s">
        <v>572</v>
      </c>
      <c r="R78" s="17" t="s">
        <v>566</v>
      </c>
      <c r="S78" s="12" t="s">
        <v>4</v>
      </c>
      <c r="T78" s="12" t="s">
        <v>562</v>
      </c>
      <c r="U78" s="17" t="s">
        <v>1433</v>
      </c>
      <c r="V78" s="17" t="s">
        <v>1433</v>
      </c>
      <c r="W78" s="12" t="s">
        <v>1440</v>
      </c>
      <c r="X78" s="12" t="s">
        <v>1195</v>
      </c>
      <c r="Y78" t="s">
        <v>834</v>
      </c>
      <c r="Z78" s="8" t="s">
        <v>157</v>
      </c>
      <c r="AA78" s="8" t="s">
        <v>576</v>
      </c>
      <c r="AB78" s="8" t="s">
        <v>1508</v>
      </c>
      <c r="AC78" s="10" t="s">
        <v>1516</v>
      </c>
      <c r="AD78" s="10" t="s">
        <v>1263</v>
      </c>
      <c r="AE78" s="12" t="s">
        <v>4</v>
      </c>
      <c r="AF78" s="12" t="s">
        <v>850</v>
      </c>
      <c r="AG78" s="12" t="s">
        <v>26</v>
      </c>
      <c r="AH78" s="12" t="s">
        <v>26</v>
      </c>
      <c r="AI78" t="s">
        <v>975</v>
      </c>
      <c r="AJ78" t="s">
        <v>242</v>
      </c>
      <c r="AK78" s="12" t="s">
        <v>3</v>
      </c>
      <c r="AL78" s="12">
        <v>20</v>
      </c>
      <c r="AM78" s="11" t="s">
        <v>319</v>
      </c>
      <c r="AN78" s="12" t="s">
        <v>1434</v>
      </c>
      <c r="AO78" s="12" t="s">
        <v>26</v>
      </c>
      <c r="AP78" s="12" t="s">
        <v>1052</v>
      </c>
      <c r="AQ78" s="12" t="s">
        <v>1062</v>
      </c>
      <c r="AR78" s="12" t="s">
        <v>1073</v>
      </c>
      <c r="AS78" s="8" t="s">
        <v>312</v>
      </c>
      <c r="AT78" t="s">
        <v>1146</v>
      </c>
      <c r="AU78" t="s">
        <v>77</v>
      </c>
    </row>
    <row r="79" spans="1:47">
      <c r="A79" s="8">
        <v>1093</v>
      </c>
      <c r="B79" s="8" t="s">
        <v>210</v>
      </c>
      <c r="C79" s="8" t="s">
        <v>211</v>
      </c>
      <c r="D79" s="7" t="s">
        <v>212</v>
      </c>
      <c r="E79" s="7" t="s">
        <v>212</v>
      </c>
      <c r="F79" s="7" t="s">
        <v>212</v>
      </c>
      <c r="G79" s="7" t="s">
        <v>212</v>
      </c>
      <c r="H79" s="7" t="s">
        <v>212</v>
      </c>
      <c r="I79" t="s">
        <v>285</v>
      </c>
      <c r="J79" t="s">
        <v>372</v>
      </c>
      <c r="K79" s="12" t="s">
        <v>3</v>
      </c>
      <c r="L79">
        <v>34</v>
      </c>
      <c r="M79" s="12" t="s">
        <v>319</v>
      </c>
      <c r="N79" s="52">
        <v>31497</v>
      </c>
      <c r="O79" s="52">
        <v>43221</v>
      </c>
      <c r="P79" s="52">
        <v>43271</v>
      </c>
      <c r="Q79" s="17" t="s">
        <v>563</v>
      </c>
      <c r="R79" s="17" t="s">
        <v>562</v>
      </c>
      <c r="S79" s="17" t="s">
        <v>4</v>
      </c>
      <c r="T79" s="17" t="s">
        <v>562</v>
      </c>
      <c r="U79" s="17" t="s">
        <v>575</v>
      </c>
      <c r="V79" s="17" t="s">
        <v>575</v>
      </c>
      <c r="W79" s="18" t="s">
        <v>312</v>
      </c>
      <c r="X79" s="18" t="s">
        <v>312</v>
      </c>
      <c r="Y79" t="s">
        <v>836</v>
      </c>
      <c r="Z79" s="8" t="s">
        <v>157</v>
      </c>
      <c r="AA79" s="8" t="s">
        <v>576</v>
      </c>
      <c r="AB79" s="8">
        <v>15</v>
      </c>
      <c r="AC79" s="10" t="s">
        <v>1515</v>
      </c>
      <c r="AD79" s="10" t="s">
        <v>1230</v>
      </c>
      <c r="AE79" s="17" t="s">
        <v>26</v>
      </c>
      <c r="AF79" s="12" t="s">
        <v>575</v>
      </c>
      <c r="AG79" s="17" t="s">
        <v>26</v>
      </c>
      <c r="AH79" s="17" t="s">
        <v>26</v>
      </c>
      <c r="AI79" t="s">
        <v>1229</v>
      </c>
      <c r="AJ79" t="s">
        <v>1228</v>
      </c>
      <c r="AK79" s="17" t="s">
        <v>6</v>
      </c>
      <c r="AL79" s="12">
        <v>12</v>
      </c>
      <c r="AM79" s="11" t="s">
        <v>319</v>
      </c>
      <c r="AN79" s="12" t="s">
        <v>1434</v>
      </c>
      <c r="AO79" s="12" t="s">
        <v>4</v>
      </c>
      <c r="AP79" s="12" t="s">
        <v>1052</v>
      </c>
      <c r="AQ79" s="12" t="s">
        <v>1062</v>
      </c>
      <c r="AR79" s="12" t="s">
        <v>1073</v>
      </c>
      <c r="AS79" s="8" t="s">
        <v>312</v>
      </c>
      <c r="AT79" t="s">
        <v>35</v>
      </c>
      <c r="AU79" t="s">
        <v>77</v>
      </c>
    </row>
    <row r="80" spans="1:47">
      <c r="A80" s="8">
        <v>1095</v>
      </c>
      <c r="B80" s="8" t="s">
        <v>210</v>
      </c>
      <c r="C80" s="8" t="s">
        <v>211</v>
      </c>
      <c r="D80" s="7" t="s">
        <v>212</v>
      </c>
      <c r="E80" s="7" t="s">
        <v>212</v>
      </c>
      <c r="F80" s="7" t="s">
        <v>212</v>
      </c>
      <c r="G80" s="7" t="s">
        <v>212</v>
      </c>
      <c r="H80" s="7" t="s">
        <v>212</v>
      </c>
      <c r="I80" t="s">
        <v>269</v>
      </c>
      <c r="J80" t="s">
        <v>388</v>
      </c>
      <c r="K80" s="12" t="s">
        <v>3</v>
      </c>
      <c r="L80">
        <v>38</v>
      </c>
      <c r="M80" s="12" t="s">
        <v>319</v>
      </c>
      <c r="N80" s="52">
        <v>29921</v>
      </c>
      <c r="O80" s="53" t="s">
        <v>312</v>
      </c>
      <c r="P80" s="52">
        <v>43276</v>
      </c>
      <c r="Q80" s="17" t="s">
        <v>572</v>
      </c>
      <c r="R80" s="17" t="s">
        <v>566</v>
      </c>
      <c r="S80" s="17" t="s">
        <v>4</v>
      </c>
      <c r="T80" s="17" t="s">
        <v>562</v>
      </c>
      <c r="U80" s="11" t="s">
        <v>123</v>
      </c>
      <c r="V80" s="11" t="s">
        <v>123</v>
      </c>
      <c r="W80" s="12" t="s">
        <v>153</v>
      </c>
      <c r="X80" s="18" t="s">
        <v>312</v>
      </c>
      <c r="Y80" t="s">
        <v>806</v>
      </c>
      <c r="Z80" s="8" t="s">
        <v>593</v>
      </c>
      <c r="AA80" s="8" t="s">
        <v>576</v>
      </c>
      <c r="AB80" s="8">
        <v>186</v>
      </c>
      <c r="AC80" s="10" t="s">
        <v>1518</v>
      </c>
      <c r="AD80" s="10" t="s">
        <v>212</v>
      </c>
      <c r="AE80" s="8" t="s">
        <v>212</v>
      </c>
      <c r="AF80" s="8" t="s">
        <v>212</v>
      </c>
      <c r="AG80" s="17" t="s">
        <v>26</v>
      </c>
      <c r="AH80" s="17" t="s">
        <v>26</v>
      </c>
      <c r="AI80" t="s">
        <v>1210</v>
      </c>
      <c r="AJ80" t="s">
        <v>1211</v>
      </c>
      <c r="AK80" s="17" t="s">
        <v>6</v>
      </c>
      <c r="AL80" s="12">
        <v>40</v>
      </c>
      <c r="AM80" s="11" t="s">
        <v>319</v>
      </c>
      <c r="AN80" s="12" t="s">
        <v>1434</v>
      </c>
      <c r="AO80" s="17" t="s">
        <v>26</v>
      </c>
      <c r="AP80" s="12" t="s">
        <v>1053</v>
      </c>
      <c r="AQ80" s="16" t="s">
        <v>312</v>
      </c>
      <c r="AR80" s="12" t="s">
        <v>1171</v>
      </c>
      <c r="AS80" s="8" t="s">
        <v>312</v>
      </c>
      <c r="AT80" t="s">
        <v>1085</v>
      </c>
      <c r="AU80" t="s">
        <v>77</v>
      </c>
    </row>
    <row r="81" spans="1:47">
      <c r="A81" s="8">
        <v>1096</v>
      </c>
      <c r="B81" s="8" t="s">
        <v>210</v>
      </c>
      <c r="C81" s="8" t="s">
        <v>211</v>
      </c>
      <c r="D81" s="7" t="s">
        <v>212</v>
      </c>
      <c r="E81" s="7" t="s">
        <v>212</v>
      </c>
      <c r="F81" s="7" t="s">
        <v>212</v>
      </c>
      <c r="G81" s="7" t="s">
        <v>212</v>
      </c>
      <c r="H81" s="7" t="s">
        <v>212</v>
      </c>
      <c r="I81" t="s">
        <v>541</v>
      </c>
      <c r="J81" t="s">
        <v>439</v>
      </c>
      <c r="K81" s="11" t="s">
        <v>3</v>
      </c>
      <c r="L81">
        <v>23</v>
      </c>
      <c r="M81" s="12" t="s">
        <v>560</v>
      </c>
      <c r="N81" s="52">
        <v>33959</v>
      </c>
      <c r="O81" s="52" t="s">
        <v>312</v>
      </c>
      <c r="P81" s="52">
        <v>43276</v>
      </c>
      <c r="Q81" s="17" t="s">
        <v>563</v>
      </c>
      <c r="R81" s="17" t="s">
        <v>562</v>
      </c>
      <c r="S81" s="17" t="s">
        <v>4</v>
      </c>
      <c r="T81" s="17" t="s">
        <v>562</v>
      </c>
      <c r="U81" s="17" t="s">
        <v>2148</v>
      </c>
      <c r="V81" s="17" t="s">
        <v>2148</v>
      </c>
      <c r="W81" s="18" t="s">
        <v>312</v>
      </c>
      <c r="X81" s="18" t="s">
        <v>312</v>
      </c>
      <c r="Y81" t="s">
        <v>793</v>
      </c>
      <c r="Z81" s="8" t="s">
        <v>607</v>
      </c>
      <c r="AA81" s="8" t="s">
        <v>576</v>
      </c>
      <c r="AB81" s="8" t="s">
        <v>1508</v>
      </c>
      <c r="AC81" s="10" t="s">
        <v>1519</v>
      </c>
      <c r="AD81" s="10" t="s">
        <v>1279</v>
      </c>
      <c r="AE81" s="17" t="s">
        <v>4</v>
      </c>
      <c r="AF81" s="17" t="s">
        <v>850</v>
      </c>
      <c r="AG81" s="12" t="s">
        <v>26</v>
      </c>
      <c r="AH81" s="12" t="s">
        <v>26</v>
      </c>
      <c r="AI81" t="s">
        <v>990</v>
      </c>
      <c r="AJ81" t="s">
        <v>895</v>
      </c>
      <c r="AK81" s="17" t="s">
        <v>6</v>
      </c>
      <c r="AL81" s="12">
        <v>25</v>
      </c>
      <c r="AM81" s="11" t="s">
        <v>319</v>
      </c>
      <c r="AN81" s="12" t="s">
        <v>1434</v>
      </c>
      <c r="AO81" s="17" t="s">
        <v>26</v>
      </c>
      <c r="AP81" s="12" t="s">
        <v>1052</v>
      </c>
      <c r="AQ81" s="12" t="s">
        <v>1062</v>
      </c>
      <c r="AR81" s="12" t="s">
        <v>1073</v>
      </c>
      <c r="AS81" s="8" t="s">
        <v>312</v>
      </c>
      <c r="AT81" t="s">
        <v>1111</v>
      </c>
      <c r="AU81" t="s">
        <v>77</v>
      </c>
    </row>
    <row r="82" spans="1:47">
      <c r="A82" s="8">
        <v>1097</v>
      </c>
      <c r="B82" s="8" t="s">
        <v>210</v>
      </c>
      <c r="C82" s="8" t="s">
        <v>211</v>
      </c>
      <c r="D82" s="7" t="s">
        <v>212</v>
      </c>
      <c r="E82" s="7" t="s">
        <v>212</v>
      </c>
      <c r="F82" s="7" t="s">
        <v>212</v>
      </c>
      <c r="G82" s="7" t="s">
        <v>212</v>
      </c>
      <c r="H82" s="7" t="s">
        <v>212</v>
      </c>
      <c r="I82" t="s">
        <v>289</v>
      </c>
      <c r="J82" t="s">
        <v>340</v>
      </c>
      <c r="K82" s="12" t="s">
        <v>3</v>
      </c>
      <c r="L82">
        <v>28</v>
      </c>
      <c r="M82" s="12" t="s">
        <v>319</v>
      </c>
      <c r="N82" s="52">
        <v>32234</v>
      </c>
      <c r="O82" s="53" t="s">
        <v>312</v>
      </c>
      <c r="P82" s="52">
        <v>43296</v>
      </c>
      <c r="Q82" s="17" t="s">
        <v>572</v>
      </c>
      <c r="R82" s="17" t="s">
        <v>562</v>
      </c>
      <c r="S82" s="17" t="s">
        <v>4</v>
      </c>
      <c r="T82" s="17" t="s">
        <v>562</v>
      </c>
      <c r="U82" s="12" t="s">
        <v>22</v>
      </c>
      <c r="V82" s="12" t="s">
        <v>22</v>
      </c>
      <c r="W82" s="18" t="s">
        <v>312</v>
      </c>
      <c r="X82" s="18" t="s">
        <v>312</v>
      </c>
      <c r="Y82" t="s">
        <v>732</v>
      </c>
      <c r="Z82" s="8" t="s">
        <v>315</v>
      </c>
      <c r="AA82" s="8" t="s">
        <v>576</v>
      </c>
      <c r="AB82" s="8">
        <v>133</v>
      </c>
      <c r="AC82" s="10" t="s">
        <v>1520</v>
      </c>
      <c r="AD82" s="10" t="s">
        <v>1262</v>
      </c>
      <c r="AE82" s="12" t="s">
        <v>4</v>
      </c>
      <c r="AF82" s="12" t="s">
        <v>850</v>
      </c>
      <c r="AG82" s="17" t="s">
        <v>26</v>
      </c>
      <c r="AH82" s="17" t="s">
        <v>26</v>
      </c>
      <c r="AI82" t="s">
        <v>1008</v>
      </c>
      <c r="AJ82" t="s">
        <v>919</v>
      </c>
      <c r="AK82" s="12" t="s">
        <v>6</v>
      </c>
      <c r="AL82" s="12">
        <v>8</v>
      </c>
      <c r="AM82" s="11" t="s">
        <v>319</v>
      </c>
      <c r="AN82" s="12" t="s">
        <v>1434</v>
      </c>
      <c r="AO82" s="17" t="s">
        <v>4</v>
      </c>
      <c r="AP82" s="12" t="s">
        <v>1047</v>
      </c>
      <c r="AQ82" s="12" t="s">
        <v>1062</v>
      </c>
      <c r="AR82" s="12" t="s">
        <v>1073</v>
      </c>
      <c r="AS82" s="8" t="s">
        <v>312</v>
      </c>
      <c r="AT82" t="s">
        <v>45</v>
      </c>
      <c r="AU82" t="s">
        <v>77</v>
      </c>
    </row>
    <row r="83" spans="1:47">
      <c r="A83" s="8">
        <v>1098</v>
      </c>
      <c r="B83" s="8" t="s">
        <v>210</v>
      </c>
      <c r="C83" s="8" t="s">
        <v>211</v>
      </c>
      <c r="D83" s="7" t="s">
        <v>212</v>
      </c>
      <c r="E83" s="7" t="s">
        <v>212</v>
      </c>
      <c r="F83" s="7" t="s">
        <v>212</v>
      </c>
      <c r="G83" s="7" t="s">
        <v>212</v>
      </c>
      <c r="H83" s="7" t="s">
        <v>212</v>
      </c>
      <c r="I83" t="s">
        <v>531</v>
      </c>
      <c r="J83" t="s">
        <v>421</v>
      </c>
      <c r="K83" s="12" t="s">
        <v>3</v>
      </c>
      <c r="L83">
        <v>19</v>
      </c>
      <c r="M83" s="12" t="s">
        <v>319</v>
      </c>
      <c r="N83" s="52">
        <v>42452</v>
      </c>
      <c r="O83" s="52">
        <v>43160</v>
      </c>
      <c r="P83" s="52">
        <v>43299</v>
      </c>
      <c r="Q83" s="17" t="s">
        <v>563</v>
      </c>
      <c r="R83" s="18" t="s">
        <v>212</v>
      </c>
      <c r="S83" s="17" t="s">
        <v>26</v>
      </c>
      <c r="T83" s="17" t="s">
        <v>567</v>
      </c>
      <c r="U83" s="17" t="s">
        <v>575</v>
      </c>
      <c r="V83" s="17" t="s">
        <v>575</v>
      </c>
      <c r="W83" s="18" t="s">
        <v>312</v>
      </c>
      <c r="X83" s="18" t="s">
        <v>312</v>
      </c>
      <c r="Y83" t="s">
        <v>795</v>
      </c>
      <c r="Z83" s="8" t="s">
        <v>630</v>
      </c>
      <c r="AA83" s="8" t="s">
        <v>576</v>
      </c>
      <c r="AB83" s="8">
        <v>38</v>
      </c>
      <c r="AC83" s="10" t="s">
        <v>1521</v>
      </c>
      <c r="AD83" s="10" t="s">
        <v>1212</v>
      </c>
      <c r="AE83" s="17" t="s">
        <v>26</v>
      </c>
      <c r="AF83" s="12" t="s">
        <v>575</v>
      </c>
      <c r="AG83" s="17" t="s">
        <v>26</v>
      </c>
      <c r="AH83" s="17" t="s">
        <v>26</v>
      </c>
      <c r="AI83" t="s">
        <v>1208</v>
      </c>
      <c r="AJ83" t="s">
        <v>1209</v>
      </c>
      <c r="AK83" s="17" t="s">
        <v>6</v>
      </c>
      <c r="AL83" s="12">
        <v>81</v>
      </c>
      <c r="AM83" s="11" t="s">
        <v>319</v>
      </c>
      <c r="AN83" s="12" t="s">
        <v>1043</v>
      </c>
      <c r="AO83" s="12" t="s">
        <v>4</v>
      </c>
      <c r="AP83" s="12" t="s">
        <v>1059</v>
      </c>
      <c r="AQ83" s="16" t="s">
        <v>312</v>
      </c>
      <c r="AR83" s="16" t="s">
        <v>312</v>
      </c>
      <c r="AS83" s="16" t="s">
        <v>312</v>
      </c>
      <c r="AT83" t="s">
        <v>1213</v>
      </c>
      <c r="AU83" t="s">
        <v>77</v>
      </c>
    </row>
    <row r="84" spans="1:47">
      <c r="A84" s="8">
        <v>1099</v>
      </c>
      <c r="B84" s="8" t="s">
        <v>210</v>
      </c>
      <c r="C84" s="8" t="s">
        <v>211</v>
      </c>
      <c r="D84" s="7" t="s">
        <v>212</v>
      </c>
      <c r="E84" s="7" t="s">
        <v>212</v>
      </c>
      <c r="F84" s="7" t="s">
        <v>212</v>
      </c>
      <c r="G84" s="7" t="s">
        <v>212</v>
      </c>
      <c r="H84" s="7" t="s">
        <v>212</v>
      </c>
      <c r="I84" t="s">
        <v>547</v>
      </c>
      <c r="J84" t="s">
        <v>451</v>
      </c>
      <c r="K84" s="11" t="s">
        <v>3</v>
      </c>
      <c r="L84">
        <v>31</v>
      </c>
      <c r="M84" s="12" t="s">
        <v>319</v>
      </c>
      <c r="N84" s="52">
        <v>43207</v>
      </c>
      <c r="O84" s="53" t="s">
        <v>312</v>
      </c>
      <c r="P84" s="52">
        <v>43309</v>
      </c>
      <c r="Q84" s="17" t="s">
        <v>562</v>
      </c>
      <c r="R84" s="17" t="s">
        <v>567</v>
      </c>
      <c r="S84" s="17" t="s">
        <v>4</v>
      </c>
      <c r="T84" s="12" t="s">
        <v>562</v>
      </c>
      <c r="U84" s="17" t="s">
        <v>22</v>
      </c>
      <c r="V84" s="17" t="s">
        <v>22</v>
      </c>
      <c r="W84" s="18" t="s">
        <v>312</v>
      </c>
      <c r="X84" s="18" t="s">
        <v>312</v>
      </c>
      <c r="Y84" t="s">
        <v>823</v>
      </c>
      <c r="Z84" s="8" t="s">
        <v>609</v>
      </c>
      <c r="AA84" s="8" t="s">
        <v>576</v>
      </c>
      <c r="AB84" s="8">
        <v>242</v>
      </c>
      <c r="AC84" s="10" t="s">
        <v>705</v>
      </c>
      <c r="AD84" s="10" t="s">
        <v>1266</v>
      </c>
      <c r="AE84" s="17" t="s">
        <v>4</v>
      </c>
      <c r="AF84" s="17" t="s">
        <v>850</v>
      </c>
      <c r="AG84" s="12" t="s">
        <v>26</v>
      </c>
      <c r="AH84" s="12" t="s">
        <v>26</v>
      </c>
      <c r="AI84" t="s">
        <v>979</v>
      </c>
      <c r="AJ84" t="s">
        <v>880</v>
      </c>
      <c r="AK84" s="17" t="s">
        <v>6</v>
      </c>
      <c r="AL84" s="12">
        <v>79</v>
      </c>
      <c r="AM84" s="11" t="s">
        <v>319</v>
      </c>
      <c r="AN84" s="12" t="s">
        <v>1434</v>
      </c>
      <c r="AO84" s="17" t="s">
        <v>4</v>
      </c>
      <c r="AP84" s="12" t="s">
        <v>1057</v>
      </c>
      <c r="AQ84" s="8" t="s">
        <v>312</v>
      </c>
      <c r="AR84" s="8" t="s">
        <v>312</v>
      </c>
      <c r="AS84" s="8" t="s">
        <v>312</v>
      </c>
      <c r="AT84" t="s">
        <v>61</v>
      </c>
      <c r="AU84" t="s">
        <v>77</v>
      </c>
    </row>
    <row r="85" spans="1:47">
      <c r="A85" s="8">
        <v>1100</v>
      </c>
      <c r="B85" s="8" t="s">
        <v>210</v>
      </c>
      <c r="C85" s="8" t="s">
        <v>211</v>
      </c>
      <c r="D85" s="7" t="s">
        <v>212</v>
      </c>
      <c r="E85" s="7" t="s">
        <v>212</v>
      </c>
      <c r="F85" s="7" t="s">
        <v>212</v>
      </c>
      <c r="G85" s="7" t="s">
        <v>212</v>
      </c>
      <c r="H85" s="7" t="s">
        <v>212</v>
      </c>
      <c r="I85" t="s">
        <v>490</v>
      </c>
      <c r="J85" t="s">
        <v>356</v>
      </c>
      <c r="K85" s="14" t="s">
        <v>3</v>
      </c>
      <c r="L85" s="5">
        <v>33</v>
      </c>
      <c r="M85" s="12" t="s">
        <v>319</v>
      </c>
      <c r="N85" s="54">
        <v>43126</v>
      </c>
      <c r="O85" s="52">
        <v>43101</v>
      </c>
      <c r="P85" s="52">
        <v>43334</v>
      </c>
      <c r="Q85" s="17" t="s">
        <v>562</v>
      </c>
      <c r="R85" s="18" t="s">
        <v>212</v>
      </c>
      <c r="S85" s="17" t="s">
        <v>4</v>
      </c>
      <c r="T85" s="12" t="s">
        <v>562</v>
      </c>
      <c r="U85" s="17" t="s">
        <v>22</v>
      </c>
      <c r="V85" s="19" t="s">
        <v>22</v>
      </c>
      <c r="W85" s="18" t="s">
        <v>312</v>
      </c>
      <c r="X85" s="17" t="s">
        <v>1198</v>
      </c>
      <c r="Y85" s="5" t="s">
        <v>763</v>
      </c>
      <c r="Z85" s="7" t="s">
        <v>115</v>
      </c>
      <c r="AA85" s="8" t="s">
        <v>576</v>
      </c>
      <c r="AB85" s="8">
        <v>108</v>
      </c>
      <c r="AC85" s="10" t="s">
        <v>1522</v>
      </c>
      <c r="AD85" s="10" t="s">
        <v>1225</v>
      </c>
      <c r="AE85" s="17" t="s">
        <v>4</v>
      </c>
      <c r="AF85" s="12" t="s">
        <v>850</v>
      </c>
      <c r="AG85" s="17" t="s">
        <v>26</v>
      </c>
      <c r="AH85" s="17" t="s">
        <v>26</v>
      </c>
      <c r="AI85" s="20" t="s">
        <v>212</v>
      </c>
      <c r="AJ85" t="s">
        <v>57</v>
      </c>
      <c r="AK85" s="14" t="s">
        <v>6</v>
      </c>
      <c r="AL85" s="7" t="s">
        <v>312</v>
      </c>
      <c r="AM85" s="8" t="s">
        <v>312</v>
      </c>
      <c r="AN85" s="12" t="s">
        <v>1434</v>
      </c>
      <c r="AO85" s="8" t="s">
        <v>312</v>
      </c>
      <c r="AP85" s="12" t="s">
        <v>1052</v>
      </c>
      <c r="AQ85" s="8" t="s">
        <v>312</v>
      </c>
      <c r="AR85" s="8" t="s">
        <v>312</v>
      </c>
      <c r="AS85" s="8" t="s">
        <v>312</v>
      </c>
      <c r="AT85" s="5" t="s">
        <v>31</v>
      </c>
      <c r="AU85" s="5" t="s">
        <v>77</v>
      </c>
    </row>
    <row r="86" spans="1:47">
      <c r="A86" s="8">
        <v>1101</v>
      </c>
      <c r="B86" s="8" t="s">
        <v>210</v>
      </c>
      <c r="C86" s="8" t="s">
        <v>211</v>
      </c>
      <c r="D86" s="7" t="s">
        <v>212</v>
      </c>
      <c r="E86" s="7" t="s">
        <v>212</v>
      </c>
      <c r="F86" s="7" t="s">
        <v>212</v>
      </c>
      <c r="G86" s="7" t="s">
        <v>212</v>
      </c>
      <c r="H86" s="7" t="s">
        <v>212</v>
      </c>
      <c r="I86" t="s">
        <v>490</v>
      </c>
      <c r="J86" t="s">
        <v>356</v>
      </c>
      <c r="K86" s="14" t="s">
        <v>3</v>
      </c>
      <c r="L86" s="5">
        <v>32</v>
      </c>
      <c r="M86" s="12" t="s">
        <v>319</v>
      </c>
      <c r="N86" s="54">
        <v>42996</v>
      </c>
      <c r="O86" s="52">
        <v>43101</v>
      </c>
      <c r="P86" s="52">
        <v>43334</v>
      </c>
      <c r="Q86" s="17" t="s">
        <v>562</v>
      </c>
      <c r="R86" s="18" t="s">
        <v>212</v>
      </c>
      <c r="S86" s="17" t="s">
        <v>4</v>
      </c>
      <c r="T86" s="12" t="s">
        <v>562</v>
      </c>
      <c r="U86" s="17" t="s">
        <v>22</v>
      </c>
      <c r="V86" s="17" t="s">
        <v>22</v>
      </c>
      <c r="W86" s="18" t="s">
        <v>312</v>
      </c>
      <c r="X86" s="17" t="s">
        <v>1198</v>
      </c>
      <c r="Y86" s="5" t="s">
        <v>763</v>
      </c>
      <c r="Z86" s="8" t="s">
        <v>115</v>
      </c>
      <c r="AA86" s="8" t="s">
        <v>576</v>
      </c>
      <c r="AB86" s="8">
        <v>108</v>
      </c>
      <c r="AC86" s="10" t="s">
        <v>1522</v>
      </c>
      <c r="AD86" s="10" t="s">
        <v>1225</v>
      </c>
      <c r="AE86" s="17" t="s">
        <v>4</v>
      </c>
      <c r="AF86" s="12" t="s">
        <v>850</v>
      </c>
      <c r="AG86" s="17" t="s">
        <v>26</v>
      </c>
      <c r="AH86" s="17" t="s">
        <v>26</v>
      </c>
      <c r="AI86" s="18" t="s">
        <v>212</v>
      </c>
      <c r="AJ86" s="5" t="s">
        <v>57</v>
      </c>
      <c r="AK86" s="14" t="s">
        <v>6</v>
      </c>
      <c r="AL86" s="7" t="s">
        <v>312</v>
      </c>
      <c r="AM86" s="8" t="s">
        <v>312</v>
      </c>
      <c r="AN86" s="12" t="s">
        <v>1434</v>
      </c>
      <c r="AO86" s="8" t="s">
        <v>312</v>
      </c>
      <c r="AP86" s="12" t="s">
        <v>1052</v>
      </c>
      <c r="AQ86" s="8" t="s">
        <v>312</v>
      </c>
      <c r="AR86" s="8" t="s">
        <v>312</v>
      </c>
      <c r="AS86" s="8" t="s">
        <v>312</v>
      </c>
      <c r="AT86" s="5" t="s">
        <v>31</v>
      </c>
      <c r="AU86" s="5" t="s">
        <v>77</v>
      </c>
    </row>
    <row r="87" spans="1:47">
      <c r="A87" s="8">
        <v>1102</v>
      </c>
      <c r="B87" s="8" t="s">
        <v>210</v>
      </c>
      <c r="C87" s="8" t="s">
        <v>211</v>
      </c>
      <c r="D87" s="7" t="s">
        <v>212</v>
      </c>
      <c r="E87" s="7" t="s">
        <v>212</v>
      </c>
      <c r="F87" s="7" t="s">
        <v>212</v>
      </c>
      <c r="G87" s="7" t="s">
        <v>212</v>
      </c>
      <c r="H87" s="7" t="s">
        <v>212</v>
      </c>
      <c r="I87" s="5" t="s">
        <v>490</v>
      </c>
      <c r="J87" s="5" t="s">
        <v>356</v>
      </c>
      <c r="K87" s="14" t="s">
        <v>3</v>
      </c>
      <c r="L87" s="5">
        <v>32</v>
      </c>
      <c r="M87" s="12" t="s">
        <v>319</v>
      </c>
      <c r="N87" s="54">
        <v>42800</v>
      </c>
      <c r="O87" s="52">
        <v>43101</v>
      </c>
      <c r="P87" s="52">
        <v>43334</v>
      </c>
      <c r="Q87" s="17" t="s">
        <v>562</v>
      </c>
      <c r="R87" s="18" t="s">
        <v>212</v>
      </c>
      <c r="S87" s="17" t="s">
        <v>4</v>
      </c>
      <c r="T87" s="12" t="s">
        <v>562</v>
      </c>
      <c r="U87" s="17" t="s">
        <v>22</v>
      </c>
      <c r="V87" s="17" t="s">
        <v>22</v>
      </c>
      <c r="W87" s="18" t="s">
        <v>312</v>
      </c>
      <c r="X87" s="17" t="s">
        <v>1198</v>
      </c>
      <c r="Y87" s="5" t="s">
        <v>763</v>
      </c>
      <c r="Z87" s="8" t="s">
        <v>115</v>
      </c>
      <c r="AA87" s="8" t="s">
        <v>576</v>
      </c>
      <c r="AB87" s="8">
        <v>108</v>
      </c>
      <c r="AC87" s="10" t="s">
        <v>1522</v>
      </c>
      <c r="AD87" s="10" t="s">
        <v>1225</v>
      </c>
      <c r="AE87" s="17" t="s">
        <v>4</v>
      </c>
      <c r="AF87" s="12" t="s">
        <v>850</v>
      </c>
      <c r="AG87" s="17" t="s">
        <v>26</v>
      </c>
      <c r="AH87" s="17" t="s">
        <v>26</v>
      </c>
      <c r="AI87" s="20" t="s">
        <v>212</v>
      </c>
      <c r="AJ87" s="5" t="s">
        <v>57</v>
      </c>
      <c r="AK87" s="14" t="s">
        <v>6</v>
      </c>
      <c r="AL87" s="7" t="s">
        <v>312</v>
      </c>
      <c r="AM87" s="8" t="s">
        <v>312</v>
      </c>
      <c r="AN87" s="12" t="s">
        <v>1434</v>
      </c>
      <c r="AO87" s="8" t="s">
        <v>312</v>
      </c>
      <c r="AP87" s="12" t="s">
        <v>1052</v>
      </c>
      <c r="AQ87" s="8" t="s">
        <v>312</v>
      </c>
      <c r="AR87" s="8" t="s">
        <v>312</v>
      </c>
      <c r="AS87" s="8" t="s">
        <v>312</v>
      </c>
      <c r="AT87" s="5" t="s">
        <v>31</v>
      </c>
      <c r="AU87" s="5" t="s">
        <v>77</v>
      </c>
    </row>
    <row r="88" spans="1:47">
      <c r="A88" s="7">
        <v>1103</v>
      </c>
      <c r="B88" s="8" t="s">
        <v>210</v>
      </c>
      <c r="C88" s="8" t="s">
        <v>211</v>
      </c>
      <c r="D88" s="7" t="s">
        <v>212</v>
      </c>
      <c r="E88" s="7" t="s">
        <v>212</v>
      </c>
      <c r="F88" s="7" t="s">
        <v>212</v>
      </c>
      <c r="G88" s="7" t="s">
        <v>212</v>
      </c>
      <c r="H88" s="7" t="s">
        <v>212</v>
      </c>
      <c r="I88" t="s">
        <v>490</v>
      </c>
      <c r="J88" t="s">
        <v>356</v>
      </c>
      <c r="K88" s="12" t="s">
        <v>3</v>
      </c>
      <c r="L88">
        <v>32</v>
      </c>
      <c r="M88" s="12" t="s">
        <v>319</v>
      </c>
      <c r="N88" s="54">
        <v>42778</v>
      </c>
      <c r="O88" s="52">
        <v>43101</v>
      </c>
      <c r="P88" s="52">
        <v>43334</v>
      </c>
      <c r="Q88" s="17" t="s">
        <v>562</v>
      </c>
      <c r="R88" s="18" t="s">
        <v>212</v>
      </c>
      <c r="S88" s="17" t="s">
        <v>4</v>
      </c>
      <c r="T88" s="12" t="s">
        <v>562</v>
      </c>
      <c r="U88" s="17" t="s">
        <v>22</v>
      </c>
      <c r="V88" s="17" t="s">
        <v>22</v>
      </c>
      <c r="W88" s="18" t="s">
        <v>312</v>
      </c>
      <c r="X88" s="17" t="s">
        <v>1198</v>
      </c>
      <c r="Y88" t="s">
        <v>763</v>
      </c>
      <c r="Z88" s="8" t="s">
        <v>115</v>
      </c>
      <c r="AA88" s="8" t="s">
        <v>576</v>
      </c>
      <c r="AB88" s="8">
        <v>108</v>
      </c>
      <c r="AC88" s="10" t="s">
        <v>1522</v>
      </c>
      <c r="AD88" s="10" t="s">
        <v>1225</v>
      </c>
      <c r="AE88" s="17" t="s">
        <v>4</v>
      </c>
      <c r="AF88" s="12" t="s">
        <v>850</v>
      </c>
      <c r="AG88" s="17" t="s">
        <v>26</v>
      </c>
      <c r="AH88" s="17" t="s">
        <v>26</v>
      </c>
      <c r="AI88" s="18" t="s">
        <v>212</v>
      </c>
      <c r="AJ88" t="s">
        <v>57</v>
      </c>
      <c r="AK88" s="12" t="s">
        <v>6</v>
      </c>
      <c r="AL88" s="8" t="s">
        <v>312</v>
      </c>
      <c r="AM88" s="8" t="s">
        <v>312</v>
      </c>
      <c r="AN88" s="12" t="s">
        <v>1434</v>
      </c>
      <c r="AO88" s="8" t="s">
        <v>312</v>
      </c>
      <c r="AP88" s="12" t="s">
        <v>1052</v>
      </c>
      <c r="AQ88" s="8" t="s">
        <v>312</v>
      </c>
      <c r="AR88" s="8" t="s">
        <v>312</v>
      </c>
      <c r="AS88" s="8" t="s">
        <v>312</v>
      </c>
      <c r="AT88" t="s">
        <v>31</v>
      </c>
      <c r="AU88" t="s">
        <v>77</v>
      </c>
    </row>
    <row r="89" spans="1:47">
      <c r="A89" s="8">
        <v>1104</v>
      </c>
      <c r="B89" s="8" t="s">
        <v>210</v>
      </c>
      <c r="C89" s="8" t="s">
        <v>211</v>
      </c>
      <c r="D89" s="7" t="s">
        <v>212</v>
      </c>
      <c r="E89" s="7" t="s">
        <v>212</v>
      </c>
      <c r="F89" s="7" t="s">
        <v>212</v>
      </c>
      <c r="G89" s="7" t="s">
        <v>212</v>
      </c>
      <c r="H89" s="7" t="s">
        <v>212</v>
      </c>
      <c r="I89" t="s">
        <v>490</v>
      </c>
      <c r="J89" t="s">
        <v>356</v>
      </c>
      <c r="K89" s="12" t="s">
        <v>3</v>
      </c>
      <c r="L89">
        <v>31</v>
      </c>
      <c r="M89" s="12" t="s">
        <v>319</v>
      </c>
      <c r="N89" s="54">
        <v>42605</v>
      </c>
      <c r="O89" s="52">
        <v>43101</v>
      </c>
      <c r="P89" s="52">
        <v>43334</v>
      </c>
      <c r="Q89" s="17" t="s">
        <v>562</v>
      </c>
      <c r="R89" s="18" t="s">
        <v>212</v>
      </c>
      <c r="S89" s="17" t="s">
        <v>4</v>
      </c>
      <c r="T89" s="12" t="s">
        <v>562</v>
      </c>
      <c r="U89" s="17" t="s">
        <v>22</v>
      </c>
      <c r="V89" s="17" t="s">
        <v>22</v>
      </c>
      <c r="W89" s="18" t="s">
        <v>312</v>
      </c>
      <c r="X89" s="17" t="s">
        <v>1198</v>
      </c>
      <c r="Y89" t="s">
        <v>763</v>
      </c>
      <c r="Z89" s="8" t="s">
        <v>115</v>
      </c>
      <c r="AA89" s="8" t="s">
        <v>576</v>
      </c>
      <c r="AB89" s="8">
        <v>108</v>
      </c>
      <c r="AC89" s="10" t="s">
        <v>1522</v>
      </c>
      <c r="AD89" s="10" t="s">
        <v>1225</v>
      </c>
      <c r="AE89" s="17" t="s">
        <v>4</v>
      </c>
      <c r="AF89" s="12" t="s">
        <v>850</v>
      </c>
      <c r="AG89" s="17" t="s">
        <v>26</v>
      </c>
      <c r="AH89" s="17" t="s">
        <v>26</v>
      </c>
      <c r="AI89" s="18" t="s">
        <v>212</v>
      </c>
      <c r="AJ89" t="s">
        <v>57</v>
      </c>
      <c r="AK89" s="12" t="s">
        <v>6</v>
      </c>
      <c r="AL89" s="8" t="s">
        <v>312</v>
      </c>
      <c r="AM89" s="8" t="s">
        <v>312</v>
      </c>
      <c r="AN89" s="12" t="s">
        <v>1434</v>
      </c>
      <c r="AO89" s="8" t="s">
        <v>312</v>
      </c>
      <c r="AP89" s="12" t="s">
        <v>1052</v>
      </c>
      <c r="AQ89" s="8" t="s">
        <v>312</v>
      </c>
      <c r="AR89" s="8" t="s">
        <v>312</v>
      </c>
      <c r="AS89" s="8" t="s">
        <v>312</v>
      </c>
      <c r="AT89" t="s">
        <v>31</v>
      </c>
      <c r="AU89" t="s">
        <v>77</v>
      </c>
    </row>
    <row r="90" spans="1:47">
      <c r="A90" s="8">
        <v>1105</v>
      </c>
      <c r="B90" s="8" t="s">
        <v>210</v>
      </c>
      <c r="C90" s="8" t="s">
        <v>211</v>
      </c>
      <c r="D90" s="7" t="s">
        <v>212</v>
      </c>
      <c r="E90" s="7" t="s">
        <v>212</v>
      </c>
      <c r="F90" s="7" t="s">
        <v>212</v>
      </c>
      <c r="G90" s="7" t="s">
        <v>212</v>
      </c>
      <c r="H90" s="7" t="s">
        <v>212</v>
      </c>
      <c r="I90" t="s">
        <v>490</v>
      </c>
      <c r="J90" s="5" t="s">
        <v>356</v>
      </c>
      <c r="K90" s="14" t="s">
        <v>3</v>
      </c>
      <c r="L90" s="5">
        <v>31</v>
      </c>
      <c r="M90" s="12" t="s">
        <v>319</v>
      </c>
      <c r="N90" s="54">
        <v>42460</v>
      </c>
      <c r="O90" s="52">
        <v>43101</v>
      </c>
      <c r="P90" s="52">
        <v>43334</v>
      </c>
      <c r="Q90" s="17" t="s">
        <v>562</v>
      </c>
      <c r="R90" s="18" t="s">
        <v>212</v>
      </c>
      <c r="S90" s="17" t="s">
        <v>4</v>
      </c>
      <c r="T90" s="12" t="s">
        <v>562</v>
      </c>
      <c r="U90" s="17" t="s">
        <v>22</v>
      </c>
      <c r="V90" s="17" t="s">
        <v>22</v>
      </c>
      <c r="W90" s="18" t="s">
        <v>312</v>
      </c>
      <c r="X90" s="17" t="s">
        <v>1198</v>
      </c>
      <c r="Y90" s="5" t="s">
        <v>763</v>
      </c>
      <c r="Z90" s="7" t="s">
        <v>115</v>
      </c>
      <c r="AA90" s="8" t="s">
        <v>576</v>
      </c>
      <c r="AB90" s="8">
        <v>108</v>
      </c>
      <c r="AC90" s="10" t="s">
        <v>1522</v>
      </c>
      <c r="AD90" s="10" t="s">
        <v>1225</v>
      </c>
      <c r="AE90" s="17" t="s">
        <v>4</v>
      </c>
      <c r="AF90" s="12" t="s">
        <v>850</v>
      </c>
      <c r="AG90" s="17" t="s">
        <v>26</v>
      </c>
      <c r="AH90" s="17" t="s">
        <v>26</v>
      </c>
      <c r="AI90" s="20" t="s">
        <v>212</v>
      </c>
      <c r="AJ90" t="s">
        <v>57</v>
      </c>
      <c r="AK90" s="14" t="s">
        <v>6</v>
      </c>
      <c r="AL90" s="7" t="s">
        <v>312</v>
      </c>
      <c r="AM90" s="8" t="s">
        <v>312</v>
      </c>
      <c r="AN90" s="14" t="s">
        <v>1434</v>
      </c>
      <c r="AO90" s="8" t="s">
        <v>312</v>
      </c>
      <c r="AP90" s="12" t="s">
        <v>1052</v>
      </c>
      <c r="AQ90" s="8" t="s">
        <v>312</v>
      </c>
      <c r="AR90" s="8" t="s">
        <v>312</v>
      </c>
      <c r="AS90" s="8" t="s">
        <v>312</v>
      </c>
      <c r="AT90" s="5" t="s">
        <v>31</v>
      </c>
      <c r="AU90" t="s">
        <v>77</v>
      </c>
    </row>
    <row r="91" spans="1:47">
      <c r="A91" s="8">
        <v>1106</v>
      </c>
      <c r="B91" s="8" t="s">
        <v>210</v>
      </c>
      <c r="C91" s="8" t="s">
        <v>211</v>
      </c>
      <c r="D91" s="7" t="s">
        <v>212</v>
      </c>
      <c r="E91" s="7" t="s">
        <v>212</v>
      </c>
      <c r="F91" s="7" t="s">
        <v>212</v>
      </c>
      <c r="G91" s="7" t="s">
        <v>212</v>
      </c>
      <c r="H91" s="7" t="s">
        <v>212</v>
      </c>
      <c r="I91" s="5" t="s">
        <v>533</v>
      </c>
      <c r="J91" s="5" t="s">
        <v>424</v>
      </c>
      <c r="K91" s="14" t="s">
        <v>3</v>
      </c>
      <c r="L91" s="5">
        <v>20</v>
      </c>
      <c r="M91" s="12" t="s">
        <v>319</v>
      </c>
      <c r="N91" s="54">
        <v>43771</v>
      </c>
      <c r="O91" s="53" t="s">
        <v>312</v>
      </c>
      <c r="P91" s="52">
        <v>43340</v>
      </c>
      <c r="Q91" s="17" t="s">
        <v>563</v>
      </c>
      <c r="R91" s="19" t="s">
        <v>565</v>
      </c>
      <c r="S91" s="17" t="s">
        <v>4</v>
      </c>
      <c r="T91" s="17" t="s">
        <v>562</v>
      </c>
      <c r="U91" s="17" t="s">
        <v>1449</v>
      </c>
      <c r="V91" s="17" t="s">
        <v>1449</v>
      </c>
      <c r="W91" s="18" t="s">
        <v>312</v>
      </c>
      <c r="X91" s="18" t="s">
        <v>312</v>
      </c>
      <c r="Y91" s="5" t="s">
        <v>727</v>
      </c>
      <c r="Z91" s="7" t="s">
        <v>610</v>
      </c>
      <c r="AA91" s="8" t="s">
        <v>576</v>
      </c>
      <c r="AB91" s="8">
        <v>202</v>
      </c>
      <c r="AC91" s="10" t="s">
        <v>727</v>
      </c>
      <c r="AD91" s="10" t="s">
        <v>1237</v>
      </c>
      <c r="AE91" s="17" t="s">
        <v>4</v>
      </c>
      <c r="AF91" s="12" t="s">
        <v>850</v>
      </c>
      <c r="AG91" s="17" t="s">
        <v>26</v>
      </c>
      <c r="AH91" s="17" t="s">
        <v>26</v>
      </c>
      <c r="AI91" s="5" t="s">
        <v>1007</v>
      </c>
      <c r="AJ91" s="5" t="s">
        <v>918</v>
      </c>
      <c r="AK91" s="19" t="s">
        <v>6</v>
      </c>
      <c r="AL91" s="14">
        <v>23</v>
      </c>
      <c r="AM91" s="11" t="s">
        <v>319</v>
      </c>
      <c r="AN91" s="14" t="s">
        <v>1043</v>
      </c>
      <c r="AO91" s="17" t="s">
        <v>26</v>
      </c>
      <c r="AP91" s="12" t="s">
        <v>1045</v>
      </c>
      <c r="AQ91" s="8" t="s">
        <v>312</v>
      </c>
      <c r="AR91" s="12" t="s">
        <v>1073</v>
      </c>
      <c r="AS91">
        <v>190</v>
      </c>
      <c r="AT91" s="5" t="s">
        <v>1086</v>
      </c>
      <c r="AU91" t="s">
        <v>77</v>
      </c>
    </row>
    <row r="92" spans="1:47">
      <c r="A92" s="7">
        <v>1107</v>
      </c>
      <c r="B92" s="8" t="s">
        <v>210</v>
      </c>
      <c r="C92" s="8" t="s">
        <v>211</v>
      </c>
      <c r="D92" s="7" t="s">
        <v>212</v>
      </c>
      <c r="E92" s="7" t="s">
        <v>212</v>
      </c>
      <c r="F92" s="7" t="s">
        <v>212</v>
      </c>
      <c r="G92" s="7" t="s">
        <v>212</v>
      </c>
      <c r="H92" s="7" t="s">
        <v>212</v>
      </c>
      <c r="I92" s="5" t="s">
        <v>530</v>
      </c>
      <c r="J92" s="5" t="s">
        <v>419</v>
      </c>
      <c r="K92" s="12" t="s">
        <v>3</v>
      </c>
      <c r="L92">
        <v>28</v>
      </c>
      <c r="M92" s="12" t="s">
        <v>318</v>
      </c>
      <c r="N92" s="52">
        <v>42948</v>
      </c>
      <c r="O92" s="52" t="s">
        <v>312</v>
      </c>
      <c r="P92" s="52">
        <v>43357</v>
      </c>
      <c r="Q92" s="17" t="s">
        <v>562</v>
      </c>
      <c r="R92" s="19" t="s">
        <v>567</v>
      </c>
      <c r="S92" s="17" t="s">
        <v>4</v>
      </c>
      <c r="T92" s="12" t="s">
        <v>562</v>
      </c>
      <c r="U92" s="17" t="s">
        <v>22</v>
      </c>
      <c r="V92" s="17" t="s">
        <v>22</v>
      </c>
      <c r="W92" s="18" t="s">
        <v>312</v>
      </c>
      <c r="X92" s="17" t="s">
        <v>1195</v>
      </c>
      <c r="Y92" t="s">
        <v>742</v>
      </c>
      <c r="Z92" s="7" t="s">
        <v>604</v>
      </c>
      <c r="AA92" s="8" t="s">
        <v>576</v>
      </c>
      <c r="AB92" s="8">
        <v>6</v>
      </c>
      <c r="AC92" s="10" t="s">
        <v>1523</v>
      </c>
      <c r="AD92" s="10" t="s">
        <v>1450</v>
      </c>
      <c r="AE92" s="17" t="s">
        <v>4</v>
      </c>
      <c r="AF92" s="12" t="s">
        <v>850</v>
      </c>
      <c r="AG92" s="17" t="s">
        <v>26</v>
      </c>
      <c r="AH92" s="12" t="s">
        <v>26</v>
      </c>
      <c r="AI92" s="18" t="s">
        <v>212</v>
      </c>
      <c r="AJ92" s="1" t="s">
        <v>5</v>
      </c>
      <c r="AK92" s="17" t="s">
        <v>6</v>
      </c>
      <c r="AL92" s="12">
        <v>25</v>
      </c>
      <c r="AM92" s="8" t="s">
        <v>312</v>
      </c>
      <c r="AN92" s="12" t="s">
        <v>1434</v>
      </c>
      <c r="AO92" s="12" t="s">
        <v>26</v>
      </c>
      <c r="AP92" s="18" t="s">
        <v>212</v>
      </c>
      <c r="AQ92" s="12" t="s">
        <v>1062</v>
      </c>
      <c r="AR92" s="12" t="s">
        <v>1705</v>
      </c>
      <c r="AS92" s="8" t="s">
        <v>312</v>
      </c>
      <c r="AT92" t="s">
        <v>1123</v>
      </c>
      <c r="AU92" t="s">
        <v>77</v>
      </c>
    </row>
    <row r="93" spans="1:47">
      <c r="A93" s="8">
        <v>1108</v>
      </c>
      <c r="B93" s="8" t="s">
        <v>210</v>
      </c>
      <c r="C93" s="8" t="s">
        <v>211</v>
      </c>
      <c r="D93" s="7" t="s">
        <v>212</v>
      </c>
      <c r="E93" s="7" t="s">
        <v>212</v>
      </c>
      <c r="F93" s="7" t="s">
        <v>212</v>
      </c>
      <c r="G93" s="7" t="s">
        <v>212</v>
      </c>
      <c r="H93" s="7" t="s">
        <v>212</v>
      </c>
      <c r="I93" s="5" t="s">
        <v>530</v>
      </c>
      <c r="J93" s="5" t="s">
        <v>419</v>
      </c>
      <c r="K93" s="12" t="s">
        <v>3</v>
      </c>
      <c r="L93">
        <v>32</v>
      </c>
      <c r="M93" s="12" t="s">
        <v>318</v>
      </c>
      <c r="N93" s="52">
        <v>40548</v>
      </c>
      <c r="O93" s="52" t="s">
        <v>312</v>
      </c>
      <c r="P93" s="52">
        <v>43357</v>
      </c>
      <c r="Q93" s="17" t="s">
        <v>562</v>
      </c>
      <c r="R93" s="19" t="s">
        <v>567</v>
      </c>
      <c r="S93" s="17" t="s">
        <v>4</v>
      </c>
      <c r="T93" s="12" t="s">
        <v>562</v>
      </c>
      <c r="U93" s="17" t="s">
        <v>22</v>
      </c>
      <c r="V93" s="17" t="s">
        <v>22</v>
      </c>
      <c r="W93" s="18" t="s">
        <v>312</v>
      </c>
      <c r="X93" s="17" t="s">
        <v>1195</v>
      </c>
      <c r="Y93" t="s">
        <v>743</v>
      </c>
      <c r="Z93" s="7" t="s">
        <v>604</v>
      </c>
      <c r="AA93" s="8" t="s">
        <v>576</v>
      </c>
      <c r="AB93" s="8">
        <v>6</v>
      </c>
      <c r="AC93" s="10" t="s">
        <v>1523</v>
      </c>
      <c r="AD93" s="10" t="s">
        <v>1450</v>
      </c>
      <c r="AE93" s="17" t="s">
        <v>4</v>
      </c>
      <c r="AF93" s="12" t="s">
        <v>850</v>
      </c>
      <c r="AG93" s="17" t="s">
        <v>26</v>
      </c>
      <c r="AH93" s="12" t="s">
        <v>26</v>
      </c>
      <c r="AI93" s="18" t="s">
        <v>212</v>
      </c>
      <c r="AJ93" s="1" t="s">
        <v>5</v>
      </c>
      <c r="AK93" s="17" t="s">
        <v>6</v>
      </c>
      <c r="AL93" s="12">
        <v>68</v>
      </c>
      <c r="AM93" s="11" t="s">
        <v>319</v>
      </c>
      <c r="AN93" s="12" t="s">
        <v>1434</v>
      </c>
      <c r="AO93" s="12" t="s">
        <v>4</v>
      </c>
      <c r="AP93" s="12" t="s">
        <v>1052</v>
      </c>
      <c r="AQ93" s="12" t="s">
        <v>1062</v>
      </c>
      <c r="AR93" s="12" t="s">
        <v>1705</v>
      </c>
      <c r="AS93" s="8" t="s">
        <v>312</v>
      </c>
      <c r="AT93" t="s">
        <v>1123</v>
      </c>
      <c r="AU93" t="s">
        <v>77</v>
      </c>
    </row>
    <row r="94" spans="1:47">
      <c r="A94" s="8">
        <v>1109</v>
      </c>
      <c r="B94" s="8" t="s">
        <v>210</v>
      </c>
      <c r="C94" s="8" t="s">
        <v>211</v>
      </c>
      <c r="D94" s="7" t="s">
        <v>212</v>
      </c>
      <c r="E94" s="7" t="s">
        <v>212</v>
      </c>
      <c r="F94" s="7" t="s">
        <v>212</v>
      </c>
      <c r="G94" s="7" t="s">
        <v>212</v>
      </c>
      <c r="H94" s="7" t="s">
        <v>212</v>
      </c>
      <c r="I94" s="5" t="s">
        <v>530</v>
      </c>
      <c r="J94" s="5" t="s">
        <v>419</v>
      </c>
      <c r="K94" s="12" t="s">
        <v>3</v>
      </c>
      <c r="L94">
        <v>31</v>
      </c>
      <c r="M94" s="12" t="s">
        <v>318</v>
      </c>
      <c r="N94" s="52">
        <v>40411</v>
      </c>
      <c r="O94" s="52" t="s">
        <v>312</v>
      </c>
      <c r="P94" s="52">
        <v>43357</v>
      </c>
      <c r="Q94" s="17" t="s">
        <v>562</v>
      </c>
      <c r="R94" s="19" t="s">
        <v>567</v>
      </c>
      <c r="S94" s="17" t="s">
        <v>4</v>
      </c>
      <c r="T94" s="12" t="s">
        <v>562</v>
      </c>
      <c r="U94" s="17" t="s">
        <v>22</v>
      </c>
      <c r="V94" s="17" t="s">
        <v>22</v>
      </c>
      <c r="W94" s="18" t="s">
        <v>312</v>
      </c>
      <c r="X94" s="17" t="s">
        <v>1195</v>
      </c>
      <c r="Y94" t="s">
        <v>743</v>
      </c>
      <c r="Z94" s="7" t="s">
        <v>604</v>
      </c>
      <c r="AA94" s="8" t="s">
        <v>576</v>
      </c>
      <c r="AB94" s="8">
        <v>6</v>
      </c>
      <c r="AC94" s="10" t="s">
        <v>1523</v>
      </c>
      <c r="AD94" s="10" t="s">
        <v>1450</v>
      </c>
      <c r="AE94" s="17" t="s">
        <v>4</v>
      </c>
      <c r="AF94" s="12" t="s">
        <v>850</v>
      </c>
      <c r="AG94" s="17" t="s">
        <v>26</v>
      </c>
      <c r="AH94" s="12" t="s">
        <v>26</v>
      </c>
      <c r="AI94" s="18" t="s">
        <v>212</v>
      </c>
      <c r="AJ94" s="1" t="s">
        <v>5</v>
      </c>
      <c r="AK94" s="17" t="s">
        <v>6</v>
      </c>
      <c r="AL94" s="12">
        <v>86</v>
      </c>
      <c r="AM94" s="11" t="s">
        <v>319</v>
      </c>
      <c r="AN94" s="12" t="s">
        <v>1434</v>
      </c>
      <c r="AO94" s="12" t="s">
        <v>4</v>
      </c>
      <c r="AP94" s="12" t="s">
        <v>1052</v>
      </c>
      <c r="AQ94" s="12" t="s">
        <v>1062</v>
      </c>
      <c r="AR94" s="12" t="s">
        <v>1705</v>
      </c>
      <c r="AS94" s="8" t="s">
        <v>312</v>
      </c>
      <c r="AT94" t="s">
        <v>1123</v>
      </c>
      <c r="AU94" t="s">
        <v>77</v>
      </c>
    </row>
    <row r="95" spans="1:47">
      <c r="A95" s="8">
        <v>1110</v>
      </c>
      <c r="B95" s="8" t="s">
        <v>210</v>
      </c>
      <c r="C95" s="8" t="s">
        <v>211</v>
      </c>
      <c r="D95" s="7" t="s">
        <v>212</v>
      </c>
      <c r="E95" s="7" t="s">
        <v>212</v>
      </c>
      <c r="F95" s="7" t="s">
        <v>212</v>
      </c>
      <c r="G95" s="7" t="s">
        <v>212</v>
      </c>
      <c r="H95" s="7" t="s">
        <v>212</v>
      </c>
      <c r="I95" s="5" t="s">
        <v>530</v>
      </c>
      <c r="J95" s="5" t="s">
        <v>419</v>
      </c>
      <c r="K95" s="12" t="s">
        <v>3</v>
      </c>
      <c r="L95">
        <v>31</v>
      </c>
      <c r="M95" s="12" t="s">
        <v>318</v>
      </c>
      <c r="N95" s="52">
        <v>40348</v>
      </c>
      <c r="O95" s="52" t="s">
        <v>312</v>
      </c>
      <c r="P95" s="52">
        <v>43357</v>
      </c>
      <c r="Q95" s="17" t="s">
        <v>562</v>
      </c>
      <c r="R95" s="19" t="s">
        <v>567</v>
      </c>
      <c r="S95" s="17" t="s">
        <v>4</v>
      </c>
      <c r="T95" s="12" t="s">
        <v>562</v>
      </c>
      <c r="U95" s="17" t="s">
        <v>22</v>
      </c>
      <c r="V95" s="17" t="s">
        <v>22</v>
      </c>
      <c r="W95" s="18" t="s">
        <v>312</v>
      </c>
      <c r="X95" s="17" t="s">
        <v>1195</v>
      </c>
      <c r="Y95" t="s">
        <v>743</v>
      </c>
      <c r="Z95" s="7" t="s">
        <v>604</v>
      </c>
      <c r="AA95" s="8" t="s">
        <v>576</v>
      </c>
      <c r="AB95" s="8">
        <v>6</v>
      </c>
      <c r="AC95" s="10" t="s">
        <v>1523</v>
      </c>
      <c r="AD95" s="10" t="s">
        <v>1450</v>
      </c>
      <c r="AE95" s="17" t="s">
        <v>4</v>
      </c>
      <c r="AF95" s="12" t="s">
        <v>850</v>
      </c>
      <c r="AG95" s="17" t="s">
        <v>26</v>
      </c>
      <c r="AH95" s="12" t="s">
        <v>26</v>
      </c>
      <c r="AI95" s="18" t="s">
        <v>212</v>
      </c>
      <c r="AJ95" s="1" t="s">
        <v>5</v>
      </c>
      <c r="AK95" s="17" t="s">
        <v>6</v>
      </c>
      <c r="AL95" s="12">
        <v>68</v>
      </c>
      <c r="AM95" s="11" t="s">
        <v>319</v>
      </c>
      <c r="AN95" s="12" t="s">
        <v>1434</v>
      </c>
      <c r="AO95" s="12" t="s">
        <v>4</v>
      </c>
      <c r="AP95" s="12" t="s">
        <v>1052</v>
      </c>
      <c r="AQ95" s="12" t="s">
        <v>1062</v>
      </c>
      <c r="AR95" s="12" t="s">
        <v>1705</v>
      </c>
      <c r="AS95" s="8" t="s">
        <v>312</v>
      </c>
      <c r="AT95" t="s">
        <v>1123</v>
      </c>
      <c r="AU95" t="s">
        <v>77</v>
      </c>
    </row>
    <row r="96" spans="1:47">
      <c r="A96" s="8">
        <v>1111</v>
      </c>
      <c r="B96" s="8" t="s">
        <v>210</v>
      </c>
      <c r="C96" s="8" t="s">
        <v>211</v>
      </c>
      <c r="D96" s="7" t="s">
        <v>212</v>
      </c>
      <c r="E96" s="7" t="s">
        <v>212</v>
      </c>
      <c r="F96" s="7" t="s">
        <v>212</v>
      </c>
      <c r="G96" s="7" t="s">
        <v>212</v>
      </c>
      <c r="H96" s="7" t="s">
        <v>212</v>
      </c>
      <c r="I96" s="5" t="s">
        <v>528</v>
      </c>
      <c r="J96" s="5" t="s">
        <v>417</v>
      </c>
      <c r="K96" s="12" t="s">
        <v>3</v>
      </c>
      <c r="L96">
        <v>20</v>
      </c>
      <c r="M96" s="12" t="s">
        <v>319</v>
      </c>
      <c r="N96" s="52">
        <v>36248</v>
      </c>
      <c r="O96" s="52">
        <v>43344</v>
      </c>
      <c r="P96" s="52">
        <v>43362</v>
      </c>
      <c r="Q96" s="17" t="s">
        <v>563</v>
      </c>
      <c r="R96" s="19" t="s">
        <v>562</v>
      </c>
      <c r="S96" s="17" t="s">
        <v>4</v>
      </c>
      <c r="T96" s="17" t="s">
        <v>562</v>
      </c>
      <c r="U96" s="17" t="s">
        <v>1449</v>
      </c>
      <c r="V96" s="17" t="s">
        <v>1449</v>
      </c>
      <c r="W96" s="18" t="s">
        <v>312</v>
      </c>
      <c r="X96" s="18" t="s">
        <v>312</v>
      </c>
      <c r="Y96" t="s">
        <v>718</v>
      </c>
      <c r="Z96" s="7" t="s">
        <v>614</v>
      </c>
      <c r="AA96" s="8" t="s">
        <v>576</v>
      </c>
      <c r="AB96" s="8">
        <v>18</v>
      </c>
      <c r="AC96" s="10" t="s">
        <v>718</v>
      </c>
      <c r="AD96" s="10" t="s">
        <v>1214</v>
      </c>
      <c r="AE96" s="17" t="s">
        <v>4</v>
      </c>
      <c r="AF96" s="12" t="s">
        <v>850</v>
      </c>
      <c r="AG96" s="12" t="s">
        <v>26</v>
      </c>
      <c r="AH96" s="17" t="s">
        <v>26</v>
      </c>
      <c r="AI96" s="1" t="s">
        <v>492</v>
      </c>
      <c r="AJ96" s="1" t="s">
        <v>878</v>
      </c>
      <c r="AK96" s="17" t="s">
        <v>6</v>
      </c>
      <c r="AL96" s="12">
        <v>47</v>
      </c>
      <c r="AM96" s="11" t="s">
        <v>319</v>
      </c>
      <c r="AN96" s="12" t="s">
        <v>1434</v>
      </c>
      <c r="AO96" s="17" t="s">
        <v>26</v>
      </c>
      <c r="AP96" s="12" t="s">
        <v>1050</v>
      </c>
      <c r="AQ96" s="12" t="s">
        <v>1064</v>
      </c>
      <c r="AR96" s="12" t="s">
        <v>570</v>
      </c>
      <c r="AS96" s="8" t="s">
        <v>312</v>
      </c>
      <c r="AT96" t="s">
        <v>1142</v>
      </c>
      <c r="AU96" t="s">
        <v>77</v>
      </c>
    </row>
    <row r="97" spans="1:47">
      <c r="A97" s="8">
        <v>1112</v>
      </c>
      <c r="B97" s="8" t="s">
        <v>210</v>
      </c>
      <c r="C97" s="8" t="s">
        <v>211</v>
      </c>
      <c r="D97" s="7" t="s">
        <v>212</v>
      </c>
      <c r="E97" s="7" t="s">
        <v>212</v>
      </c>
      <c r="F97" s="7" t="s">
        <v>212</v>
      </c>
      <c r="G97" s="7" t="s">
        <v>212</v>
      </c>
      <c r="H97" s="7" t="s">
        <v>212</v>
      </c>
      <c r="I97" s="5" t="s">
        <v>543</v>
      </c>
      <c r="J97" s="5" t="s">
        <v>447</v>
      </c>
      <c r="K97" s="12" t="s">
        <v>3</v>
      </c>
      <c r="L97">
        <v>46</v>
      </c>
      <c r="M97" s="12" t="s">
        <v>319</v>
      </c>
      <c r="N97" s="52">
        <v>42657</v>
      </c>
      <c r="O97" s="52" t="s">
        <v>312</v>
      </c>
      <c r="P97" s="52">
        <v>43363</v>
      </c>
      <c r="Q97" s="17" t="s">
        <v>562</v>
      </c>
      <c r="R97" s="19" t="s">
        <v>574</v>
      </c>
      <c r="S97" s="12" t="s">
        <v>4</v>
      </c>
      <c r="T97" s="12" t="s">
        <v>562</v>
      </c>
      <c r="U97" s="17" t="s">
        <v>1449</v>
      </c>
      <c r="V97" s="17" t="s">
        <v>1449</v>
      </c>
      <c r="W97" s="18" t="s">
        <v>312</v>
      </c>
      <c r="X97" s="12" t="s">
        <v>1195</v>
      </c>
      <c r="Y97" t="s">
        <v>672</v>
      </c>
      <c r="Z97" s="8" t="s">
        <v>591</v>
      </c>
      <c r="AA97" s="8" t="s">
        <v>576</v>
      </c>
      <c r="AB97" s="8">
        <v>26</v>
      </c>
      <c r="AC97" s="10" t="s">
        <v>672</v>
      </c>
      <c r="AD97" s="10" t="s">
        <v>1200</v>
      </c>
      <c r="AE97" s="12" t="s">
        <v>26</v>
      </c>
      <c r="AF97" s="12" t="s">
        <v>850</v>
      </c>
      <c r="AG97" s="12" t="s">
        <v>26</v>
      </c>
      <c r="AH97" s="12" t="s">
        <v>26</v>
      </c>
      <c r="AI97" s="18" t="s">
        <v>212</v>
      </c>
      <c r="AJ97" t="s">
        <v>96</v>
      </c>
      <c r="AK97" s="12" t="s">
        <v>6</v>
      </c>
      <c r="AL97" s="8" t="s">
        <v>312</v>
      </c>
      <c r="AM97" s="8" t="s">
        <v>312</v>
      </c>
      <c r="AN97" s="12" t="s">
        <v>1434</v>
      </c>
      <c r="AO97" s="8" t="s">
        <v>312</v>
      </c>
      <c r="AP97" s="12" t="s">
        <v>1052</v>
      </c>
      <c r="AQ97" s="12" t="s">
        <v>1062</v>
      </c>
      <c r="AR97" s="12" t="s">
        <v>1073</v>
      </c>
      <c r="AS97" s="8" t="s">
        <v>312</v>
      </c>
      <c r="AT97" t="s">
        <v>88</v>
      </c>
      <c r="AU97" s="16" t="s">
        <v>312</v>
      </c>
    </row>
    <row r="98" spans="1:47">
      <c r="A98" s="8">
        <v>1113</v>
      </c>
      <c r="B98" s="8" t="s">
        <v>210</v>
      </c>
      <c r="C98" s="8" t="s">
        <v>211</v>
      </c>
      <c r="D98" s="7" t="s">
        <v>212</v>
      </c>
      <c r="E98" s="7" t="s">
        <v>212</v>
      </c>
      <c r="F98" s="7" t="s">
        <v>212</v>
      </c>
      <c r="G98" s="7" t="s">
        <v>212</v>
      </c>
      <c r="H98" s="7" t="s">
        <v>212</v>
      </c>
      <c r="I98" s="5" t="s">
        <v>543</v>
      </c>
      <c r="J98" s="5" t="s">
        <v>447</v>
      </c>
      <c r="K98" s="12" t="s">
        <v>3</v>
      </c>
      <c r="L98">
        <v>46</v>
      </c>
      <c r="M98" s="12" t="s">
        <v>319</v>
      </c>
      <c r="N98" s="52">
        <v>42657</v>
      </c>
      <c r="O98" s="52" t="s">
        <v>312</v>
      </c>
      <c r="P98" s="52">
        <v>43363</v>
      </c>
      <c r="Q98" s="17" t="s">
        <v>562</v>
      </c>
      <c r="R98" s="19" t="s">
        <v>574</v>
      </c>
      <c r="S98" s="12" t="s">
        <v>4</v>
      </c>
      <c r="T98" s="12" t="s">
        <v>562</v>
      </c>
      <c r="U98" s="17" t="s">
        <v>1449</v>
      </c>
      <c r="V98" s="17" t="s">
        <v>1449</v>
      </c>
      <c r="W98" s="18" t="s">
        <v>312</v>
      </c>
      <c r="X98" s="12" t="s">
        <v>1195</v>
      </c>
      <c r="Y98" t="s">
        <v>672</v>
      </c>
      <c r="Z98" s="8" t="s">
        <v>591</v>
      </c>
      <c r="AA98" s="8" t="s">
        <v>576</v>
      </c>
      <c r="AB98" s="8">
        <v>26</v>
      </c>
      <c r="AC98" s="10" t="s">
        <v>672</v>
      </c>
      <c r="AD98" s="10" t="s">
        <v>1200</v>
      </c>
      <c r="AE98" s="12" t="s">
        <v>26</v>
      </c>
      <c r="AF98" s="12" t="s">
        <v>850</v>
      </c>
      <c r="AG98" s="12" t="s">
        <v>26</v>
      </c>
      <c r="AH98" s="12" t="s">
        <v>26</v>
      </c>
      <c r="AI98" s="18" t="s">
        <v>212</v>
      </c>
      <c r="AJ98" t="s">
        <v>99</v>
      </c>
      <c r="AK98" s="12" t="s">
        <v>6</v>
      </c>
      <c r="AL98" s="8" t="s">
        <v>312</v>
      </c>
      <c r="AM98" s="8" t="s">
        <v>312</v>
      </c>
      <c r="AN98" s="12" t="s">
        <v>1434</v>
      </c>
      <c r="AO98" s="8" t="s">
        <v>312</v>
      </c>
      <c r="AP98" s="12" t="s">
        <v>1052</v>
      </c>
      <c r="AQ98" s="12" t="s">
        <v>1062</v>
      </c>
      <c r="AR98" s="12" t="s">
        <v>1073</v>
      </c>
      <c r="AS98" s="8" t="s">
        <v>312</v>
      </c>
      <c r="AT98" t="s">
        <v>88</v>
      </c>
      <c r="AU98" s="16" t="s">
        <v>312</v>
      </c>
    </row>
    <row r="99" spans="1:47">
      <c r="A99" s="8">
        <v>1114</v>
      </c>
      <c r="B99" s="8" t="s">
        <v>210</v>
      </c>
      <c r="C99" s="8" t="s">
        <v>211</v>
      </c>
      <c r="D99" s="7" t="s">
        <v>212</v>
      </c>
      <c r="E99" s="7" t="s">
        <v>212</v>
      </c>
      <c r="F99" s="7" t="s">
        <v>212</v>
      </c>
      <c r="G99" s="7" t="s">
        <v>212</v>
      </c>
      <c r="H99" s="7" t="s">
        <v>212</v>
      </c>
      <c r="I99" s="5" t="s">
        <v>543</v>
      </c>
      <c r="J99" s="5" t="s">
        <v>447</v>
      </c>
      <c r="K99" s="12" t="s">
        <v>3</v>
      </c>
      <c r="L99">
        <v>40</v>
      </c>
      <c r="M99" s="12" t="s">
        <v>319</v>
      </c>
      <c r="N99" s="52">
        <v>40375</v>
      </c>
      <c r="O99" s="52" t="s">
        <v>312</v>
      </c>
      <c r="P99" s="52">
        <v>43363</v>
      </c>
      <c r="Q99" s="17" t="s">
        <v>562</v>
      </c>
      <c r="R99" s="19" t="s">
        <v>566</v>
      </c>
      <c r="S99" s="12" t="s">
        <v>4</v>
      </c>
      <c r="T99" s="12" t="s">
        <v>562</v>
      </c>
      <c r="U99" s="17" t="s">
        <v>1449</v>
      </c>
      <c r="V99" s="17" t="s">
        <v>1449</v>
      </c>
      <c r="W99" s="18" t="s">
        <v>312</v>
      </c>
      <c r="X99" s="12" t="s">
        <v>1195</v>
      </c>
      <c r="Y99" t="s">
        <v>689</v>
      </c>
      <c r="Z99" s="8" t="s">
        <v>591</v>
      </c>
      <c r="AA99" s="8" t="s">
        <v>576</v>
      </c>
      <c r="AB99" s="8">
        <v>26</v>
      </c>
      <c r="AC99" s="10" t="s">
        <v>1511</v>
      </c>
      <c r="AD99" s="10" t="s">
        <v>1200</v>
      </c>
      <c r="AE99" s="12" t="s">
        <v>26</v>
      </c>
      <c r="AF99" s="12" t="s">
        <v>850</v>
      </c>
      <c r="AG99" s="12" t="s">
        <v>26</v>
      </c>
      <c r="AH99" s="12" t="s">
        <v>26</v>
      </c>
      <c r="AI99" s="18" t="s">
        <v>212</v>
      </c>
      <c r="AJ99" t="s">
        <v>98</v>
      </c>
      <c r="AK99" s="12" t="s">
        <v>6</v>
      </c>
      <c r="AL99" s="8" t="s">
        <v>312</v>
      </c>
      <c r="AM99" s="8" t="s">
        <v>312</v>
      </c>
      <c r="AN99" s="12" t="s">
        <v>1434</v>
      </c>
      <c r="AO99" s="8" t="s">
        <v>312</v>
      </c>
      <c r="AP99" s="12" t="s">
        <v>1052</v>
      </c>
      <c r="AQ99" s="12" t="s">
        <v>1062</v>
      </c>
      <c r="AR99" s="12" t="s">
        <v>1073</v>
      </c>
      <c r="AS99" s="8" t="s">
        <v>312</v>
      </c>
      <c r="AT99" t="s">
        <v>1299</v>
      </c>
      <c r="AU99" s="16" t="s">
        <v>312</v>
      </c>
    </row>
    <row r="100" spans="1:47">
      <c r="A100" s="8">
        <v>1115</v>
      </c>
      <c r="B100" s="8" t="s">
        <v>210</v>
      </c>
      <c r="C100" s="8" t="s">
        <v>211</v>
      </c>
      <c r="D100" s="7" t="s">
        <v>212</v>
      </c>
      <c r="E100" s="7" t="s">
        <v>212</v>
      </c>
      <c r="F100" s="7" t="s">
        <v>212</v>
      </c>
      <c r="G100" s="7" t="s">
        <v>212</v>
      </c>
      <c r="H100" s="7" t="s">
        <v>212</v>
      </c>
      <c r="I100" s="5" t="s">
        <v>543</v>
      </c>
      <c r="J100" s="5" t="s">
        <v>447</v>
      </c>
      <c r="K100" s="12" t="s">
        <v>3</v>
      </c>
      <c r="L100">
        <v>37</v>
      </c>
      <c r="M100" s="12" t="s">
        <v>319</v>
      </c>
      <c r="N100" s="52">
        <v>35629</v>
      </c>
      <c r="O100" s="52" t="s">
        <v>312</v>
      </c>
      <c r="P100" s="52">
        <v>43363</v>
      </c>
      <c r="Q100" s="17" t="s">
        <v>562</v>
      </c>
      <c r="R100" s="19" t="s">
        <v>574</v>
      </c>
      <c r="S100" s="12" t="s">
        <v>4</v>
      </c>
      <c r="T100" s="12" t="s">
        <v>562</v>
      </c>
      <c r="U100" s="17" t="s">
        <v>1449</v>
      </c>
      <c r="V100" s="17" t="s">
        <v>1449</v>
      </c>
      <c r="W100" s="18" t="s">
        <v>312</v>
      </c>
      <c r="X100" s="12" t="s">
        <v>1195</v>
      </c>
      <c r="Y100" t="s">
        <v>644</v>
      </c>
      <c r="Z100" s="8" t="s">
        <v>591</v>
      </c>
      <c r="AA100" s="8" t="s">
        <v>576</v>
      </c>
      <c r="AB100" s="8">
        <v>208</v>
      </c>
      <c r="AC100" s="10" t="s">
        <v>1524</v>
      </c>
      <c r="AD100" s="10" t="s">
        <v>1200</v>
      </c>
      <c r="AE100" s="12" t="s">
        <v>26</v>
      </c>
      <c r="AF100" s="12" t="s">
        <v>850</v>
      </c>
      <c r="AG100" s="12" t="s">
        <v>26</v>
      </c>
      <c r="AH100" s="12" t="s">
        <v>26</v>
      </c>
      <c r="AI100" s="18" t="s">
        <v>212</v>
      </c>
      <c r="AJ100" t="s">
        <v>97</v>
      </c>
      <c r="AK100" s="12" t="s">
        <v>6</v>
      </c>
      <c r="AL100" s="8" t="s">
        <v>312</v>
      </c>
      <c r="AM100" s="8" t="s">
        <v>312</v>
      </c>
      <c r="AN100" s="12" t="s">
        <v>1434</v>
      </c>
      <c r="AO100" s="8" t="s">
        <v>312</v>
      </c>
      <c r="AP100" s="12" t="s">
        <v>1052</v>
      </c>
      <c r="AQ100" s="12" t="s">
        <v>1062</v>
      </c>
      <c r="AR100" s="12" t="s">
        <v>1073</v>
      </c>
      <c r="AS100" s="8" t="s">
        <v>312</v>
      </c>
      <c r="AT100" t="s">
        <v>1300</v>
      </c>
      <c r="AU100" s="16" t="s">
        <v>312</v>
      </c>
    </row>
    <row r="101" spans="1:47">
      <c r="A101" s="8">
        <v>1116</v>
      </c>
      <c r="B101" s="8" t="s">
        <v>210</v>
      </c>
      <c r="C101" s="8" t="s">
        <v>211</v>
      </c>
      <c r="D101" s="7" t="s">
        <v>212</v>
      </c>
      <c r="E101" s="7" t="s">
        <v>212</v>
      </c>
      <c r="F101" s="7" t="s">
        <v>212</v>
      </c>
      <c r="G101" s="7" t="s">
        <v>212</v>
      </c>
      <c r="H101" s="7" t="s">
        <v>212</v>
      </c>
      <c r="I101" s="5" t="s">
        <v>543</v>
      </c>
      <c r="J101" t="s">
        <v>447</v>
      </c>
      <c r="K101" s="12" t="s">
        <v>3</v>
      </c>
      <c r="L101" s="5">
        <v>37</v>
      </c>
      <c r="M101" s="12" t="s">
        <v>319</v>
      </c>
      <c r="N101" s="54">
        <v>35454</v>
      </c>
      <c r="O101" s="52" t="s">
        <v>312</v>
      </c>
      <c r="P101" s="52">
        <v>43363</v>
      </c>
      <c r="Q101" s="17" t="s">
        <v>562</v>
      </c>
      <c r="R101" s="19" t="s">
        <v>566</v>
      </c>
      <c r="S101" s="12" t="s">
        <v>4</v>
      </c>
      <c r="T101" s="12" t="s">
        <v>562</v>
      </c>
      <c r="U101" s="17" t="s">
        <v>1449</v>
      </c>
      <c r="V101" s="17" t="s">
        <v>1449</v>
      </c>
      <c r="W101" s="18" t="s">
        <v>312</v>
      </c>
      <c r="X101" s="12" t="s">
        <v>1195</v>
      </c>
      <c r="Y101" s="1" t="s">
        <v>332</v>
      </c>
      <c r="Z101" s="18" t="s">
        <v>591</v>
      </c>
      <c r="AA101" s="8" t="s">
        <v>576</v>
      </c>
      <c r="AB101" s="8">
        <v>26</v>
      </c>
      <c r="AC101" s="10" t="s">
        <v>1511</v>
      </c>
      <c r="AD101" s="10" t="s">
        <v>1200</v>
      </c>
      <c r="AE101" s="12" t="s">
        <v>26</v>
      </c>
      <c r="AF101" s="12" t="s">
        <v>850</v>
      </c>
      <c r="AG101" s="12" t="s">
        <v>26</v>
      </c>
      <c r="AH101" s="12" t="s">
        <v>26</v>
      </c>
      <c r="AI101" s="18" t="s">
        <v>212</v>
      </c>
      <c r="AJ101" s="5" t="s">
        <v>95</v>
      </c>
      <c r="AK101" s="14" t="s">
        <v>6</v>
      </c>
      <c r="AL101" s="7" t="s">
        <v>312</v>
      </c>
      <c r="AM101" s="8" t="s">
        <v>312</v>
      </c>
      <c r="AN101" s="12" t="s">
        <v>1434</v>
      </c>
      <c r="AO101" s="8" t="s">
        <v>312</v>
      </c>
      <c r="AP101" s="12" t="s">
        <v>1052</v>
      </c>
      <c r="AQ101" s="12" t="s">
        <v>1062</v>
      </c>
      <c r="AR101" s="12" t="s">
        <v>1073</v>
      </c>
      <c r="AS101" s="8" t="s">
        <v>312</v>
      </c>
      <c r="AT101" s="1" t="s">
        <v>1301</v>
      </c>
      <c r="AU101" s="16" t="s">
        <v>312</v>
      </c>
    </row>
    <row r="102" spans="1:47">
      <c r="A102" s="8">
        <v>1117</v>
      </c>
      <c r="B102" s="8" t="s">
        <v>210</v>
      </c>
      <c r="C102" s="8" t="s">
        <v>211</v>
      </c>
      <c r="D102" s="7" t="s">
        <v>212</v>
      </c>
      <c r="E102" s="7" t="s">
        <v>212</v>
      </c>
      <c r="F102" s="7" t="s">
        <v>212</v>
      </c>
      <c r="G102" s="7" t="s">
        <v>212</v>
      </c>
      <c r="H102" s="7" t="s">
        <v>212</v>
      </c>
      <c r="I102" t="s">
        <v>543</v>
      </c>
      <c r="J102" t="s">
        <v>447</v>
      </c>
      <c r="K102" s="12" t="s">
        <v>3</v>
      </c>
      <c r="L102">
        <v>37</v>
      </c>
      <c r="M102" s="12" t="s">
        <v>319</v>
      </c>
      <c r="N102" s="52">
        <v>35454</v>
      </c>
      <c r="O102" s="52" t="s">
        <v>312</v>
      </c>
      <c r="P102" s="52">
        <v>43363</v>
      </c>
      <c r="Q102" s="17" t="s">
        <v>566</v>
      </c>
      <c r="R102" s="20" t="s">
        <v>212</v>
      </c>
      <c r="S102" s="12" t="s">
        <v>4</v>
      </c>
      <c r="T102" s="12" t="s">
        <v>562</v>
      </c>
      <c r="U102" s="17" t="s">
        <v>1449</v>
      </c>
      <c r="V102" s="17" t="s">
        <v>1449</v>
      </c>
      <c r="W102" s="18" t="s">
        <v>312</v>
      </c>
      <c r="X102" s="12" t="s">
        <v>1195</v>
      </c>
      <c r="Y102" s="1" t="s">
        <v>332</v>
      </c>
      <c r="Z102" s="18" t="s">
        <v>591</v>
      </c>
      <c r="AA102" s="8" t="s">
        <v>576</v>
      </c>
      <c r="AB102" s="8">
        <v>26</v>
      </c>
      <c r="AC102" s="10" t="s">
        <v>1511</v>
      </c>
      <c r="AD102" s="10" t="s">
        <v>1200</v>
      </c>
      <c r="AE102" s="12" t="s">
        <v>26</v>
      </c>
      <c r="AF102" s="12" t="s">
        <v>850</v>
      </c>
      <c r="AG102" s="12" t="s">
        <v>26</v>
      </c>
      <c r="AH102" s="12" t="s">
        <v>26</v>
      </c>
      <c r="AI102" s="18" t="s">
        <v>212</v>
      </c>
      <c r="AJ102" t="s">
        <v>96</v>
      </c>
      <c r="AK102" s="12" t="s">
        <v>6</v>
      </c>
      <c r="AL102" s="8" t="s">
        <v>312</v>
      </c>
      <c r="AM102" s="8" t="s">
        <v>312</v>
      </c>
      <c r="AN102" s="12" t="s">
        <v>1434</v>
      </c>
      <c r="AO102" s="8" t="s">
        <v>312</v>
      </c>
      <c r="AP102" s="12" t="s">
        <v>1052</v>
      </c>
      <c r="AQ102" s="12" t="s">
        <v>1062</v>
      </c>
      <c r="AR102" s="12" t="s">
        <v>1073</v>
      </c>
      <c r="AS102" s="8" t="s">
        <v>312</v>
      </c>
      <c r="AT102" s="1" t="s">
        <v>1301</v>
      </c>
      <c r="AU102" s="16" t="s">
        <v>312</v>
      </c>
    </row>
    <row r="103" spans="1:47">
      <c r="A103" s="8">
        <v>1118</v>
      </c>
      <c r="B103" s="8" t="s">
        <v>210</v>
      </c>
      <c r="C103" s="8" t="s">
        <v>211</v>
      </c>
      <c r="D103" s="7" t="s">
        <v>212</v>
      </c>
      <c r="E103" s="7" t="s">
        <v>212</v>
      </c>
      <c r="F103" s="7" t="s">
        <v>212</v>
      </c>
      <c r="G103" s="7" t="s">
        <v>212</v>
      </c>
      <c r="H103" s="7" t="s">
        <v>212</v>
      </c>
      <c r="I103" t="s">
        <v>543</v>
      </c>
      <c r="J103" t="s">
        <v>447</v>
      </c>
      <c r="K103" s="12" t="s">
        <v>3</v>
      </c>
      <c r="L103">
        <v>36</v>
      </c>
      <c r="M103" s="12" t="s">
        <v>319</v>
      </c>
      <c r="N103" s="52">
        <v>35369</v>
      </c>
      <c r="O103" s="52" t="s">
        <v>312</v>
      </c>
      <c r="P103" s="52">
        <v>43363</v>
      </c>
      <c r="Q103" s="17" t="s">
        <v>562</v>
      </c>
      <c r="R103" s="19" t="s">
        <v>574</v>
      </c>
      <c r="S103" s="12" t="s">
        <v>4</v>
      </c>
      <c r="T103" s="12" t="s">
        <v>562</v>
      </c>
      <c r="U103" s="17" t="s">
        <v>1449</v>
      </c>
      <c r="V103" s="17" t="s">
        <v>1449</v>
      </c>
      <c r="W103" s="18" t="s">
        <v>312</v>
      </c>
      <c r="X103" s="12" t="s">
        <v>1195</v>
      </c>
      <c r="Y103" t="s">
        <v>650</v>
      </c>
      <c r="Z103" s="18" t="s">
        <v>591</v>
      </c>
      <c r="AA103" s="8" t="s">
        <v>576</v>
      </c>
      <c r="AB103" s="8">
        <v>12</v>
      </c>
      <c r="AC103" s="10" t="s">
        <v>1509</v>
      </c>
      <c r="AD103" s="10" t="s">
        <v>1200</v>
      </c>
      <c r="AE103" s="12" t="s">
        <v>26</v>
      </c>
      <c r="AF103" s="12" t="s">
        <v>850</v>
      </c>
      <c r="AG103" s="12" t="s">
        <v>26</v>
      </c>
      <c r="AH103" s="12" t="s">
        <v>26</v>
      </c>
      <c r="AI103" s="18" t="s">
        <v>212</v>
      </c>
      <c r="AJ103" t="s">
        <v>94</v>
      </c>
      <c r="AK103" s="12" t="s">
        <v>6</v>
      </c>
      <c r="AL103" s="8" t="s">
        <v>312</v>
      </c>
      <c r="AM103" s="8" t="s">
        <v>312</v>
      </c>
      <c r="AN103" s="12" t="s">
        <v>1434</v>
      </c>
      <c r="AO103" s="8" t="s">
        <v>312</v>
      </c>
      <c r="AP103" s="12" t="s">
        <v>1052</v>
      </c>
      <c r="AQ103" s="12" t="s">
        <v>1062</v>
      </c>
      <c r="AR103" s="12" t="s">
        <v>1073</v>
      </c>
      <c r="AS103" s="8" t="s">
        <v>312</v>
      </c>
      <c r="AT103" t="s">
        <v>1302</v>
      </c>
      <c r="AU103" s="16" t="s">
        <v>312</v>
      </c>
    </row>
    <row r="104" spans="1:47">
      <c r="A104" s="8">
        <v>1119</v>
      </c>
      <c r="B104" s="8" t="s">
        <v>210</v>
      </c>
      <c r="C104" s="8" t="s">
        <v>211</v>
      </c>
      <c r="D104" s="7" t="s">
        <v>212</v>
      </c>
      <c r="E104" s="7" t="s">
        <v>212</v>
      </c>
      <c r="F104" s="7" t="s">
        <v>212</v>
      </c>
      <c r="G104" s="7" t="s">
        <v>212</v>
      </c>
      <c r="H104" s="7" t="s">
        <v>212</v>
      </c>
      <c r="I104" t="s">
        <v>543</v>
      </c>
      <c r="J104" t="s">
        <v>447</v>
      </c>
      <c r="K104" s="12" t="s">
        <v>3</v>
      </c>
      <c r="L104">
        <v>32</v>
      </c>
      <c r="M104" s="12" t="s">
        <v>319</v>
      </c>
      <c r="N104" s="52">
        <v>33647</v>
      </c>
      <c r="O104" s="52" t="s">
        <v>312</v>
      </c>
      <c r="P104" s="52">
        <v>43363</v>
      </c>
      <c r="Q104" s="17" t="s">
        <v>562</v>
      </c>
      <c r="R104" s="19" t="s">
        <v>574</v>
      </c>
      <c r="S104" s="12" t="s">
        <v>4</v>
      </c>
      <c r="T104" s="12" t="s">
        <v>562</v>
      </c>
      <c r="U104" s="17" t="s">
        <v>1449</v>
      </c>
      <c r="V104" s="17" t="s">
        <v>1449</v>
      </c>
      <c r="W104" s="18" t="s">
        <v>312</v>
      </c>
      <c r="X104" s="12" t="s">
        <v>1195</v>
      </c>
      <c r="Y104" t="s">
        <v>678</v>
      </c>
      <c r="Z104" s="8" t="s">
        <v>591</v>
      </c>
      <c r="AA104" s="8" t="s">
        <v>576</v>
      </c>
      <c r="AB104" s="8">
        <v>122</v>
      </c>
      <c r="AC104" s="10" t="s">
        <v>1525</v>
      </c>
      <c r="AD104" s="10" t="s">
        <v>1200</v>
      </c>
      <c r="AE104" s="12" t="s">
        <v>26</v>
      </c>
      <c r="AF104" s="12" t="s">
        <v>850</v>
      </c>
      <c r="AG104" s="12" t="s">
        <v>26</v>
      </c>
      <c r="AH104" s="12" t="s">
        <v>26</v>
      </c>
      <c r="AI104" s="18" t="s">
        <v>212</v>
      </c>
      <c r="AJ104" t="s">
        <v>93</v>
      </c>
      <c r="AK104" s="12" t="s">
        <v>6</v>
      </c>
      <c r="AL104" s="8" t="s">
        <v>312</v>
      </c>
      <c r="AM104" s="8" t="s">
        <v>312</v>
      </c>
      <c r="AN104" s="12" t="s">
        <v>1434</v>
      </c>
      <c r="AO104" s="8" t="s">
        <v>312</v>
      </c>
      <c r="AP104" s="12" t="s">
        <v>1052</v>
      </c>
      <c r="AQ104" s="12" t="s">
        <v>1062</v>
      </c>
      <c r="AR104" s="12" t="s">
        <v>1073</v>
      </c>
      <c r="AS104" s="8" t="s">
        <v>312</v>
      </c>
      <c r="AT104" t="s">
        <v>1303</v>
      </c>
      <c r="AU104" s="16" t="s">
        <v>312</v>
      </c>
    </row>
    <row r="105" spans="1:47">
      <c r="A105" s="8">
        <v>1120</v>
      </c>
      <c r="B105" s="8" t="s">
        <v>210</v>
      </c>
      <c r="C105" s="8" t="s">
        <v>211</v>
      </c>
      <c r="D105" s="7" t="s">
        <v>212</v>
      </c>
      <c r="E105" s="7" t="s">
        <v>212</v>
      </c>
      <c r="F105" s="7" t="s">
        <v>212</v>
      </c>
      <c r="G105" s="7" t="s">
        <v>212</v>
      </c>
      <c r="H105" s="7" t="s">
        <v>212</v>
      </c>
      <c r="I105" t="s">
        <v>543</v>
      </c>
      <c r="J105" t="s">
        <v>447</v>
      </c>
      <c r="K105" s="12" t="s">
        <v>3</v>
      </c>
      <c r="L105" s="5">
        <v>31</v>
      </c>
      <c r="M105" s="12" t="s">
        <v>319</v>
      </c>
      <c r="N105" s="54">
        <v>33412</v>
      </c>
      <c r="O105" s="52" t="s">
        <v>312</v>
      </c>
      <c r="P105" s="52">
        <v>43363</v>
      </c>
      <c r="Q105" s="17" t="s">
        <v>562</v>
      </c>
      <c r="R105" s="19" t="s">
        <v>574</v>
      </c>
      <c r="S105" s="12" t="s">
        <v>4</v>
      </c>
      <c r="T105" s="12" t="s">
        <v>562</v>
      </c>
      <c r="U105" s="17" t="s">
        <v>1449</v>
      </c>
      <c r="V105" s="17" t="s">
        <v>1449</v>
      </c>
      <c r="W105" s="18" t="s">
        <v>312</v>
      </c>
      <c r="X105" s="12" t="s">
        <v>1195</v>
      </c>
      <c r="Y105" t="s">
        <v>679</v>
      </c>
      <c r="Z105" s="8" t="s">
        <v>591</v>
      </c>
      <c r="AA105" s="8" t="s">
        <v>576</v>
      </c>
      <c r="AB105" s="8">
        <v>112</v>
      </c>
      <c r="AC105" s="10" t="s">
        <v>1526</v>
      </c>
      <c r="AD105" s="10" t="s">
        <v>1200</v>
      </c>
      <c r="AE105" s="12" t="s">
        <v>26</v>
      </c>
      <c r="AF105" s="12" t="s">
        <v>850</v>
      </c>
      <c r="AG105" s="12" t="s">
        <v>26</v>
      </c>
      <c r="AH105" s="12" t="s">
        <v>26</v>
      </c>
      <c r="AI105" s="18" t="s">
        <v>212</v>
      </c>
      <c r="AJ105" s="5" t="s">
        <v>92</v>
      </c>
      <c r="AK105" s="14" t="s">
        <v>6</v>
      </c>
      <c r="AL105" s="12">
        <v>21</v>
      </c>
      <c r="AM105" s="11" t="s">
        <v>319</v>
      </c>
      <c r="AN105" s="12" t="s">
        <v>1434</v>
      </c>
      <c r="AO105" s="8" t="s">
        <v>312</v>
      </c>
      <c r="AP105" s="12" t="s">
        <v>1052</v>
      </c>
      <c r="AQ105" s="12" t="s">
        <v>1062</v>
      </c>
      <c r="AR105" s="12" t="s">
        <v>1073</v>
      </c>
      <c r="AS105" s="8" t="s">
        <v>312</v>
      </c>
      <c r="AT105" t="s">
        <v>1304</v>
      </c>
      <c r="AU105" s="16" t="s">
        <v>312</v>
      </c>
    </row>
    <row r="106" spans="1:47">
      <c r="A106" s="8">
        <v>1121</v>
      </c>
      <c r="B106" s="8" t="s">
        <v>210</v>
      </c>
      <c r="C106" s="8" t="s">
        <v>211</v>
      </c>
      <c r="D106" s="7" t="s">
        <v>212</v>
      </c>
      <c r="E106" s="7" t="s">
        <v>212</v>
      </c>
      <c r="F106" s="7" t="s">
        <v>212</v>
      </c>
      <c r="G106" s="7" t="s">
        <v>212</v>
      </c>
      <c r="H106" s="7" t="s">
        <v>212</v>
      </c>
      <c r="I106" t="s">
        <v>542</v>
      </c>
      <c r="J106" t="s">
        <v>444</v>
      </c>
      <c r="K106" s="11" t="s">
        <v>3</v>
      </c>
      <c r="L106">
        <v>40</v>
      </c>
      <c r="M106" s="12" t="s">
        <v>319</v>
      </c>
      <c r="N106" s="52">
        <v>35882</v>
      </c>
      <c r="O106" s="52" t="s">
        <v>312</v>
      </c>
      <c r="P106" s="52">
        <v>43378</v>
      </c>
      <c r="Q106" s="17" t="s">
        <v>572</v>
      </c>
      <c r="R106" s="19" t="s">
        <v>562</v>
      </c>
      <c r="S106" s="17" t="s">
        <v>4</v>
      </c>
      <c r="T106" s="17" t="s">
        <v>562</v>
      </c>
      <c r="U106" s="11" t="s">
        <v>123</v>
      </c>
      <c r="V106" s="11" t="s">
        <v>123</v>
      </c>
      <c r="W106" s="17" t="s">
        <v>153</v>
      </c>
      <c r="X106" s="17" t="s">
        <v>1195</v>
      </c>
      <c r="Y106" t="s">
        <v>756</v>
      </c>
      <c r="Z106" s="8" t="s">
        <v>612</v>
      </c>
      <c r="AA106" s="8" t="s">
        <v>576</v>
      </c>
      <c r="AB106" s="8" t="s">
        <v>1508</v>
      </c>
      <c r="AC106" s="10" t="s">
        <v>1527</v>
      </c>
      <c r="AD106" s="10" t="s">
        <v>212</v>
      </c>
      <c r="AE106" s="8" t="s">
        <v>212</v>
      </c>
      <c r="AF106" s="8" t="s">
        <v>212</v>
      </c>
      <c r="AG106" s="12" t="s">
        <v>26</v>
      </c>
      <c r="AH106" s="12" t="s">
        <v>26</v>
      </c>
      <c r="AI106" t="s">
        <v>994</v>
      </c>
      <c r="AJ106" t="s">
        <v>899</v>
      </c>
      <c r="AK106" s="17" t="s">
        <v>6</v>
      </c>
      <c r="AL106" s="12">
        <v>12</v>
      </c>
      <c r="AM106" s="11" t="s">
        <v>319</v>
      </c>
      <c r="AN106" s="12" t="s">
        <v>1434</v>
      </c>
      <c r="AO106" s="12" t="s">
        <v>4</v>
      </c>
      <c r="AP106" s="12" t="s">
        <v>1052</v>
      </c>
      <c r="AQ106" s="12" t="s">
        <v>1062</v>
      </c>
      <c r="AR106" s="12" t="s">
        <v>1171</v>
      </c>
      <c r="AS106" s="8" t="s">
        <v>312</v>
      </c>
      <c r="AT106" t="s">
        <v>58</v>
      </c>
      <c r="AU106" t="s">
        <v>77</v>
      </c>
    </row>
    <row r="107" spans="1:47">
      <c r="A107" s="8">
        <v>1122</v>
      </c>
      <c r="B107" s="8" t="s">
        <v>210</v>
      </c>
      <c r="C107" s="8" t="s">
        <v>211</v>
      </c>
      <c r="D107" s="7" t="s">
        <v>212</v>
      </c>
      <c r="E107" s="7" t="s">
        <v>212</v>
      </c>
      <c r="F107" s="7" t="s">
        <v>212</v>
      </c>
      <c r="G107" s="7" t="s">
        <v>212</v>
      </c>
      <c r="H107" s="7" t="s">
        <v>212</v>
      </c>
      <c r="I107" t="s">
        <v>542</v>
      </c>
      <c r="J107" t="s">
        <v>444</v>
      </c>
      <c r="K107" s="11" t="s">
        <v>3</v>
      </c>
      <c r="L107">
        <v>32</v>
      </c>
      <c r="M107" s="12" t="s">
        <v>319</v>
      </c>
      <c r="N107" s="52">
        <v>32967</v>
      </c>
      <c r="O107" s="52" t="s">
        <v>312</v>
      </c>
      <c r="P107" s="52">
        <v>43378</v>
      </c>
      <c r="Q107" s="17" t="s">
        <v>572</v>
      </c>
      <c r="R107" s="19" t="s">
        <v>562</v>
      </c>
      <c r="S107" s="17" t="s">
        <v>4</v>
      </c>
      <c r="T107" s="17" t="s">
        <v>562</v>
      </c>
      <c r="U107" s="11" t="s">
        <v>123</v>
      </c>
      <c r="V107" s="11" t="s">
        <v>123</v>
      </c>
      <c r="W107" s="17" t="s">
        <v>153</v>
      </c>
      <c r="X107" s="17" t="s">
        <v>1195</v>
      </c>
      <c r="Y107" t="s">
        <v>796</v>
      </c>
      <c r="Z107" s="8" t="s">
        <v>620</v>
      </c>
      <c r="AA107" s="8" t="s">
        <v>576</v>
      </c>
      <c r="AB107" s="8">
        <v>236</v>
      </c>
      <c r="AC107" s="10" t="s">
        <v>796</v>
      </c>
      <c r="AD107" s="10" t="s">
        <v>212</v>
      </c>
      <c r="AE107" s="8" t="s">
        <v>212</v>
      </c>
      <c r="AF107" s="8" t="s">
        <v>212</v>
      </c>
      <c r="AG107" s="12" t="s">
        <v>26</v>
      </c>
      <c r="AH107" s="12" t="s">
        <v>26</v>
      </c>
      <c r="AI107" t="s">
        <v>995</v>
      </c>
      <c r="AJ107" t="s">
        <v>900</v>
      </c>
      <c r="AK107" s="17" t="s">
        <v>6</v>
      </c>
      <c r="AL107" s="12">
        <v>28</v>
      </c>
      <c r="AM107" s="11" t="s">
        <v>319</v>
      </c>
      <c r="AN107" s="12" t="s">
        <v>1434</v>
      </c>
      <c r="AO107" s="12" t="s">
        <v>26</v>
      </c>
      <c r="AP107" s="12" t="s">
        <v>1052</v>
      </c>
      <c r="AQ107" s="12" t="s">
        <v>1062</v>
      </c>
      <c r="AR107" s="12" t="s">
        <v>1171</v>
      </c>
      <c r="AS107" s="8" t="s">
        <v>312</v>
      </c>
      <c r="AT107" t="s">
        <v>58</v>
      </c>
      <c r="AU107" t="s">
        <v>77</v>
      </c>
    </row>
    <row r="108" spans="1:47">
      <c r="A108" s="8">
        <v>1123</v>
      </c>
      <c r="B108" s="8" t="s">
        <v>210</v>
      </c>
      <c r="C108" s="8" t="s">
        <v>211</v>
      </c>
      <c r="D108" s="7" t="s">
        <v>212</v>
      </c>
      <c r="E108" s="7" t="s">
        <v>212</v>
      </c>
      <c r="F108" s="7" t="s">
        <v>212</v>
      </c>
      <c r="G108" s="7" t="s">
        <v>212</v>
      </c>
      <c r="H108" s="7" t="s">
        <v>212</v>
      </c>
      <c r="I108" t="s">
        <v>542</v>
      </c>
      <c r="J108" t="s">
        <v>444</v>
      </c>
      <c r="K108" s="11" t="s">
        <v>3</v>
      </c>
      <c r="L108">
        <v>40</v>
      </c>
      <c r="M108" s="12" t="s">
        <v>319</v>
      </c>
      <c r="N108" s="52">
        <v>35882</v>
      </c>
      <c r="O108" s="52" t="s">
        <v>312</v>
      </c>
      <c r="P108" s="52">
        <v>43378</v>
      </c>
      <c r="Q108" s="17" t="s">
        <v>572</v>
      </c>
      <c r="R108" s="20" t="s">
        <v>212</v>
      </c>
      <c r="S108" s="17" t="s">
        <v>4</v>
      </c>
      <c r="T108" s="17" t="s">
        <v>562</v>
      </c>
      <c r="U108" s="11" t="s">
        <v>123</v>
      </c>
      <c r="V108" s="8" t="s">
        <v>212</v>
      </c>
      <c r="W108" s="17" t="s">
        <v>153</v>
      </c>
      <c r="X108" s="17" t="s">
        <v>1195</v>
      </c>
      <c r="Y108" t="s">
        <v>756</v>
      </c>
      <c r="Z108" s="8" t="s">
        <v>612</v>
      </c>
      <c r="AA108" s="8" t="s">
        <v>576</v>
      </c>
      <c r="AB108" s="8" t="s">
        <v>1508</v>
      </c>
      <c r="AC108" s="10" t="s">
        <v>1527</v>
      </c>
      <c r="AD108" s="10" t="s">
        <v>212</v>
      </c>
      <c r="AE108" s="8" t="s">
        <v>212</v>
      </c>
      <c r="AF108" s="8" t="s">
        <v>212</v>
      </c>
      <c r="AG108" s="12" t="s">
        <v>26</v>
      </c>
      <c r="AH108" s="12" t="s">
        <v>26</v>
      </c>
      <c r="AI108" t="s">
        <v>1448</v>
      </c>
      <c r="AJ108" t="s">
        <v>899</v>
      </c>
      <c r="AK108" s="17" t="s">
        <v>6</v>
      </c>
      <c r="AL108" s="12">
        <v>38</v>
      </c>
      <c r="AM108" s="11" t="s">
        <v>319</v>
      </c>
      <c r="AN108" s="12" t="s">
        <v>1434</v>
      </c>
      <c r="AO108" s="12" t="s">
        <v>26</v>
      </c>
      <c r="AP108" s="12" t="s">
        <v>1052</v>
      </c>
      <c r="AQ108" s="12" t="s">
        <v>1062</v>
      </c>
      <c r="AR108" s="12" t="s">
        <v>1171</v>
      </c>
      <c r="AS108" s="8" t="s">
        <v>312</v>
      </c>
      <c r="AT108" t="s">
        <v>58</v>
      </c>
      <c r="AU108" t="s">
        <v>77</v>
      </c>
    </row>
    <row r="109" spans="1:47">
      <c r="A109" s="8">
        <v>1124</v>
      </c>
      <c r="B109" s="8" t="s">
        <v>210</v>
      </c>
      <c r="C109" s="8" t="s">
        <v>211</v>
      </c>
      <c r="D109" s="7" t="s">
        <v>212</v>
      </c>
      <c r="E109" s="7" t="s">
        <v>212</v>
      </c>
      <c r="F109" s="7" t="s">
        <v>212</v>
      </c>
      <c r="G109" s="7" t="s">
        <v>212</v>
      </c>
      <c r="H109" s="7" t="s">
        <v>212</v>
      </c>
      <c r="I109" t="s">
        <v>542</v>
      </c>
      <c r="J109" t="s">
        <v>444</v>
      </c>
      <c r="K109" s="11" t="s">
        <v>3</v>
      </c>
      <c r="L109">
        <v>40</v>
      </c>
      <c r="M109" s="12" t="s">
        <v>319</v>
      </c>
      <c r="N109" s="52">
        <v>35882</v>
      </c>
      <c r="O109" s="52" t="s">
        <v>312</v>
      </c>
      <c r="P109" s="52">
        <v>43378</v>
      </c>
      <c r="Q109" s="17" t="s">
        <v>564</v>
      </c>
      <c r="R109" s="20" t="s">
        <v>212</v>
      </c>
      <c r="S109" s="17" t="s">
        <v>4</v>
      </c>
      <c r="T109" s="17" t="s">
        <v>562</v>
      </c>
      <c r="U109" s="11" t="s">
        <v>123</v>
      </c>
      <c r="V109" s="8" t="s">
        <v>212</v>
      </c>
      <c r="W109" s="17" t="s">
        <v>153</v>
      </c>
      <c r="X109" s="17" t="s">
        <v>1195</v>
      </c>
      <c r="Y109" t="s">
        <v>802</v>
      </c>
      <c r="Z109" s="8" t="s">
        <v>578</v>
      </c>
      <c r="AA109" s="8" t="s">
        <v>576</v>
      </c>
      <c r="AB109" s="8">
        <v>730</v>
      </c>
      <c r="AC109" s="10" t="s">
        <v>1528</v>
      </c>
      <c r="AD109" s="10" t="s">
        <v>212</v>
      </c>
      <c r="AE109" s="8" t="s">
        <v>212</v>
      </c>
      <c r="AF109" s="8" t="s">
        <v>212</v>
      </c>
      <c r="AG109" s="12" t="s">
        <v>26</v>
      </c>
      <c r="AH109" s="12" t="s">
        <v>26</v>
      </c>
      <c r="AI109" s="18" t="s">
        <v>212</v>
      </c>
      <c r="AJ109" t="s">
        <v>57</v>
      </c>
      <c r="AK109" s="17" t="s">
        <v>6</v>
      </c>
      <c r="AL109" s="12">
        <v>25</v>
      </c>
      <c r="AM109" s="8" t="s">
        <v>312</v>
      </c>
      <c r="AN109" s="12" t="s">
        <v>1434</v>
      </c>
      <c r="AO109" s="12" t="s">
        <v>26</v>
      </c>
      <c r="AP109" s="12" t="s">
        <v>1052</v>
      </c>
      <c r="AQ109" s="12" t="s">
        <v>1062</v>
      </c>
      <c r="AR109" s="12" t="s">
        <v>1171</v>
      </c>
      <c r="AS109" s="8" t="s">
        <v>312</v>
      </c>
      <c r="AT109" t="s">
        <v>58</v>
      </c>
      <c r="AU109" t="s">
        <v>77</v>
      </c>
    </row>
    <row r="110" spans="1:47">
      <c r="A110" s="8">
        <v>1125</v>
      </c>
      <c r="B110" s="8" t="s">
        <v>210</v>
      </c>
      <c r="C110" s="8" t="s">
        <v>211</v>
      </c>
      <c r="D110" s="7" t="s">
        <v>212</v>
      </c>
      <c r="E110" s="7" t="s">
        <v>212</v>
      </c>
      <c r="F110" s="7" t="s">
        <v>212</v>
      </c>
      <c r="G110" s="7" t="s">
        <v>212</v>
      </c>
      <c r="H110" s="7" t="s">
        <v>212</v>
      </c>
      <c r="I110" t="s">
        <v>542</v>
      </c>
      <c r="J110" t="s">
        <v>444</v>
      </c>
      <c r="K110" s="11" t="s">
        <v>3</v>
      </c>
      <c r="L110">
        <v>39</v>
      </c>
      <c r="M110" s="12" t="s">
        <v>319</v>
      </c>
      <c r="N110" s="52">
        <v>35500</v>
      </c>
      <c r="O110" s="52" t="s">
        <v>312</v>
      </c>
      <c r="P110" s="52">
        <v>43378</v>
      </c>
      <c r="Q110" s="17" t="s">
        <v>562</v>
      </c>
      <c r="R110" s="20" t="s">
        <v>212</v>
      </c>
      <c r="S110" s="17" t="s">
        <v>4</v>
      </c>
      <c r="T110" s="12" t="s">
        <v>562</v>
      </c>
      <c r="U110" s="11" t="s">
        <v>123</v>
      </c>
      <c r="V110" s="8" t="s">
        <v>212</v>
      </c>
      <c r="W110" s="17" t="s">
        <v>153</v>
      </c>
      <c r="X110" s="17" t="s">
        <v>1195</v>
      </c>
      <c r="Y110" t="s">
        <v>803</v>
      </c>
      <c r="Z110" s="8" t="s">
        <v>578</v>
      </c>
      <c r="AA110" s="8" t="s">
        <v>576</v>
      </c>
      <c r="AB110" s="8">
        <v>43</v>
      </c>
      <c r="AC110" s="10" t="s">
        <v>1529</v>
      </c>
      <c r="AD110" s="10" t="s">
        <v>212</v>
      </c>
      <c r="AE110" s="8" t="s">
        <v>212</v>
      </c>
      <c r="AF110" s="8" t="s">
        <v>212</v>
      </c>
      <c r="AG110" s="12" t="s">
        <v>26</v>
      </c>
      <c r="AH110" s="12" t="s">
        <v>26</v>
      </c>
      <c r="AI110" s="18" t="s">
        <v>212</v>
      </c>
      <c r="AJ110" t="s">
        <v>57</v>
      </c>
      <c r="AK110" s="17" t="s">
        <v>6</v>
      </c>
      <c r="AL110" s="12">
        <v>14</v>
      </c>
      <c r="AM110" s="8" t="s">
        <v>312</v>
      </c>
      <c r="AN110" s="12" t="s">
        <v>1434</v>
      </c>
      <c r="AO110" s="12" t="s">
        <v>4</v>
      </c>
      <c r="AP110" s="12" t="s">
        <v>1052</v>
      </c>
      <c r="AQ110" s="12" t="s">
        <v>1062</v>
      </c>
      <c r="AR110" s="12" t="s">
        <v>1171</v>
      </c>
      <c r="AS110" s="8" t="s">
        <v>312</v>
      </c>
      <c r="AT110" t="s">
        <v>58</v>
      </c>
      <c r="AU110" t="s">
        <v>77</v>
      </c>
    </row>
    <row r="111" spans="1:47">
      <c r="A111" s="8">
        <v>1126</v>
      </c>
      <c r="B111" s="8" t="s">
        <v>210</v>
      </c>
      <c r="C111" s="8" t="s">
        <v>211</v>
      </c>
      <c r="D111" s="7" t="s">
        <v>212</v>
      </c>
      <c r="E111" s="7" t="s">
        <v>212</v>
      </c>
      <c r="F111" s="7" t="s">
        <v>212</v>
      </c>
      <c r="G111" s="7" t="s">
        <v>212</v>
      </c>
      <c r="H111" s="7" t="s">
        <v>212</v>
      </c>
      <c r="I111" t="s">
        <v>533</v>
      </c>
      <c r="J111" t="s">
        <v>427</v>
      </c>
      <c r="K111" s="12" t="s">
        <v>3</v>
      </c>
      <c r="L111">
        <v>22</v>
      </c>
      <c r="M111" s="12" t="s">
        <v>319</v>
      </c>
      <c r="N111" s="52">
        <v>33119</v>
      </c>
      <c r="O111" s="53" t="s">
        <v>312</v>
      </c>
      <c r="P111" s="52">
        <v>43379</v>
      </c>
      <c r="Q111" s="17" t="s">
        <v>563</v>
      </c>
      <c r="R111" s="20" t="s">
        <v>212</v>
      </c>
      <c r="S111" s="17" t="s">
        <v>4</v>
      </c>
      <c r="T111" s="17" t="s">
        <v>562</v>
      </c>
      <c r="U111" s="17" t="s">
        <v>22</v>
      </c>
      <c r="V111" s="18" t="s">
        <v>212</v>
      </c>
      <c r="W111" s="18" t="s">
        <v>312</v>
      </c>
      <c r="X111" s="18" t="s">
        <v>312</v>
      </c>
      <c r="Y111" t="s">
        <v>757</v>
      </c>
      <c r="Z111" s="8" t="s">
        <v>621</v>
      </c>
      <c r="AA111" s="8" t="s">
        <v>576</v>
      </c>
      <c r="AB111" s="8">
        <v>530</v>
      </c>
      <c r="AC111" s="10" t="s">
        <v>1654</v>
      </c>
      <c r="AD111" s="10" t="s">
        <v>1201</v>
      </c>
      <c r="AE111" s="17" t="s">
        <v>4</v>
      </c>
      <c r="AF111" s="12" t="s">
        <v>850</v>
      </c>
      <c r="AG111" s="12" t="s">
        <v>26</v>
      </c>
      <c r="AH111" s="12" t="s">
        <v>26</v>
      </c>
      <c r="AI111" t="s">
        <v>961</v>
      </c>
      <c r="AJ111" t="s">
        <v>408</v>
      </c>
      <c r="AK111" s="17" t="s">
        <v>6</v>
      </c>
      <c r="AL111" s="12">
        <v>65</v>
      </c>
      <c r="AM111" s="11" t="s">
        <v>319</v>
      </c>
      <c r="AN111" s="12" t="s">
        <v>1434</v>
      </c>
      <c r="AO111" s="12" t="s">
        <v>4</v>
      </c>
      <c r="AP111" s="17" t="s">
        <v>1047</v>
      </c>
      <c r="AQ111" s="12" t="s">
        <v>1062</v>
      </c>
      <c r="AR111" s="12" t="s">
        <v>1073</v>
      </c>
      <c r="AS111">
        <v>60</v>
      </c>
      <c r="AT111" t="s">
        <v>47</v>
      </c>
      <c r="AU111" t="s">
        <v>77</v>
      </c>
    </row>
    <row r="112" spans="1:47">
      <c r="A112" s="8">
        <v>1127</v>
      </c>
      <c r="B112" s="8" t="s">
        <v>210</v>
      </c>
      <c r="C112" s="8" t="s">
        <v>211</v>
      </c>
      <c r="D112" s="7" t="s">
        <v>212</v>
      </c>
      <c r="E112" s="7" t="s">
        <v>212</v>
      </c>
      <c r="F112" s="7" t="s">
        <v>212</v>
      </c>
      <c r="G112" s="7" t="s">
        <v>212</v>
      </c>
      <c r="H112" s="7" t="s">
        <v>212</v>
      </c>
      <c r="I112" t="s">
        <v>533</v>
      </c>
      <c r="J112" t="s">
        <v>427</v>
      </c>
      <c r="K112" s="12" t="s">
        <v>3</v>
      </c>
      <c r="L112">
        <v>22</v>
      </c>
      <c r="M112" s="12" t="s">
        <v>319</v>
      </c>
      <c r="N112" s="52">
        <v>33119</v>
      </c>
      <c r="O112" s="53" t="s">
        <v>312</v>
      </c>
      <c r="P112" s="52">
        <v>43379</v>
      </c>
      <c r="Q112" s="17" t="s">
        <v>572</v>
      </c>
      <c r="R112" s="19" t="s">
        <v>562</v>
      </c>
      <c r="S112" s="12" t="s">
        <v>4</v>
      </c>
      <c r="T112" s="17" t="s">
        <v>562</v>
      </c>
      <c r="U112" s="12" t="s">
        <v>24</v>
      </c>
      <c r="V112" s="14" t="s">
        <v>24</v>
      </c>
      <c r="W112" s="18" t="s">
        <v>312</v>
      </c>
      <c r="X112" s="18" t="s">
        <v>312</v>
      </c>
      <c r="Y112" t="s">
        <v>757</v>
      </c>
      <c r="Z112" s="8" t="s">
        <v>621</v>
      </c>
      <c r="AA112" s="8" t="s">
        <v>576</v>
      </c>
      <c r="AB112" s="8">
        <v>530</v>
      </c>
      <c r="AC112" s="10" t="s">
        <v>1654</v>
      </c>
      <c r="AD112" s="10" t="s">
        <v>1201</v>
      </c>
      <c r="AE112" s="12" t="s">
        <v>4</v>
      </c>
      <c r="AF112" s="18" t="s">
        <v>212</v>
      </c>
      <c r="AG112" s="12" t="s">
        <v>26</v>
      </c>
      <c r="AH112" s="12" t="s">
        <v>26</v>
      </c>
      <c r="AI112" t="s">
        <v>971</v>
      </c>
      <c r="AJ112" t="s">
        <v>872</v>
      </c>
      <c r="AK112" s="12" t="s">
        <v>6</v>
      </c>
      <c r="AL112" s="12">
        <v>81</v>
      </c>
      <c r="AM112" s="11" t="s">
        <v>319</v>
      </c>
      <c r="AN112" s="12" t="s">
        <v>1434</v>
      </c>
      <c r="AO112" s="12" t="s">
        <v>4</v>
      </c>
      <c r="AP112" s="12" t="s">
        <v>1057</v>
      </c>
      <c r="AQ112" s="12" t="s">
        <v>1062</v>
      </c>
      <c r="AR112" s="12" t="s">
        <v>1073</v>
      </c>
      <c r="AS112">
        <v>60</v>
      </c>
      <c r="AT112" t="s">
        <v>47</v>
      </c>
      <c r="AU112" t="s">
        <v>77</v>
      </c>
    </row>
    <row r="113" spans="1:47">
      <c r="A113" s="8">
        <v>1128</v>
      </c>
      <c r="B113" s="8" t="s">
        <v>210</v>
      </c>
      <c r="C113" s="8" t="s">
        <v>211</v>
      </c>
      <c r="D113" s="7" t="s">
        <v>212</v>
      </c>
      <c r="E113" s="7" t="s">
        <v>212</v>
      </c>
      <c r="F113" s="7" t="s">
        <v>212</v>
      </c>
      <c r="G113" s="7" t="s">
        <v>212</v>
      </c>
      <c r="H113" s="7" t="s">
        <v>212</v>
      </c>
      <c r="I113" t="s">
        <v>557</v>
      </c>
      <c r="J113" t="s">
        <v>464</v>
      </c>
      <c r="K113" s="11" t="s">
        <v>3</v>
      </c>
      <c r="L113">
        <v>16</v>
      </c>
      <c r="M113" s="12" t="s">
        <v>319</v>
      </c>
      <c r="N113" s="52">
        <v>40825</v>
      </c>
      <c r="O113" s="52" t="s">
        <v>312</v>
      </c>
      <c r="P113" s="52">
        <v>43401</v>
      </c>
      <c r="Q113" s="17" t="s">
        <v>572</v>
      </c>
      <c r="R113" s="20" t="s">
        <v>212</v>
      </c>
      <c r="S113" s="17" t="s">
        <v>26</v>
      </c>
      <c r="T113" s="17" t="s">
        <v>567</v>
      </c>
      <c r="U113" s="17" t="s">
        <v>1449</v>
      </c>
      <c r="V113" s="20" t="s">
        <v>212</v>
      </c>
      <c r="W113" s="18" t="s">
        <v>312</v>
      </c>
      <c r="X113" s="18" t="s">
        <v>312</v>
      </c>
      <c r="Y113" t="s">
        <v>733</v>
      </c>
      <c r="Z113" s="8" t="s">
        <v>315</v>
      </c>
      <c r="AA113" s="8" t="s">
        <v>576</v>
      </c>
      <c r="AB113" s="8">
        <v>157</v>
      </c>
      <c r="AC113" s="10" t="s">
        <v>1530</v>
      </c>
      <c r="AD113" s="10" t="s">
        <v>1368</v>
      </c>
      <c r="AE113" s="17" t="s">
        <v>26</v>
      </c>
      <c r="AF113" s="12" t="s">
        <v>2147</v>
      </c>
      <c r="AG113" s="17" t="s">
        <v>26</v>
      </c>
      <c r="AH113" s="17" t="s">
        <v>26</v>
      </c>
      <c r="AI113" t="s">
        <v>269</v>
      </c>
      <c r="AJ113" t="s">
        <v>340</v>
      </c>
      <c r="AK113" s="12" t="s">
        <v>3</v>
      </c>
      <c r="AL113" s="12">
        <v>58</v>
      </c>
      <c r="AM113" s="11" t="s">
        <v>319</v>
      </c>
      <c r="AN113" s="12" t="s">
        <v>1434</v>
      </c>
      <c r="AO113" s="17" t="s">
        <v>26</v>
      </c>
      <c r="AP113" s="12" t="s">
        <v>1045</v>
      </c>
      <c r="AQ113" s="8" t="s">
        <v>312</v>
      </c>
      <c r="AR113" s="12" t="s">
        <v>1073</v>
      </c>
      <c r="AS113" s="8" t="s">
        <v>312</v>
      </c>
      <c r="AT113" t="s">
        <v>149</v>
      </c>
      <c r="AU113" t="s">
        <v>77</v>
      </c>
    </row>
    <row r="114" spans="1:47">
      <c r="A114" s="8">
        <v>1129</v>
      </c>
      <c r="B114" s="8" t="s">
        <v>210</v>
      </c>
      <c r="C114" s="8" t="s">
        <v>211</v>
      </c>
      <c r="D114" s="7" t="s">
        <v>212</v>
      </c>
      <c r="E114" s="7" t="s">
        <v>212</v>
      </c>
      <c r="F114" s="7" t="s">
        <v>212</v>
      </c>
      <c r="G114" s="7" t="s">
        <v>212</v>
      </c>
      <c r="H114" s="7" t="s">
        <v>212</v>
      </c>
      <c r="I114" t="s">
        <v>557</v>
      </c>
      <c r="J114" t="s">
        <v>464</v>
      </c>
      <c r="K114" s="11" t="s">
        <v>3</v>
      </c>
      <c r="L114">
        <v>16</v>
      </c>
      <c r="M114" s="12" t="s">
        <v>319</v>
      </c>
      <c r="N114" s="52">
        <v>40825</v>
      </c>
      <c r="O114" s="52" t="s">
        <v>312</v>
      </c>
      <c r="P114" s="52">
        <v>43401</v>
      </c>
      <c r="Q114" s="17" t="s">
        <v>564</v>
      </c>
      <c r="R114" s="7" t="s">
        <v>212</v>
      </c>
      <c r="S114" s="17" t="s">
        <v>26</v>
      </c>
      <c r="T114" s="17" t="s">
        <v>567</v>
      </c>
      <c r="U114" s="17" t="s">
        <v>1449</v>
      </c>
      <c r="V114" s="7" t="s">
        <v>212</v>
      </c>
      <c r="W114" s="18" t="s">
        <v>312</v>
      </c>
      <c r="X114" s="18" t="s">
        <v>312</v>
      </c>
      <c r="Y114" t="s">
        <v>733</v>
      </c>
      <c r="Z114" s="8" t="s">
        <v>315</v>
      </c>
      <c r="AA114" s="8" t="s">
        <v>576</v>
      </c>
      <c r="AB114" s="8">
        <v>157</v>
      </c>
      <c r="AC114" s="10" t="s">
        <v>1530</v>
      </c>
      <c r="AD114" s="10" t="s">
        <v>1368</v>
      </c>
      <c r="AE114" s="17" t="s">
        <v>26</v>
      </c>
      <c r="AF114" s="12" t="s">
        <v>2147</v>
      </c>
      <c r="AG114" s="17" t="s">
        <v>26</v>
      </c>
      <c r="AH114" s="17" t="s">
        <v>26</v>
      </c>
      <c r="AI114" t="s">
        <v>526</v>
      </c>
      <c r="AJ114" t="s">
        <v>340</v>
      </c>
      <c r="AK114" s="12" t="s">
        <v>6</v>
      </c>
      <c r="AL114" s="16" t="s">
        <v>312</v>
      </c>
      <c r="AM114" s="11" t="s">
        <v>319</v>
      </c>
      <c r="AN114" s="12" t="s">
        <v>1434</v>
      </c>
      <c r="AO114" s="17" t="s">
        <v>26</v>
      </c>
      <c r="AP114" s="12" t="s">
        <v>1045</v>
      </c>
      <c r="AQ114" s="8" t="s">
        <v>312</v>
      </c>
      <c r="AR114" s="12" t="s">
        <v>1073</v>
      </c>
      <c r="AS114" s="8" t="s">
        <v>312</v>
      </c>
      <c r="AT114" t="s">
        <v>149</v>
      </c>
      <c r="AU114" t="s">
        <v>77</v>
      </c>
    </row>
    <row r="115" spans="1:47">
      <c r="A115" s="8">
        <v>1130</v>
      </c>
      <c r="B115" s="8" t="s">
        <v>210</v>
      </c>
      <c r="C115" s="8" t="s">
        <v>211</v>
      </c>
      <c r="D115" s="7" t="s">
        <v>212</v>
      </c>
      <c r="E115" s="7" t="s">
        <v>212</v>
      </c>
      <c r="F115" s="7" t="s">
        <v>212</v>
      </c>
      <c r="G115" s="7" t="s">
        <v>212</v>
      </c>
      <c r="H115" s="7" t="s">
        <v>212</v>
      </c>
      <c r="I115" t="s">
        <v>496</v>
      </c>
      <c r="J115" t="s">
        <v>365</v>
      </c>
      <c r="K115" s="12" t="s">
        <v>3</v>
      </c>
      <c r="L115">
        <v>31</v>
      </c>
      <c r="M115" s="12" t="s">
        <v>319</v>
      </c>
      <c r="N115" s="52">
        <v>32907</v>
      </c>
      <c r="O115" s="52" t="s">
        <v>312</v>
      </c>
      <c r="P115" s="52">
        <v>43402</v>
      </c>
      <c r="Q115" s="17" t="s">
        <v>572</v>
      </c>
      <c r="R115" s="14" t="s">
        <v>562</v>
      </c>
      <c r="S115" s="12" t="s">
        <v>4</v>
      </c>
      <c r="T115" s="17" t="s">
        <v>562</v>
      </c>
      <c r="U115" s="12" t="s">
        <v>123</v>
      </c>
      <c r="V115" s="14" t="s">
        <v>123</v>
      </c>
      <c r="W115" s="18" t="s">
        <v>312</v>
      </c>
      <c r="X115" s="12" t="s">
        <v>1195</v>
      </c>
      <c r="Y115" t="s">
        <v>1278</v>
      </c>
      <c r="Z115" s="8" t="s">
        <v>618</v>
      </c>
      <c r="AA115" s="8" t="s">
        <v>576</v>
      </c>
      <c r="AB115" s="8">
        <v>80</v>
      </c>
      <c r="AC115" s="10" t="s">
        <v>1531</v>
      </c>
      <c r="AD115" s="10" t="s">
        <v>212</v>
      </c>
      <c r="AE115" s="8" t="s">
        <v>212</v>
      </c>
      <c r="AF115" s="8" t="s">
        <v>212</v>
      </c>
      <c r="AG115" s="12" t="s">
        <v>26</v>
      </c>
      <c r="AH115" s="12" t="s">
        <v>26</v>
      </c>
      <c r="AI115" t="s">
        <v>989</v>
      </c>
      <c r="AJ115" t="s">
        <v>929</v>
      </c>
      <c r="AK115" s="12" t="s">
        <v>6</v>
      </c>
      <c r="AL115">
        <v>32</v>
      </c>
      <c r="AM115" s="11" t="s">
        <v>319</v>
      </c>
      <c r="AN115" s="12" t="s">
        <v>1434</v>
      </c>
      <c r="AO115" s="17" t="s">
        <v>26</v>
      </c>
      <c r="AP115" s="12" t="s">
        <v>1057</v>
      </c>
      <c r="AQ115" s="8" t="s">
        <v>312</v>
      </c>
      <c r="AR115" s="12" t="s">
        <v>570</v>
      </c>
      <c r="AS115" s="12" t="s">
        <v>1075</v>
      </c>
      <c r="AT115" t="s">
        <v>1102</v>
      </c>
      <c r="AU115" t="s">
        <v>77</v>
      </c>
    </row>
    <row r="116" spans="1:47">
      <c r="A116" s="8">
        <v>1131</v>
      </c>
      <c r="B116" s="8" t="s">
        <v>210</v>
      </c>
      <c r="C116" s="8" t="s">
        <v>211</v>
      </c>
      <c r="D116" s="7" t="s">
        <v>212</v>
      </c>
      <c r="E116" s="7" t="s">
        <v>212</v>
      </c>
      <c r="F116" s="7" t="s">
        <v>212</v>
      </c>
      <c r="G116" s="7" t="s">
        <v>212</v>
      </c>
      <c r="H116" s="7" t="s">
        <v>212</v>
      </c>
      <c r="I116" t="s">
        <v>501</v>
      </c>
      <c r="J116" t="s">
        <v>370</v>
      </c>
      <c r="K116" s="12" t="s">
        <v>3</v>
      </c>
      <c r="L116">
        <v>24</v>
      </c>
      <c r="M116" s="12" t="s">
        <v>319</v>
      </c>
      <c r="N116" s="52">
        <v>40211</v>
      </c>
      <c r="O116" s="52">
        <v>43101</v>
      </c>
      <c r="P116" s="52">
        <v>43405</v>
      </c>
      <c r="Q116" s="17" t="s">
        <v>563</v>
      </c>
      <c r="R116" s="19" t="s">
        <v>567</v>
      </c>
      <c r="S116" s="17" t="s">
        <v>26</v>
      </c>
      <c r="T116" s="17" t="s">
        <v>567</v>
      </c>
      <c r="U116" s="17" t="s">
        <v>22</v>
      </c>
      <c r="V116" s="19" t="s">
        <v>22</v>
      </c>
      <c r="W116" s="18" t="s">
        <v>312</v>
      </c>
      <c r="X116" s="18" t="s">
        <v>312</v>
      </c>
      <c r="Y116" t="s">
        <v>746</v>
      </c>
      <c r="Z116" s="8" t="s">
        <v>604</v>
      </c>
      <c r="AA116" s="8" t="s">
        <v>576</v>
      </c>
      <c r="AB116" s="8">
        <v>21</v>
      </c>
      <c r="AC116" s="10" t="s">
        <v>1532</v>
      </c>
      <c r="AD116" s="10" t="s">
        <v>1215</v>
      </c>
      <c r="AE116" s="17" t="s">
        <v>4</v>
      </c>
      <c r="AF116" s="12" t="s">
        <v>850</v>
      </c>
      <c r="AG116" s="12" t="s">
        <v>26</v>
      </c>
      <c r="AH116" s="17" t="s">
        <v>26</v>
      </c>
      <c r="AI116" t="s">
        <v>533</v>
      </c>
      <c r="AJ116" t="s">
        <v>923</v>
      </c>
      <c r="AK116" s="17" t="s">
        <v>3</v>
      </c>
      <c r="AL116" s="12">
        <v>25</v>
      </c>
      <c r="AM116" s="11" t="s">
        <v>319</v>
      </c>
      <c r="AN116" s="12" t="s">
        <v>1434</v>
      </c>
      <c r="AO116" s="17" t="s">
        <v>26</v>
      </c>
      <c r="AP116" s="12" t="s">
        <v>1045</v>
      </c>
      <c r="AQ116" s="12" t="s">
        <v>1062</v>
      </c>
      <c r="AR116" s="12" t="s">
        <v>1073</v>
      </c>
      <c r="AS116" s="8" t="s">
        <v>312</v>
      </c>
      <c r="AT116" t="s">
        <v>1078</v>
      </c>
      <c r="AU116" t="s">
        <v>77</v>
      </c>
    </row>
    <row r="117" spans="1:47">
      <c r="A117" s="8">
        <v>1132</v>
      </c>
      <c r="B117" s="8" t="s">
        <v>210</v>
      </c>
      <c r="C117" s="8" t="s">
        <v>211</v>
      </c>
      <c r="D117" s="7" t="s">
        <v>212</v>
      </c>
      <c r="E117" s="7" t="s">
        <v>212</v>
      </c>
      <c r="F117" s="7" t="s">
        <v>212</v>
      </c>
      <c r="G117" s="7" t="s">
        <v>212</v>
      </c>
      <c r="H117" s="7" t="s">
        <v>212</v>
      </c>
      <c r="I117" t="s">
        <v>501</v>
      </c>
      <c r="J117" t="s">
        <v>370</v>
      </c>
      <c r="K117" s="12" t="s">
        <v>3</v>
      </c>
      <c r="L117">
        <v>24</v>
      </c>
      <c r="M117" s="12" t="s">
        <v>319</v>
      </c>
      <c r="N117" s="52">
        <v>40211</v>
      </c>
      <c r="O117" s="52">
        <v>43101</v>
      </c>
      <c r="P117" s="52">
        <v>43405</v>
      </c>
      <c r="Q117" s="17" t="s">
        <v>567</v>
      </c>
      <c r="R117" s="19" t="s">
        <v>569</v>
      </c>
      <c r="S117" s="17" t="s">
        <v>26</v>
      </c>
      <c r="T117" s="17" t="s">
        <v>567</v>
      </c>
      <c r="U117" s="17" t="s">
        <v>22</v>
      </c>
      <c r="V117" s="19" t="s">
        <v>22</v>
      </c>
      <c r="W117" s="18" t="s">
        <v>312</v>
      </c>
      <c r="X117" s="18" t="s">
        <v>312</v>
      </c>
      <c r="Y117" t="s">
        <v>746</v>
      </c>
      <c r="Z117" s="8" t="s">
        <v>604</v>
      </c>
      <c r="AA117" s="8" t="s">
        <v>576</v>
      </c>
      <c r="AB117" s="8">
        <v>21</v>
      </c>
      <c r="AC117" s="10" t="s">
        <v>1532</v>
      </c>
      <c r="AD117" s="10" t="s">
        <v>1215</v>
      </c>
      <c r="AE117" s="17" t="s">
        <v>4</v>
      </c>
      <c r="AF117" s="12" t="s">
        <v>850</v>
      </c>
      <c r="AG117" s="12" t="s">
        <v>26</v>
      </c>
      <c r="AH117" s="17" t="s">
        <v>26</v>
      </c>
      <c r="AI117" s="1" t="s">
        <v>1009</v>
      </c>
      <c r="AJ117" s="1" t="s">
        <v>921</v>
      </c>
      <c r="AK117" s="17" t="s">
        <v>6</v>
      </c>
      <c r="AL117" s="8" t="s">
        <v>312</v>
      </c>
      <c r="AM117" s="8" t="s">
        <v>312</v>
      </c>
      <c r="AN117" s="12" t="s">
        <v>1434</v>
      </c>
      <c r="AO117" s="8" t="s">
        <v>312</v>
      </c>
      <c r="AP117" s="12" t="s">
        <v>1045</v>
      </c>
      <c r="AQ117" s="12" t="s">
        <v>1062</v>
      </c>
      <c r="AR117" s="12" t="s">
        <v>1073</v>
      </c>
      <c r="AS117" s="8" t="s">
        <v>312</v>
      </c>
      <c r="AT117" t="s">
        <v>1078</v>
      </c>
      <c r="AU117" t="s">
        <v>77</v>
      </c>
    </row>
    <row r="118" spans="1:47">
      <c r="A118" s="8">
        <v>1133</v>
      </c>
      <c r="B118" s="8" t="s">
        <v>210</v>
      </c>
      <c r="C118" s="8" t="s">
        <v>211</v>
      </c>
      <c r="D118" s="7" t="s">
        <v>212</v>
      </c>
      <c r="E118" s="7" t="s">
        <v>212</v>
      </c>
      <c r="F118" s="7" t="s">
        <v>212</v>
      </c>
      <c r="G118" s="7" t="s">
        <v>212</v>
      </c>
      <c r="H118" s="7" t="s">
        <v>212</v>
      </c>
      <c r="I118" t="s">
        <v>501</v>
      </c>
      <c r="J118" t="s">
        <v>370</v>
      </c>
      <c r="K118" s="12" t="s">
        <v>3</v>
      </c>
      <c r="L118">
        <v>24</v>
      </c>
      <c r="M118" s="12" t="s">
        <v>319</v>
      </c>
      <c r="N118" s="52">
        <v>40211</v>
      </c>
      <c r="O118" s="52">
        <v>43101</v>
      </c>
      <c r="P118" s="52">
        <v>43405</v>
      </c>
      <c r="Q118" s="17" t="s">
        <v>567</v>
      </c>
      <c r="R118" s="19" t="s">
        <v>569</v>
      </c>
      <c r="S118" s="17" t="s">
        <v>26</v>
      </c>
      <c r="T118" s="17" t="s">
        <v>567</v>
      </c>
      <c r="U118" s="17" t="s">
        <v>22</v>
      </c>
      <c r="V118" s="19" t="s">
        <v>22</v>
      </c>
      <c r="W118" s="18" t="s">
        <v>312</v>
      </c>
      <c r="X118" s="18" t="s">
        <v>312</v>
      </c>
      <c r="Y118" t="s">
        <v>746</v>
      </c>
      <c r="Z118" s="8" t="s">
        <v>604</v>
      </c>
      <c r="AA118" s="8" t="s">
        <v>576</v>
      </c>
      <c r="AB118" s="8">
        <v>21</v>
      </c>
      <c r="AC118" s="10" t="s">
        <v>1532</v>
      </c>
      <c r="AD118" s="10" t="s">
        <v>1215</v>
      </c>
      <c r="AE118" s="17" t="s">
        <v>4</v>
      </c>
      <c r="AF118" s="12" t="s">
        <v>850</v>
      </c>
      <c r="AG118" s="12" t="s">
        <v>26</v>
      </c>
      <c r="AH118" s="17" t="s">
        <v>26</v>
      </c>
      <c r="AI118" s="1" t="s">
        <v>494</v>
      </c>
      <c r="AJ118" s="1" t="s">
        <v>920</v>
      </c>
      <c r="AK118" s="17" t="s">
        <v>3</v>
      </c>
      <c r="AL118" s="8" t="s">
        <v>312</v>
      </c>
      <c r="AM118" s="8" t="s">
        <v>312</v>
      </c>
      <c r="AN118" s="12" t="s">
        <v>1434</v>
      </c>
      <c r="AO118" s="8" t="s">
        <v>312</v>
      </c>
      <c r="AP118" s="12" t="s">
        <v>1045</v>
      </c>
      <c r="AQ118" s="12" t="s">
        <v>1062</v>
      </c>
      <c r="AR118" s="12" t="s">
        <v>1073</v>
      </c>
      <c r="AS118" s="8" t="s">
        <v>312</v>
      </c>
      <c r="AT118" t="s">
        <v>1078</v>
      </c>
      <c r="AU118" t="s">
        <v>77</v>
      </c>
    </row>
    <row r="119" spans="1:47">
      <c r="A119" s="8">
        <v>1134</v>
      </c>
      <c r="B119" s="8" t="s">
        <v>210</v>
      </c>
      <c r="C119" s="8" t="s">
        <v>211</v>
      </c>
      <c r="D119" s="7" t="s">
        <v>212</v>
      </c>
      <c r="E119" s="7" t="s">
        <v>212</v>
      </c>
      <c r="F119" s="7" t="s">
        <v>212</v>
      </c>
      <c r="G119" s="7" t="s">
        <v>212</v>
      </c>
      <c r="H119" s="7" t="s">
        <v>212</v>
      </c>
      <c r="I119" t="s">
        <v>501</v>
      </c>
      <c r="J119" t="s">
        <v>370</v>
      </c>
      <c r="K119" s="12" t="s">
        <v>3</v>
      </c>
      <c r="L119">
        <v>24</v>
      </c>
      <c r="M119" s="12" t="s">
        <v>319</v>
      </c>
      <c r="N119" s="52">
        <v>40211</v>
      </c>
      <c r="O119" s="52">
        <v>43101</v>
      </c>
      <c r="P119" s="52">
        <v>43405</v>
      </c>
      <c r="Q119" s="17" t="s">
        <v>567</v>
      </c>
      <c r="R119" s="19" t="s">
        <v>569</v>
      </c>
      <c r="S119" s="17" t="s">
        <v>26</v>
      </c>
      <c r="T119" s="17" t="s">
        <v>567</v>
      </c>
      <c r="U119" s="17" t="s">
        <v>22</v>
      </c>
      <c r="V119" s="19" t="s">
        <v>22</v>
      </c>
      <c r="W119" s="18" t="s">
        <v>312</v>
      </c>
      <c r="X119" s="18" t="s">
        <v>312</v>
      </c>
      <c r="Y119" t="s">
        <v>746</v>
      </c>
      <c r="Z119" s="8" t="s">
        <v>604</v>
      </c>
      <c r="AA119" s="8" t="s">
        <v>576</v>
      </c>
      <c r="AB119" s="8">
        <v>21</v>
      </c>
      <c r="AC119" s="10" t="s">
        <v>1532</v>
      </c>
      <c r="AD119" s="10" t="s">
        <v>1215</v>
      </c>
      <c r="AE119" s="17" t="s">
        <v>4</v>
      </c>
      <c r="AF119" s="12" t="s">
        <v>850</v>
      </c>
      <c r="AG119" s="12" t="s">
        <v>26</v>
      </c>
      <c r="AH119" s="17" t="s">
        <v>26</v>
      </c>
      <c r="AI119" s="1" t="s">
        <v>973</v>
      </c>
      <c r="AJ119" s="1" t="s">
        <v>922</v>
      </c>
      <c r="AK119" s="17" t="s">
        <v>3</v>
      </c>
      <c r="AL119" s="8" t="s">
        <v>312</v>
      </c>
      <c r="AM119" s="8" t="s">
        <v>312</v>
      </c>
      <c r="AN119" s="12" t="s">
        <v>1434</v>
      </c>
      <c r="AO119" s="8" t="s">
        <v>312</v>
      </c>
      <c r="AP119" s="12" t="s">
        <v>1045</v>
      </c>
      <c r="AQ119" s="12" t="s">
        <v>1062</v>
      </c>
      <c r="AR119" s="12" t="s">
        <v>1073</v>
      </c>
      <c r="AS119" s="8" t="s">
        <v>312</v>
      </c>
      <c r="AT119" t="s">
        <v>1078</v>
      </c>
      <c r="AU119" t="s">
        <v>77</v>
      </c>
    </row>
    <row r="120" spans="1:47">
      <c r="A120" s="8">
        <v>1135</v>
      </c>
      <c r="B120" s="8" t="s">
        <v>210</v>
      </c>
      <c r="C120" s="8" t="s">
        <v>211</v>
      </c>
      <c r="D120" s="7" t="s">
        <v>212</v>
      </c>
      <c r="E120" s="7" t="s">
        <v>212</v>
      </c>
      <c r="F120" s="7" t="s">
        <v>212</v>
      </c>
      <c r="G120" s="7" t="s">
        <v>212</v>
      </c>
      <c r="H120" s="7" t="s">
        <v>212</v>
      </c>
      <c r="I120" t="s">
        <v>514</v>
      </c>
      <c r="J120" t="s">
        <v>366</v>
      </c>
      <c r="K120" s="12" t="s">
        <v>3</v>
      </c>
      <c r="L120">
        <v>40</v>
      </c>
      <c r="M120" s="12" t="s">
        <v>318</v>
      </c>
      <c r="N120" s="52">
        <v>35575</v>
      </c>
      <c r="O120" s="53" t="s">
        <v>312</v>
      </c>
      <c r="P120" s="52">
        <v>43405</v>
      </c>
      <c r="Q120" s="17" t="s">
        <v>572</v>
      </c>
      <c r="R120" s="19" t="s">
        <v>567</v>
      </c>
      <c r="S120" s="17" t="s">
        <v>26</v>
      </c>
      <c r="T120" s="17" t="s">
        <v>567</v>
      </c>
      <c r="U120" s="17" t="s">
        <v>575</v>
      </c>
      <c r="V120" s="19" t="s">
        <v>575</v>
      </c>
      <c r="W120" s="18" t="s">
        <v>312</v>
      </c>
      <c r="X120" s="18" t="s">
        <v>312</v>
      </c>
      <c r="Y120" t="s">
        <v>721</v>
      </c>
      <c r="Z120" s="8" t="s">
        <v>619</v>
      </c>
      <c r="AA120" s="8" t="s">
        <v>576</v>
      </c>
      <c r="AB120" s="8">
        <v>9</v>
      </c>
      <c r="AC120" s="10" t="s">
        <v>1533</v>
      </c>
      <c r="AD120" s="10" t="s">
        <v>1248</v>
      </c>
      <c r="AE120" s="17" t="s">
        <v>26</v>
      </c>
      <c r="AF120" s="17" t="s">
        <v>575</v>
      </c>
      <c r="AG120" s="17" t="s">
        <v>26</v>
      </c>
      <c r="AH120" s="17" t="s">
        <v>4</v>
      </c>
      <c r="AI120" t="s">
        <v>1032</v>
      </c>
      <c r="AJ120" t="s">
        <v>334</v>
      </c>
      <c r="AK120" s="17" t="s">
        <v>6</v>
      </c>
      <c r="AL120" s="12">
        <v>28</v>
      </c>
      <c r="AM120" s="11" t="s">
        <v>319</v>
      </c>
      <c r="AN120" s="12" t="s">
        <v>1434</v>
      </c>
      <c r="AO120" s="17" t="s">
        <v>26</v>
      </c>
      <c r="AP120" s="17" t="s">
        <v>1045</v>
      </c>
      <c r="AQ120" s="18" t="s">
        <v>312</v>
      </c>
      <c r="AR120" s="8" t="s">
        <v>312</v>
      </c>
      <c r="AS120" s="8" t="s">
        <v>312</v>
      </c>
      <c r="AT120" t="s">
        <v>1247</v>
      </c>
      <c r="AU120" t="s">
        <v>77</v>
      </c>
    </row>
    <row r="121" spans="1:47">
      <c r="A121" s="8">
        <v>1136</v>
      </c>
      <c r="B121" s="8" t="s">
        <v>210</v>
      </c>
      <c r="C121" s="8" t="s">
        <v>211</v>
      </c>
      <c r="D121" s="7" t="s">
        <v>212</v>
      </c>
      <c r="E121" s="7" t="s">
        <v>212</v>
      </c>
      <c r="F121" s="7" t="s">
        <v>212</v>
      </c>
      <c r="G121" s="7" t="s">
        <v>212</v>
      </c>
      <c r="H121" s="7" t="s">
        <v>212</v>
      </c>
      <c r="I121" t="s">
        <v>473</v>
      </c>
      <c r="J121" t="s">
        <v>335</v>
      </c>
      <c r="K121" s="12" t="s">
        <v>3</v>
      </c>
      <c r="L121">
        <v>21</v>
      </c>
      <c r="M121" s="12" t="s">
        <v>318</v>
      </c>
      <c r="N121" s="52">
        <v>40837</v>
      </c>
      <c r="O121" s="53" t="s">
        <v>312</v>
      </c>
      <c r="P121" s="52">
        <v>43409</v>
      </c>
      <c r="Q121" s="17" t="s">
        <v>572</v>
      </c>
      <c r="R121" s="19" t="s">
        <v>567</v>
      </c>
      <c r="S121" s="17" t="s">
        <v>4</v>
      </c>
      <c r="T121" s="17" t="s">
        <v>562</v>
      </c>
      <c r="U121" s="17" t="s">
        <v>575</v>
      </c>
      <c r="V121" s="19" t="s">
        <v>575</v>
      </c>
      <c r="W121" s="18" t="s">
        <v>312</v>
      </c>
      <c r="X121" s="18" t="s">
        <v>312</v>
      </c>
      <c r="Y121" t="s">
        <v>715</v>
      </c>
      <c r="Z121" s="8" t="s">
        <v>614</v>
      </c>
      <c r="AA121" s="8" t="s">
        <v>576</v>
      </c>
      <c r="AB121" s="8">
        <v>23</v>
      </c>
      <c r="AC121" s="10" t="s">
        <v>1506</v>
      </c>
      <c r="AD121" s="10" t="s">
        <v>1239</v>
      </c>
      <c r="AE121" s="12" t="s">
        <v>26</v>
      </c>
      <c r="AF121" s="12" t="s">
        <v>575</v>
      </c>
      <c r="AG121" s="17" t="s">
        <v>26</v>
      </c>
      <c r="AH121" s="17" t="s">
        <v>26</v>
      </c>
      <c r="AI121" t="s">
        <v>987</v>
      </c>
      <c r="AJ121" t="s">
        <v>949</v>
      </c>
      <c r="AK121" s="12" t="s">
        <v>6</v>
      </c>
      <c r="AL121" s="12">
        <v>25</v>
      </c>
      <c r="AM121" s="11" t="s">
        <v>319</v>
      </c>
      <c r="AN121" s="12" t="s">
        <v>1434</v>
      </c>
      <c r="AO121" s="17" t="s">
        <v>26</v>
      </c>
      <c r="AP121" s="17" t="s">
        <v>1164</v>
      </c>
      <c r="AQ121" s="12" t="s">
        <v>1062</v>
      </c>
      <c r="AR121" s="12" t="s">
        <v>1073</v>
      </c>
      <c r="AS121">
        <v>24</v>
      </c>
      <c r="AT121" t="s">
        <v>25</v>
      </c>
      <c r="AU121" t="s">
        <v>77</v>
      </c>
    </row>
    <row r="122" spans="1:47">
      <c r="A122" s="8">
        <v>1137</v>
      </c>
      <c r="B122" s="8" t="s">
        <v>210</v>
      </c>
      <c r="C122" s="8" t="s">
        <v>211</v>
      </c>
      <c r="D122" s="7" t="s">
        <v>212</v>
      </c>
      <c r="E122" s="7" t="s">
        <v>212</v>
      </c>
      <c r="F122" s="7" t="s">
        <v>212</v>
      </c>
      <c r="G122" s="7" t="s">
        <v>212</v>
      </c>
      <c r="H122" s="7" t="s">
        <v>212</v>
      </c>
      <c r="I122" t="s">
        <v>491</v>
      </c>
      <c r="J122" t="s">
        <v>357</v>
      </c>
      <c r="K122" s="12" t="s">
        <v>3</v>
      </c>
      <c r="L122">
        <v>38</v>
      </c>
      <c r="M122" s="12" t="s">
        <v>319</v>
      </c>
      <c r="N122" s="52">
        <v>42780</v>
      </c>
      <c r="O122" s="53" t="s">
        <v>312</v>
      </c>
      <c r="P122" s="52">
        <v>43417</v>
      </c>
      <c r="Q122" s="17" t="s">
        <v>572</v>
      </c>
      <c r="R122" s="19" t="s">
        <v>562</v>
      </c>
      <c r="S122" s="17" t="s">
        <v>4</v>
      </c>
      <c r="T122" s="17" t="s">
        <v>562</v>
      </c>
      <c r="U122" s="11" t="s">
        <v>123</v>
      </c>
      <c r="V122" s="11" t="s">
        <v>123</v>
      </c>
      <c r="W122" s="18" t="s">
        <v>312</v>
      </c>
      <c r="X122" s="18" t="s">
        <v>312</v>
      </c>
      <c r="Y122" t="s">
        <v>645</v>
      </c>
      <c r="Z122" s="8" t="s">
        <v>591</v>
      </c>
      <c r="AA122" s="8" t="s">
        <v>576</v>
      </c>
      <c r="AB122" s="8">
        <v>17</v>
      </c>
      <c r="AC122" s="10" t="s">
        <v>674</v>
      </c>
      <c r="AD122" s="10" t="s">
        <v>212</v>
      </c>
      <c r="AE122" s="8" t="s">
        <v>212</v>
      </c>
      <c r="AF122" s="8" t="s">
        <v>212</v>
      </c>
      <c r="AG122" s="17" t="s">
        <v>26</v>
      </c>
      <c r="AH122" s="17" t="s">
        <v>26</v>
      </c>
      <c r="AI122" t="s">
        <v>1017</v>
      </c>
      <c r="AJ122" t="s">
        <v>931</v>
      </c>
      <c r="AK122" s="17" t="s">
        <v>6</v>
      </c>
      <c r="AL122" s="12">
        <v>39</v>
      </c>
      <c r="AM122" s="11" t="s">
        <v>319</v>
      </c>
      <c r="AN122" s="8" t="s">
        <v>312</v>
      </c>
      <c r="AO122" s="17" t="s">
        <v>4</v>
      </c>
      <c r="AP122" s="12" t="s">
        <v>1052</v>
      </c>
      <c r="AQ122" s="8" t="s">
        <v>312</v>
      </c>
      <c r="AR122" s="8" t="s">
        <v>312</v>
      </c>
      <c r="AS122">
        <v>1</v>
      </c>
      <c r="AT122" t="s">
        <v>33</v>
      </c>
      <c r="AU122" t="s">
        <v>77</v>
      </c>
    </row>
    <row r="123" spans="1:47">
      <c r="A123" s="8">
        <v>1138</v>
      </c>
      <c r="B123" s="8" t="s">
        <v>210</v>
      </c>
      <c r="C123" s="8" t="s">
        <v>211</v>
      </c>
      <c r="D123" s="7" t="s">
        <v>212</v>
      </c>
      <c r="E123" s="7" t="s">
        <v>212</v>
      </c>
      <c r="F123" s="7" t="s">
        <v>212</v>
      </c>
      <c r="G123" s="7" t="s">
        <v>212</v>
      </c>
      <c r="H123" s="7" t="s">
        <v>212</v>
      </c>
      <c r="I123" t="s">
        <v>289</v>
      </c>
      <c r="J123" t="s">
        <v>400</v>
      </c>
      <c r="K123" s="12" t="s">
        <v>3</v>
      </c>
      <c r="L123">
        <v>28</v>
      </c>
      <c r="M123" s="12" t="s">
        <v>319</v>
      </c>
      <c r="N123" s="52">
        <v>26708</v>
      </c>
      <c r="O123" s="52">
        <v>43282</v>
      </c>
      <c r="P123" s="52">
        <v>43424</v>
      </c>
      <c r="Q123" s="17" t="s">
        <v>563</v>
      </c>
      <c r="R123" s="19" t="s">
        <v>562</v>
      </c>
      <c r="S123" s="17" t="s">
        <v>4</v>
      </c>
      <c r="T123" s="17" t="s">
        <v>562</v>
      </c>
      <c r="U123" s="17" t="s">
        <v>575</v>
      </c>
      <c r="V123" s="17" t="s">
        <v>575</v>
      </c>
      <c r="W123" s="17" t="s">
        <v>1177</v>
      </c>
      <c r="X123" s="17" t="s">
        <v>1195</v>
      </c>
      <c r="Y123" t="s">
        <v>677</v>
      </c>
      <c r="Z123" s="8" t="s">
        <v>591</v>
      </c>
      <c r="AA123" s="8" t="s">
        <v>576</v>
      </c>
      <c r="AB123" s="8">
        <v>35</v>
      </c>
      <c r="AC123" s="10" t="s">
        <v>677</v>
      </c>
      <c r="AD123" s="10" t="s">
        <v>1218</v>
      </c>
      <c r="AE123" s="17" t="s">
        <v>26</v>
      </c>
      <c r="AF123" s="12" t="s">
        <v>575</v>
      </c>
      <c r="AG123" s="12" t="s">
        <v>26</v>
      </c>
      <c r="AH123" s="17" t="s">
        <v>26</v>
      </c>
      <c r="AI123" t="s">
        <v>1018</v>
      </c>
      <c r="AJ123" t="s">
        <v>940</v>
      </c>
      <c r="AK123" s="12" t="s">
        <v>6</v>
      </c>
      <c r="AL123" s="12">
        <v>21</v>
      </c>
      <c r="AM123" s="11" t="s">
        <v>319</v>
      </c>
      <c r="AN123" s="12" t="s">
        <v>1434</v>
      </c>
      <c r="AO123" s="17" t="s">
        <v>26</v>
      </c>
      <c r="AP123" s="12" t="s">
        <v>1047</v>
      </c>
      <c r="AQ123" s="12" t="s">
        <v>1062</v>
      </c>
      <c r="AR123" s="12" t="s">
        <v>1073</v>
      </c>
      <c r="AS123" s="8" t="s">
        <v>312</v>
      </c>
      <c r="AT123" t="s">
        <v>1141</v>
      </c>
      <c r="AU123" t="s">
        <v>77</v>
      </c>
    </row>
    <row r="124" spans="1:47">
      <c r="A124" s="8">
        <v>1139</v>
      </c>
      <c r="B124" s="8" t="s">
        <v>210</v>
      </c>
      <c r="C124" s="8" t="s">
        <v>211</v>
      </c>
      <c r="D124" s="7" t="s">
        <v>212</v>
      </c>
      <c r="E124" s="7" t="s">
        <v>212</v>
      </c>
      <c r="F124" s="7" t="s">
        <v>212</v>
      </c>
      <c r="G124" s="7" t="s">
        <v>212</v>
      </c>
      <c r="H124" s="7" t="s">
        <v>212</v>
      </c>
      <c r="I124" t="s">
        <v>484</v>
      </c>
      <c r="J124" t="s">
        <v>346</v>
      </c>
      <c r="K124" s="12" t="s">
        <v>3</v>
      </c>
      <c r="L124">
        <v>35</v>
      </c>
      <c r="M124" s="12" t="s">
        <v>318</v>
      </c>
      <c r="N124" s="52">
        <v>43424</v>
      </c>
      <c r="O124" s="52" t="s">
        <v>312</v>
      </c>
      <c r="P124" s="52">
        <v>43446</v>
      </c>
      <c r="Q124" s="17" t="s">
        <v>567</v>
      </c>
      <c r="R124" s="19" t="s">
        <v>562</v>
      </c>
      <c r="S124" s="17" t="s">
        <v>4</v>
      </c>
      <c r="T124" s="17" t="s">
        <v>562</v>
      </c>
      <c r="U124" s="17" t="s">
        <v>575</v>
      </c>
      <c r="V124" s="17" t="s">
        <v>24</v>
      </c>
      <c r="W124" s="18" t="s">
        <v>312</v>
      </c>
      <c r="X124" s="17" t="s">
        <v>1198</v>
      </c>
      <c r="Y124" t="s">
        <v>813</v>
      </c>
      <c r="Z124" s="8" t="s">
        <v>593</v>
      </c>
      <c r="AA124" s="8" t="s">
        <v>576</v>
      </c>
      <c r="AB124" s="8">
        <v>5</v>
      </c>
      <c r="AC124" s="10" t="s">
        <v>1523</v>
      </c>
      <c r="AD124" s="10" t="s">
        <v>1312</v>
      </c>
      <c r="AE124" s="12" t="s">
        <v>26</v>
      </c>
      <c r="AF124" s="17" t="s">
        <v>575</v>
      </c>
      <c r="AG124" s="17" t="s">
        <v>26</v>
      </c>
      <c r="AH124" s="17" t="s">
        <v>26</v>
      </c>
      <c r="AI124" s="18" t="s">
        <v>212</v>
      </c>
      <c r="AJ124" t="s">
        <v>57</v>
      </c>
      <c r="AK124" s="17" t="s">
        <v>6</v>
      </c>
      <c r="AL124" s="8" t="s">
        <v>312</v>
      </c>
      <c r="AM124" s="8" t="s">
        <v>312</v>
      </c>
      <c r="AN124" s="12" t="s">
        <v>1434</v>
      </c>
      <c r="AO124" s="8" t="s">
        <v>312</v>
      </c>
      <c r="AP124" s="12" t="s">
        <v>1052</v>
      </c>
      <c r="AQ124" s="8" t="s">
        <v>312</v>
      </c>
      <c r="AR124" s="8" t="s">
        <v>312</v>
      </c>
      <c r="AS124" s="8" t="s">
        <v>312</v>
      </c>
      <c r="AT124" t="s">
        <v>1090</v>
      </c>
      <c r="AU124" t="s">
        <v>77</v>
      </c>
    </row>
    <row r="125" spans="1:47">
      <c r="A125" s="8">
        <v>1140</v>
      </c>
      <c r="B125" s="8" t="s">
        <v>210</v>
      </c>
      <c r="C125" s="8" t="s">
        <v>211</v>
      </c>
      <c r="D125" s="7" t="s">
        <v>212</v>
      </c>
      <c r="E125" s="7" t="s">
        <v>212</v>
      </c>
      <c r="F125" s="7" t="s">
        <v>212</v>
      </c>
      <c r="G125" s="7" t="s">
        <v>212</v>
      </c>
      <c r="H125" s="7" t="s">
        <v>212</v>
      </c>
      <c r="I125" t="s">
        <v>484</v>
      </c>
      <c r="J125" t="s">
        <v>346</v>
      </c>
      <c r="K125" s="12" t="s">
        <v>3</v>
      </c>
      <c r="L125">
        <v>34</v>
      </c>
      <c r="M125" s="12" t="s">
        <v>318</v>
      </c>
      <c r="N125" s="52">
        <v>42888</v>
      </c>
      <c r="O125" s="52" t="s">
        <v>312</v>
      </c>
      <c r="P125" s="52">
        <v>43446</v>
      </c>
      <c r="Q125" s="17" t="s">
        <v>567</v>
      </c>
      <c r="R125" s="19" t="s">
        <v>562</v>
      </c>
      <c r="S125" s="17" t="s">
        <v>4</v>
      </c>
      <c r="T125" s="17" t="s">
        <v>562</v>
      </c>
      <c r="U125" s="17" t="s">
        <v>575</v>
      </c>
      <c r="V125" s="17" t="s">
        <v>24</v>
      </c>
      <c r="W125" s="18" t="s">
        <v>312</v>
      </c>
      <c r="X125" s="17" t="s">
        <v>1198</v>
      </c>
      <c r="Y125" t="s">
        <v>813</v>
      </c>
      <c r="Z125" s="8" t="s">
        <v>593</v>
      </c>
      <c r="AA125" s="8" t="s">
        <v>576</v>
      </c>
      <c r="AB125" s="8">
        <v>5</v>
      </c>
      <c r="AC125" s="10" t="s">
        <v>1523</v>
      </c>
      <c r="AD125" s="10" t="s">
        <v>1312</v>
      </c>
      <c r="AE125" s="12" t="s">
        <v>26</v>
      </c>
      <c r="AF125" s="17" t="s">
        <v>575</v>
      </c>
      <c r="AG125" s="17" t="s">
        <v>26</v>
      </c>
      <c r="AH125" s="17" t="s">
        <v>26</v>
      </c>
      <c r="AI125" s="18" t="s">
        <v>212</v>
      </c>
      <c r="AJ125" t="s">
        <v>57</v>
      </c>
      <c r="AK125" s="17" t="s">
        <v>6</v>
      </c>
      <c r="AL125" s="8" t="s">
        <v>312</v>
      </c>
      <c r="AM125" s="8" t="s">
        <v>312</v>
      </c>
      <c r="AN125" s="12" t="s">
        <v>1434</v>
      </c>
      <c r="AO125" s="8" t="s">
        <v>312</v>
      </c>
      <c r="AP125" s="12" t="s">
        <v>1052</v>
      </c>
      <c r="AQ125" s="8" t="s">
        <v>312</v>
      </c>
      <c r="AR125" s="8" t="s">
        <v>312</v>
      </c>
      <c r="AS125" s="8" t="s">
        <v>312</v>
      </c>
      <c r="AT125" t="s">
        <v>1090</v>
      </c>
      <c r="AU125" t="s">
        <v>77</v>
      </c>
    </row>
    <row r="126" spans="1:47">
      <c r="A126" s="8">
        <v>1141</v>
      </c>
      <c r="B126" s="8" t="s">
        <v>210</v>
      </c>
      <c r="C126" s="8" t="s">
        <v>211</v>
      </c>
      <c r="D126" s="7" t="s">
        <v>212</v>
      </c>
      <c r="E126" s="7" t="s">
        <v>212</v>
      </c>
      <c r="F126" s="7" t="s">
        <v>212</v>
      </c>
      <c r="G126" s="7" t="s">
        <v>212</v>
      </c>
      <c r="H126" s="7" t="s">
        <v>212</v>
      </c>
      <c r="I126" t="s">
        <v>484</v>
      </c>
      <c r="J126" t="s">
        <v>346</v>
      </c>
      <c r="K126" s="12" t="s">
        <v>3</v>
      </c>
      <c r="L126">
        <v>33</v>
      </c>
      <c r="M126" s="12" t="s">
        <v>318</v>
      </c>
      <c r="N126" s="52">
        <v>42665</v>
      </c>
      <c r="O126" s="52" t="s">
        <v>312</v>
      </c>
      <c r="P126" s="52">
        <v>43446</v>
      </c>
      <c r="Q126" s="17" t="s">
        <v>567</v>
      </c>
      <c r="R126" s="19" t="s">
        <v>562</v>
      </c>
      <c r="S126" s="17" t="s">
        <v>4</v>
      </c>
      <c r="T126" s="17" t="s">
        <v>562</v>
      </c>
      <c r="U126" s="17" t="s">
        <v>575</v>
      </c>
      <c r="V126" s="17" t="s">
        <v>24</v>
      </c>
      <c r="W126" s="18" t="s">
        <v>312</v>
      </c>
      <c r="X126" s="17" t="s">
        <v>1198</v>
      </c>
      <c r="Y126" t="s">
        <v>813</v>
      </c>
      <c r="Z126" s="8" t="s">
        <v>593</v>
      </c>
      <c r="AA126" s="8" t="s">
        <v>576</v>
      </c>
      <c r="AB126" s="8">
        <v>5</v>
      </c>
      <c r="AC126" s="10" t="s">
        <v>1523</v>
      </c>
      <c r="AD126" s="10" t="s">
        <v>1312</v>
      </c>
      <c r="AE126" s="12" t="s">
        <v>26</v>
      </c>
      <c r="AF126" s="17" t="s">
        <v>575</v>
      </c>
      <c r="AG126" s="17" t="s">
        <v>26</v>
      </c>
      <c r="AH126" s="17" t="s">
        <v>26</v>
      </c>
      <c r="AI126" s="18" t="s">
        <v>212</v>
      </c>
      <c r="AJ126" t="s">
        <v>57</v>
      </c>
      <c r="AK126" s="17" t="s">
        <v>6</v>
      </c>
      <c r="AL126" s="8" t="s">
        <v>312</v>
      </c>
      <c r="AM126" s="8" t="s">
        <v>312</v>
      </c>
      <c r="AN126" s="12" t="s">
        <v>1434</v>
      </c>
      <c r="AO126" s="8" t="s">
        <v>312</v>
      </c>
      <c r="AP126" s="12" t="s">
        <v>1052</v>
      </c>
      <c r="AQ126" s="8" t="s">
        <v>312</v>
      </c>
      <c r="AR126" s="8" t="s">
        <v>312</v>
      </c>
      <c r="AS126" s="8" t="s">
        <v>312</v>
      </c>
      <c r="AT126" t="s">
        <v>1090</v>
      </c>
      <c r="AU126" t="s">
        <v>77</v>
      </c>
    </row>
    <row r="127" spans="1:47">
      <c r="A127" s="8">
        <v>1142</v>
      </c>
      <c r="B127" s="8" t="s">
        <v>210</v>
      </c>
      <c r="C127" s="8" t="s">
        <v>211</v>
      </c>
      <c r="D127" s="7" t="s">
        <v>212</v>
      </c>
      <c r="E127" s="7" t="s">
        <v>212</v>
      </c>
      <c r="F127" s="7" t="s">
        <v>212</v>
      </c>
      <c r="G127" s="7" t="s">
        <v>212</v>
      </c>
      <c r="H127" s="7" t="s">
        <v>212</v>
      </c>
      <c r="I127" t="s">
        <v>484</v>
      </c>
      <c r="J127" t="s">
        <v>346</v>
      </c>
      <c r="K127" s="12" t="s">
        <v>3</v>
      </c>
      <c r="L127">
        <v>32</v>
      </c>
      <c r="M127" s="12" t="s">
        <v>318</v>
      </c>
      <c r="N127" s="52">
        <v>42350</v>
      </c>
      <c r="O127" s="52" t="s">
        <v>312</v>
      </c>
      <c r="P127" s="52">
        <v>43446</v>
      </c>
      <c r="Q127" s="17" t="s">
        <v>567</v>
      </c>
      <c r="R127" s="19" t="s">
        <v>562</v>
      </c>
      <c r="S127" s="17" t="s">
        <v>4</v>
      </c>
      <c r="T127" s="17" t="s">
        <v>562</v>
      </c>
      <c r="U127" s="17" t="s">
        <v>575</v>
      </c>
      <c r="V127" s="17" t="s">
        <v>24</v>
      </c>
      <c r="W127" s="18" t="s">
        <v>312</v>
      </c>
      <c r="X127" s="17" t="s">
        <v>1198</v>
      </c>
      <c r="Y127" t="s">
        <v>813</v>
      </c>
      <c r="Z127" s="8" t="s">
        <v>593</v>
      </c>
      <c r="AA127" s="8" t="s">
        <v>576</v>
      </c>
      <c r="AB127" s="8">
        <v>5</v>
      </c>
      <c r="AC127" s="10" t="s">
        <v>1523</v>
      </c>
      <c r="AD127" s="10" t="s">
        <v>1312</v>
      </c>
      <c r="AE127" s="12" t="s">
        <v>26</v>
      </c>
      <c r="AF127" s="17" t="s">
        <v>575</v>
      </c>
      <c r="AG127" s="17" t="s">
        <v>26</v>
      </c>
      <c r="AH127" s="17" t="s">
        <v>26</v>
      </c>
      <c r="AI127" s="18" t="s">
        <v>212</v>
      </c>
      <c r="AJ127" t="s">
        <v>57</v>
      </c>
      <c r="AK127" s="17" t="s">
        <v>6</v>
      </c>
      <c r="AL127" s="8" t="s">
        <v>312</v>
      </c>
      <c r="AM127" s="8" t="s">
        <v>312</v>
      </c>
      <c r="AN127" s="12" t="s">
        <v>1434</v>
      </c>
      <c r="AO127" s="8" t="s">
        <v>312</v>
      </c>
      <c r="AP127" s="12" t="s">
        <v>1052</v>
      </c>
      <c r="AQ127" s="8" t="s">
        <v>312</v>
      </c>
      <c r="AR127" s="8" t="s">
        <v>312</v>
      </c>
      <c r="AS127" s="8" t="s">
        <v>312</v>
      </c>
      <c r="AT127" t="s">
        <v>1090</v>
      </c>
      <c r="AU127" t="s">
        <v>77</v>
      </c>
    </row>
    <row r="128" spans="1:47">
      <c r="A128" s="8">
        <v>1144</v>
      </c>
      <c r="B128" s="8" t="s">
        <v>210</v>
      </c>
      <c r="C128" s="8" t="s">
        <v>211</v>
      </c>
      <c r="D128" s="7" t="s">
        <v>212</v>
      </c>
      <c r="E128" s="7" t="s">
        <v>212</v>
      </c>
      <c r="F128" s="7" t="s">
        <v>212</v>
      </c>
      <c r="G128" s="7" t="s">
        <v>212</v>
      </c>
      <c r="H128" s="7" t="s">
        <v>212</v>
      </c>
      <c r="I128" t="s">
        <v>515</v>
      </c>
      <c r="J128" t="s">
        <v>395</v>
      </c>
      <c r="K128" s="12" t="s">
        <v>3</v>
      </c>
      <c r="L128">
        <v>25</v>
      </c>
      <c r="M128" s="12" t="s">
        <v>319</v>
      </c>
      <c r="N128" s="52">
        <v>29208</v>
      </c>
      <c r="O128" s="52" t="s">
        <v>312</v>
      </c>
      <c r="P128" s="52">
        <v>43453</v>
      </c>
      <c r="Q128" s="17" t="s">
        <v>563</v>
      </c>
      <c r="R128" s="20" t="s">
        <v>212</v>
      </c>
      <c r="S128" s="17" t="s">
        <v>26</v>
      </c>
      <c r="T128" s="16" t="s">
        <v>312</v>
      </c>
      <c r="U128" s="17" t="s">
        <v>1449</v>
      </c>
      <c r="V128" s="8" t="s">
        <v>212</v>
      </c>
      <c r="W128" s="18" t="s">
        <v>312</v>
      </c>
      <c r="X128" s="18" t="s">
        <v>312</v>
      </c>
      <c r="Y128" t="s">
        <v>722</v>
      </c>
      <c r="Z128" s="8" t="s">
        <v>608</v>
      </c>
      <c r="AA128" s="8" t="s">
        <v>576</v>
      </c>
      <c r="AB128" s="8">
        <v>179</v>
      </c>
      <c r="AC128" s="10" t="s">
        <v>1535</v>
      </c>
      <c r="AD128" s="10" t="s">
        <v>1461</v>
      </c>
      <c r="AE128" s="17" t="s">
        <v>26</v>
      </c>
      <c r="AF128" s="12" t="s">
        <v>1433</v>
      </c>
      <c r="AG128" s="17" t="s">
        <v>26</v>
      </c>
      <c r="AH128" s="17" t="s">
        <v>26</v>
      </c>
      <c r="AI128" t="s">
        <v>295</v>
      </c>
      <c r="AJ128" t="s">
        <v>904</v>
      </c>
      <c r="AK128" s="17" t="s">
        <v>6</v>
      </c>
      <c r="AL128" s="12">
        <v>18</v>
      </c>
      <c r="AM128" s="11" t="s">
        <v>319</v>
      </c>
      <c r="AN128" s="12" t="s">
        <v>1434</v>
      </c>
      <c r="AO128" s="12" t="s">
        <v>4</v>
      </c>
      <c r="AP128" s="12" t="s">
        <v>1045</v>
      </c>
      <c r="AQ128" s="12" t="s">
        <v>1062</v>
      </c>
      <c r="AR128" s="12" t="s">
        <v>1073</v>
      </c>
      <c r="AS128">
        <v>125</v>
      </c>
      <c r="AT128" t="s">
        <v>1192</v>
      </c>
      <c r="AU128" t="s">
        <v>77</v>
      </c>
    </row>
    <row r="129" spans="1:47">
      <c r="A129" s="8">
        <v>1147</v>
      </c>
      <c r="B129" s="8" t="s">
        <v>210</v>
      </c>
      <c r="C129" s="8" t="s">
        <v>211</v>
      </c>
      <c r="D129" s="7" t="s">
        <v>212</v>
      </c>
      <c r="E129" s="7" t="s">
        <v>212</v>
      </c>
      <c r="F129" s="7" t="s">
        <v>212</v>
      </c>
      <c r="G129" s="7" t="s">
        <v>212</v>
      </c>
      <c r="H129" s="7" t="s">
        <v>212</v>
      </c>
      <c r="I129" t="s">
        <v>545</v>
      </c>
      <c r="J129" t="s">
        <v>449</v>
      </c>
      <c r="K129" s="11" t="s">
        <v>3</v>
      </c>
      <c r="L129">
        <v>25</v>
      </c>
      <c r="M129" s="12" t="s">
        <v>319</v>
      </c>
      <c r="N129" s="52">
        <v>41011</v>
      </c>
      <c r="O129" s="52">
        <v>43221</v>
      </c>
      <c r="P129" s="52">
        <v>43467</v>
      </c>
      <c r="Q129" s="17" t="s">
        <v>562</v>
      </c>
      <c r="R129" s="19" t="s">
        <v>567</v>
      </c>
      <c r="S129" s="17" t="s">
        <v>4</v>
      </c>
      <c r="T129" s="12" t="s">
        <v>562</v>
      </c>
      <c r="U129" s="17" t="s">
        <v>22</v>
      </c>
      <c r="V129" s="17" t="s">
        <v>24</v>
      </c>
      <c r="W129" s="18" t="s">
        <v>312</v>
      </c>
      <c r="X129" s="18" t="s">
        <v>312</v>
      </c>
      <c r="Y129" t="s">
        <v>799</v>
      </c>
      <c r="Z129" s="8" t="s">
        <v>603</v>
      </c>
      <c r="AA129" s="8" t="s">
        <v>576</v>
      </c>
      <c r="AB129" s="8" t="s">
        <v>1508</v>
      </c>
      <c r="AC129" s="10" t="s">
        <v>1524</v>
      </c>
      <c r="AD129" s="10" t="s">
        <v>1360</v>
      </c>
      <c r="AE129" s="17" t="s">
        <v>4</v>
      </c>
      <c r="AF129" s="17" t="s">
        <v>850</v>
      </c>
      <c r="AG129" s="17" t="s">
        <v>26</v>
      </c>
      <c r="AH129" s="17" t="s">
        <v>26</v>
      </c>
      <c r="AI129" s="18" t="s">
        <v>212</v>
      </c>
      <c r="AJ129" t="s">
        <v>57</v>
      </c>
      <c r="AK129" s="12" t="s">
        <v>6</v>
      </c>
      <c r="AL129" s="8" t="s">
        <v>312</v>
      </c>
      <c r="AM129" s="8" t="s">
        <v>312</v>
      </c>
      <c r="AN129" s="12" t="s">
        <v>1434</v>
      </c>
      <c r="AO129" s="8" t="s">
        <v>312</v>
      </c>
      <c r="AP129" s="12" t="s">
        <v>1052</v>
      </c>
      <c r="AQ129" s="12" t="s">
        <v>1062</v>
      </c>
      <c r="AR129" s="8" t="s">
        <v>312</v>
      </c>
      <c r="AS129" s="8" t="s">
        <v>312</v>
      </c>
      <c r="AT129" t="s">
        <v>1082</v>
      </c>
      <c r="AU129" t="s">
        <v>77</v>
      </c>
    </row>
    <row r="130" spans="1:47">
      <c r="A130" s="8">
        <v>1148</v>
      </c>
      <c r="B130" s="8" t="s">
        <v>210</v>
      </c>
      <c r="C130" s="8" t="s">
        <v>211</v>
      </c>
      <c r="D130" s="7" t="s">
        <v>212</v>
      </c>
      <c r="E130" s="7" t="s">
        <v>212</v>
      </c>
      <c r="F130" s="7" t="s">
        <v>212</v>
      </c>
      <c r="G130" s="7" t="s">
        <v>212</v>
      </c>
      <c r="H130" s="7" t="s">
        <v>212</v>
      </c>
      <c r="I130" t="s">
        <v>273</v>
      </c>
      <c r="J130" t="s">
        <v>278</v>
      </c>
      <c r="K130" s="12" t="s">
        <v>3</v>
      </c>
      <c r="L130">
        <v>42</v>
      </c>
      <c r="M130" s="12" t="s">
        <v>319</v>
      </c>
      <c r="N130" s="52">
        <v>30413</v>
      </c>
      <c r="O130" s="53" t="s">
        <v>312</v>
      </c>
      <c r="P130" s="52">
        <v>43475</v>
      </c>
      <c r="Q130" s="17" t="s">
        <v>562</v>
      </c>
      <c r="R130" s="19" t="s">
        <v>567</v>
      </c>
      <c r="S130" s="17" t="s">
        <v>4</v>
      </c>
      <c r="T130" s="12" t="s">
        <v>562</v>
      </c>
      <c r="U130" s="12" t="s">
        <v>123</v>
      </c>
      <c r="V130" s="12" t="s">
        <v>123</v>
      </c>
      <c r="W130" s="18" t="s">
        <v>312</v>
      </c>
      <c r="X130" s="17" t="s">
        <v>1195</v>
      </c>
      <c r="Y130" t="s">
        <v>709</v>
      </c>
      <c r="Z130" s="8" t="s">
        <v>614</v>
      </c>
      <c r="AA130" s="8" t="s">
        <v>576</v>
      </c>
      <c r="AB130" s="8">
        <v>18</v>
      </c>
      <c r="AC130" s="10" t="s">
        <v>1536</v>
      </c>
      <c r="AD130" s="10" t="s">
        <v>212</v>
      </c>
      <c r="AE130" s="8" t="s">
        <v>212</v>
      </c>
      <c r="AF130" s="8" t="s">
        <v>212</v>
      </c>
      <c r="AG130" s="17" t="s">
        <v>26</v>
      </c>
      <c r="AH130" s="17" t="s">
        <v>26</v>
      </c>
      <c r="AI130" s="18" t="s">
        <v>212</v>
      </c>
      <c r="AJ130" t="s">
        <v>5</v>
      </c>
      <c r="AK130" s="12" t="s">
        <v>6</v>
      </c>
      <c r="AL130" s="12">
        <v>12</v>
      </c>
      <c r="AM130" s="8" t="s">
        <v>312</v>
      </c>
      <c r="AN130" s="12" t="s">
        <v>1434</v>
      </c>
      <c r="AO130" s="17" t="s">
        <v>4</v>
      </c>
      <c r="AP130" s="12" t="s">
        <v>1047</v>
      </c>
      <c r="AQ130" s="18" t="s">
        <v>312</v>
      </c>
      <c r="AR130" s="12" t="s">
        <v>1067</v>
      </c>
      <c r="AS130" s="8" t="s">
        <v>312</v>
      </c>
      <c r="AT130" t="s">
        <v>1105</v>
      </c>
      <c r="AU130" t="s">
        <v>1160</v>
      </c>
    </row>
    <row r="131" spans="1:47">
      <c r="A131" s="8">
        <v>1149</v>
      </c>
      <c r="B131" s="8" t="s">
        <v>210</v>
      </c>
      <c r="C131" s="8" t="s">
        <v>211</v>
      </c>
      <c r="D131" s="7" t="s">
        <v>212</v>
      </c>
      <c r="E131" s="7" t="s">
        <v>212</v>
      </c>
      <c r="F131" s="7" t="s">
        <v>212</v>
      </c>
      <c r="G131" s="7" t="s">
        <v>212</v>
      </c>
      <c r="H131" s="7" t="s">
        <v>212</v>
      </c>
      <c r="I131" t="s">
        <v>558</v>
      </c>
      <c r="J131" t="s">
        <v>465</v>
      </c>
      <c r="K131" s="11" t="s">
        <v>3</v>
      </c>
      <c r="L131">
        <v>26</v>
      </c>
      <c r="M131" s="12" t="s">
        <v>319</v>
      </c>
      <c r="N131" s="52">
        <v>42538</v>
      </c>
      <c r="O131" s="52" t="s">
        <v>312</v>
      </c>
      <c r="P131" s="52">
        <v>43475</v>
      </c>
      <c r="Q131" s="17" t="s">
        <v>568</v>
      </c>
      <c r="R131" s="19" t="s">
        <v>574</v>
      </c>
      <c r="S131" s="17" t="s">
        <v>26</v>
      </c>
      <c r="T131" s="17" t="s">
        <v>567</v>
      </c>
      <c r="U131" s="17" t="s">
        <v>22</v>
      </c>
      <c r="V131" s="17" t="s">
        <v>22</v>
      </c>
      <c r="W131" s="18" t="s">
        <v>312</v>
      </c>
      <c r="X131" s="18" t="s">
        <v>312</v>
      </c>
      <c r="Y131" t="s">
        <v>662</v>
      </c>
      <c r="Z131" s="8" t="s">
        <v>591</v>
      </c>
      <c r="AA131" s="8" t="s">
        <v>576</v>
      </c>
      <c r="AB131" s="8">
        <v>17</v>
      </c>
      <c r="AC131" s="10" t="s">
        <v>674</v>
      </c>
      <c r="AD131" s="10" t="s">
        <v>1363</v>
      </c>
      <c r="AE131" s="17" t="s">
        <v>4</v>
      </c>
      <c r="AF131" s="12" t="s">
        <v>850</v>
      </c>
      <c r="AG131" s="17" t="s">
        <v>26</v>
      </c>
      <c r="AH131" s="17" t="s">
        <v>26</v>
      </c>
      <c r="AI131" t="s">
        <v>905</v>
      </c>
      <c r="AJ131" t="s">
        <v>333</v>
      </c>
      <c r="AK131" s="12" t="s">
        <v>3</v>
      </c>
      <c r="AL131" s="12">
        <v>47</v>
      </c>
      <c r="AM131" s="11" t="s">
        <v>319</v>
      </c>
      <c r="AN131" s="12" t="s">
        <v>1043</v>
      </c>
      <c r="AO131" s="8" t="s">
        <v>312</v>
      </c>
      <c r="AP131" s="12" t="s">
        <v>1045</v>
      </c>
      <c r="AQ131" s="12" t="s">
        <v>1062</v>
      </c>
      <c r="AR131" s="12" t="s">
        <v>1705</v>
      </c>
      <c r="AS131" s="8" t="s">
        <v>312</v>
      </c>
      <c r="AT131" t="s">
        <v>63</v>
      </c>
      <c r="AU131" t="s">
        <v>77</v>
      </c>
    </row>
    <row r="132" spans="1:47">
      <c r="A132" s="8">
        <v>1150</v>
      </c>
      <c r="B132" s="8" t="s">
        <v>210</v>
      </c>
      <c r="C132" s="8" t="s">
        <v>211</v>
      </c>
      <c r="D132" s="7" t="s">
        <v>212</v>
      </c>
      <c r="E132" s="7" t="s">
        <v>212</v>
      </c>
      <c r="F132" s="7" t="s">
        <v>212</v>
      </c>
      <c r="G132" s="7" t="s">
        <v>212</v>
      </c>
      <c r="H132" s="7" t="s">
        <v>212</v>
      </c>
      <c r="I132" t="s">
        <v>522</v>
      </c>
      <c r="J132" t="s">
        <v>412</v>
      </c>
      <c r="K132" s="12" t="s">
        <v>3</v>
      </c>
      <c r="L132">
        <v>38</v>
      </c>
      <c r="M132" s="12" t="s">
        <v>319</v>
      </c>
      <c r="N132" s="52">
        <v>40909</v>
      </c>
      <c r="O132" s="53" t="s">
        <v>312</v>
      </c>
      <c r="P132" s="52">
        <v>43476</v>
      </c>
      <c r="Q132" s="17" t="s">
        <v>562</v>
      </c>
      <c r="R132" s="20" t="s">
        <v>212</v>
      </c>
      <c r="S132" s="17" t="s">
        <v>4</v>
      </c>
      <c r="T132" s="12" t="s">
        <v>562</v>
      </c>
      <c r="U132" s="17" t="s">
        <v>575</v>
      </c>
      <c r="V132" s="17" t="s">
        <v>575</v>
      </c>
      <c r="W132" s="18" t="s">
        <v>312</v>
      </c>
      <c r="X132" s="17" t="s">
        <v>1198</v>
      </c>
      <c r="Y132" t="s">
        <v>663</v>
      </c>
      <c r="Z132" s="8" t="s">
        <v>591</v>
      </c>
      <c r="AA132" s="8" t="s">
        <v>576</v>
      </c>
      <c r="AB132" s="8">
        <v>2</v>
      </c>
      <c r="AC132" s="10" t="s">
        <v>1506</v>
      </c>
      <c r="AD132" s="10" t="s">
        <v>1245</v>
      </c>
      <c r="AE132" s="12" t="s">
        <v>26</v>
      </c>
      <c r="AF132" s="17" t="s">
        <v>575</v>
      </c>
      <c r="AG132" s="17" t="s">
        <v>26</v>
      </c>
      <c r="AH132" s="17" t="s">
        <v>26</v>
      </c>
      <c r="AI132" s="18" t="s">
        <v>212</v>
      </c>
      <c r="AJ132" s="1" t="s">
        <v>5</v>
      </c>
      <c r="AK132" s="17" t="s">
        <v>6</v>
      </c>
      <c r="AL132" s="12">
        <v>12</v>
      </c>
      <c r="AM132" s="8" t="s">
        <v>312</v>
      </c>
      <c r="AN132" s="12" t="s">
        <v>1434</v>
      </c>
      <c r="AO132" s="17" t="s">
        <v>4</v>
      </c>
      <c r="AP132" s="12" t="s">
        <v>1052</v>
      </c>
      <c r="AQ132" s="18" t="s">
        <v>312</v>
      </c>
      <c r="AR132" s="8" t="s">
        <v>312</v>
      </c>
      <c r="AS132" s="8" t="s">
        <v>312</v>
      </c>
      <c r="AT132" t="s">
        <v>1128</v>
      </c>
      <c r="AU132" s="16" t="s">
        <v>312</v>
      </c>
    </row>
    <row r="133" spans="1:47">
      <c r="A133" s="8">
        <v>1151</v>
      </c>
      <c r="B133" s="8" t="s">
        <v>210</v>
      </c>
      <c r="C133" s="8" t="s">
        <v>211</v>
      </c>
      <c r="D133" s="8" t="s">
        <v>212</v>
      </c>
      <c r="E133" s="8" t="s">
        <v>212</v>
      </c>
      <c r="F133" s="8" t="s">
        <v>212</v>
      </c>
      <c r="G133" s="8" t="s">
        <v>212</v>
      </c>
      <c r="H133" s="8" t="s">
        <v>212</v>
      </c>
      <c r="I133" t="s">
        <v>522</v>
      </c>
      <c r="J133" t="s">
        <v>412</v>
      </c>
      <c r="K133" s="12" t="s">
        <v>3</v>
      </c>
      <c r="L133">
        <v>33</v>
      </c>
      <c r="M133" s="12" t="s">
        <v>319</v>
      </c>
      <c r="N133" s="52">
        <v>35948</v>
      </c>
      <c r="O133" s="53" t="s">
        <v>312</v>
      </c>
      <c r="P133" s="52">
        <v>43476</v>
      </c>
      <c r="Q133" s="17" t="s">
        <v>562</v>
      </c>
      <c r="R133" s="17" t="s">
        <v>562</v>
      </c>
      <c r="S133" s="17" t="s">
        <v>4</v>
      </c>
      <c r="T133" s="12" t="s">
        <v>562</v>
      </c>
      <c r="U133" s="17" t="s">
        <v>575</v>
      </c>
      <c r="V133" s="17" t="s">
        <v>575</v>
      </c>
      <c r="W133" s="18" t="s">
        <v>312</v>
      </c>
      <c r="X133" s="17" t="s">
        <v>1198</v>
      </c>
      <c r="Y133" t="s">
        <v>663</v>
      </c>
      <c r="Z133" s="8" t="s">
        <v>591</v>
      </c>
      <c r="AA133" s="8" t="s">
        <v>576</v>
      </c>
      <c r="AB133" s="8">
        <v>2</v>
      </c>
      <c r="AC133" s="10" t="s">
        <v>1506</v>
      </c>
      <c r="AD133" s="10" t="s">
        <v>1245</v>
      </c>
      <c r="AE133" s="12" t="s">
        <v>26</v>
      </c>
      <c r="AF133" s="17" t="s">
        <v>575</v>
      </c>
      <c r="AG133" s="17" t="s">
        <v>26</v>
      </c>
      <c r="AH133" s="17" t="s">
        <v>26</v>
      </c>
      <c r="AI133" s="18" t="s">
        <v>212</v>
      </c>
      <c r="AJ133" s="1" t="s">
        <v>5</v>
      </c>
      <c r="AK133" s="17" t="s">
        <v>6</v>
      </c>
      <c r="AL133" s="12">
        <v>31</v>
      </c>
      <c r="AM133" s="8" t="s">
        <v>312</v>
      </c>
      <c r="AN133" s="12" t="s">
        <v>1434</v>
      </c>
      <c r="AO133" s="17" t="s">
        <v>26</v>
      </c>
      <c r="AP133" s="17" t="s">
        <v>1057</v>
      </c>
      <c r="AQ133" s="18" t="s">
        <v>312</v>
      </c>
      <c r="AR133" s="7" t="s">
        <v>312</v>
      </c>
      <c r="AS133" s="8" t="s">
        <v>312</v>
      </c>
      <c r="AT133" t="s">
        <v>1128</v>
      </c>
      <c r="AU133" s="16" t="s">
        <v>312</v>
      </c>
    </row>
    <row r="134" spans="1:47">
      <c r="A134" s="8">
        <v>1152</v>
      </c>
      <c r="B134" s="8" t="s">
        <v>210</v>
      </c>
      <c r="C134" s="8" t="s">
        <v>211</v>
      </c>
      <c r="D134" s="8" t="s">
        <v>212</v>
      </c>
      <c r="E134" s="8" t="s">
        <v>212</v>
      </c>
      <c r="F134" s="8" t="s">
        <v>212</v>
      </c>
      <c r="G134" s="8" t="s">
        <v>212</v>
      </c>
      <c r="H134" s="8" t="s">
        <v>212</v>
      </c>
      <c r="I134" t="s">
        <v>522</v>
      </c>
      <c r="J134" t="s">
        <v>412</v>
      </c>
      <c r="K134" s="12" t="s">
        <v>3</v>
      </c>
      <c r="L134">
        <v>30</v>
      </c>
      <c r="M134" s="12" t="s">
        <v>319</v>
      </c>
      <c r="N134" s="52">
        <v>34993</v>
      </c>
      <c r="O134" s="53" t="s">
        <v>312</v>
      </c>
      <c r="P134" s="52">
        <v>43476</v>
      </c>
      <c r="Q134" s="17" t="s">
        <v>562</v>
      </c>
      <c r="R134" s="17" t="s">
        <v>562</v>
      </c>
      <c r="S134" s="17" t="s">
        <v>4</v>
      </c>
      <c r="T134" s="12" t="s">
        <v>562</v>
      </c>
      <c r="U134" s="17" t="s">
        <v>575</v>
      </c>
      <c r="V134" s="17" t="s">
        <v>575</v>
      </c>
      <c r="W134" s="18" t="s">
        <v>312</v>
      </c>
      <c r="X134" s="17" t="s">
        <v>1198</v>
      </c>
      <c r="Y134" t="s">
        <v>663</v>
      </c>
      <c r="Z134" s="8" t="s">
        <v>591</v>
      </c>
      <c r="AA134" s="8" t="s">
        <v>576</v>
      </c>
      <c r="AB134" s="8">
        <v>2</v>
      </c>
      <c r="AC134" s="10" t="s">
        <v>1506</v>
      </c>
      <c r="AD134" s="10" t="s">
        <v>1245</v>
      </c>
      <c r="AE134" s="12" t="s">
        <v>26</v>
      </c>
      <c r="AF134" s="17" t="s">
        <v>575</v>
      </c>
      <c r="AG134" s="17" t="s">
        <v>26</v>
      </c>
      <c r="AH134" s="17" t="s">
        <v>26</v>
      </c>
      <c r="AI134" s="18" t="s">
        <v>212</v>
      </c>
      <c r="AJ134" s="1" t="s">
        <v>5</v>
      </c>
      <c r="AK134" s="17" t="s">
        <v>6</v>
      </c>
      <c r="AL134" s="12">
        <v>9</v>
      </c>
      <c r="AM134" s="8" t="s">
        <v>312</v>
      </c>
      <c r="AN134" s="12" t="s">
        <v>1434</v>
      </c>
      <c r="AO134" s="17" t="s">
        <v>4</v>
      </c>
      <c r="AP134" s="17" t="s">
        <v>1057</v>
      </c>
      <c r="AQ134" s="18" t="s">
        <v>312</v>
      </c>
      <c r="AR134" s="8" t="s">
        <v>312</v>
      </c>
      <c r="AS134" s="8" t="s">
        <v>312</v>
      </c>
      <c r="AT134" t="s">
        <v>1128</v>
      </c>
      <c r="AU134" s="16" t="s">
        <v>312</v>
      </c>
    </row>
    <row r="135" spans="1:47">
      <c r="A135" s="8">
        <v>1154</v>
      </c>
      <c r="B135" s="8" t="s">
        <v>210</v>
      </c>
      <c r="C135" s="8" t="s">
        <v>211</v>
      </c>
      <c r="D135" s="7" t="s">
        <v>212</v>
      </c>
      <c r="E135" s="7" t="s">
        <v>212</v>
      </c>
      <c r="F135" s="7" t="s">
        <v>212</v>
      </c>
      <c r="G135" s="7" t="s">
        <v>212</v>
      </c>
      <c r="H135" s="7" t="s">
        <v>212</v>
      </c>
      <c r="I135" t="s">
        <v>544</v>
      </c>
      <c r="J135" t="s">
        <v>448</v>
      </c>
      <c r="K135" s="11" t="s">
        <v>3</v>
      </c>
      <c r="L135">
        <v>25</v>
      </c>
      <c r="M135" s="12" t="s">
        <v>1644</v>
      </c>
      <c r="N135" s="52">
        <v>33224</v>
      </c>
      <c r="O135" s="52">
        <v>43191</v>
      </c>
      <c r="P135" s="52">
        <v>43482</v>
      </c>
      <c r="Q135" s="17" t="s">
        <v>572</v>
      </c>
      <c r="R135" s="18" t="s">
        <v>212</v>
      </c>
      <c r="S135" s="17" t="s">
        <v>26</v>
      </c>
      <c r="T135" s="17" t="s">
        <v>567</v>
      </c>
      <c r="U135" s="17" t="s">
        <v>575</v>
      </c>
      <c r="V135" s="18" t="s">
        <v>212</v>
      </c>
      <c r="W135" s="18" t="s">
        <v>312</v>
      </c>
      <c r="X135" s="18" t="s">
        <v>312</v>
      </c>
      <c r="Y135" t="s">
        <v>656</v>
      </c>
      <c r="Z135" s="8" t="s">
        <v>591</v>
      </c>
      <c r="AA135" s="8" t="s">
        <v>576</v>
      </c>
      <c r="AB135" s="8">
        <v>12</v>
      </c>
      <c r="AC135" s="10" t="s">
        <v>1510</v>
      </c>
      <c r="AD135" s="10" t="s">
        <v>1462</v>
      </c>
      <c r="AE135" s="17" t="s">
        <v>26</v>
      </c>
      <c r="AF135" s="17" t="s">
        <v>575</v>
      </c>
      <c r="AG135" s="12" t="s">
        <v>26</v>
      </c>
      <c r="AH135" s="17" t="s">
        <v>26</v>
      </c>
      <c r="AI135" t="s">
        <v>1020</v>
      </c>
      <c r="AJ135" t="s">
        <v>935</v>
      </c>
      <c r="AK135" s="17" t="s">
        <v>3</v>
      </c>
      <c r="AL135" s="12">
        <v>30</v>
      </c>
      <c r="AM135" s="11" t="s">
        <v>2186</v>
      </c>
      <c r="AN135" s="8" t="s">
        <v>312</v>
      </c>
      <c r="AO135" s="17" t="s">
        <v>26</v>
      </c>
      <c r="AP135" s="12" t="s">
        <v>1045</v>
      </c>
      <c r="AQ135" s="8" t="s">
        <v>312</v>
      </c>
      <c r="AR135" s="12" t="s">
        <v>1073</v>
      </c>
      <c r="AS135" s="8" t="s">
        <v>312</v>
      </c>
      <c r="AT135" t="s">
        <v>2187</v>
      </c>
      <c r="AU135" t="s">
        <v>77</v>
      </c>
    </row>
    <row r="136" spans="1:47">
      <c r="A136" s="8">
        <v>1155</v>
      </c>
      <c r="B136" s="8" t="s">
        <v>210</v>
      </c>
      <c r="C136" s="8" t="s">
        <v>211</v>
      </c>
      <c r="D136" s="7" t="s">
        <v>212</v>
      </c>
      <c r="E136" s="7" t="s">
        <v>212</v>
      </c>
      <c r="F136" s="7" t="s">
        <v>212</v>
      </c>
      <c r="G136" s="7" t="s">
        <v>212</v>
      </c>
      <c r="H136" s="7" t="s">
        <v>212</v>
      </c>
      <c r="I136" t="s">
        <v>515</v>
      </c>
      <c r="J136" t="s">
        <v>396</v>
      </c>
      <c r="K136" s="12" t="s">
        <v>3</v>
      </c>
      <c r="L136">
        <v>31</v>
      </c>
      <c r="M136" s="12" t="s">
        <v>319</v>
      </c>
      <c r="N136" s="52">
        <v>29060</v>
      </c>
      <c r="O136" s="52">
        <v>43221</v>
      </c>
      <c r="P136" s="52">
        <v>43496</v>
      </c>
      <c r="Q136" s="17" t="s">
        <v>572</v>
      </c>
      <c r="R136" s="17" t="s">
        <v>562</v>
      </c>
      <c r="S136" s="17" t="s">
        <v>4</v>
      </c>
      <c r="T136" s="17" t="s">
        <v>562</v>
      </c>
      <c r="U136" s="11" t="s">
        <v>123</v>
      </c>
      <c r="V136" s="11" t="s">
        <v>123</v>
      </c>
      <c r="W136" s="17" t="s">
        <v>153</v>
      </c>
      <c r="X136" s="17" t="s">
        <v>1195</v>
      </c>
      <c r="Y136" t="s">
        <v>788</v>
      </c>
      <c r="Z136" s="8" t="s">
        <v>622</v>
      </c>
      <c r="AA136" s="8" t="s">
        <v>576</v>
      </c>
      <c r="AB136" s="8">
        <v>25</v>
      </c>
      <c r="AC136" s="10" t="s">
        <v>1537</v>
      </c>
      <c r="AD136" s="10" t="s">
        <v>212</v>
      </c>
      <c r="AE136" s="8" t="s">
        <v>212</v>
      </c>
      <c r="AF136" s="8" t="s">
        <v>212</v>
      </c>
      <c r="AG136" s="12" t="s">
        <v>26</v>
      </c>
      <c r="AH136" s="12" t="s">
        <v>26</v>
      </c>
      <c r="AI136" t="s">
        <v>1258</v>
      </c>
      <c r="AJ136" t="s">
        <v>1257</v>
      </c>
      <c r="AK136" s="17" t="s">
        <v>6</v>
      </c>
      <c r="AL136" s="12">
        <v>20</v>
      </c>
      <c r="AM136" s="11" t="s">
        <v>319</v>
      </c>
      <c r="AN136" s="12" t="s">
        <v>1434</v>
      </c>
      <c r="AO136" s="17" t="s">
        <v>26</v>
      </c>
      <c r="AP136" s="17" t="s">
        <v>1052</v>
      </c>
      <c r="AQ136" s="12" t="s">
        <v>1062</v>
      </c>
      <c r="AR136" s="12" t="s">
        <v>1067</v>
      </c>
      <c r="AS136">
        <v>8</v>
      </c>
      <c r="AT136" t="s">
        <v>42</v>
      </c>
      <c r="AU136" t="s">
        <v>77</v>
      </c>
    </row>
    <row r="137" spans="1:47">
      <c r="A137" s="8">
        <v>1156</v>
      </c>
      <c r="B137" s="8" t="s">
        <v>210</v>
      </c>
      <c r="C137" s="8" t="s">
        <v>211</v>
      </c>
      <c r="D137" s="7" t="s">
        <v>212</v>
      </c>
      <c r="E137" s="7" t="s">
        <v>212</v>
      </c>
      <c r="F137" s="7" t="s">
        <v>212</v>
      </c>
      <c r="G137" s="7" t="s">
        <v>212</v>
      </c>
      <c r="H137" s="7" t="s">
        <v>212</v>
      </c>
      <c r="I137" t="s">
        <v>533</v>
      </c>
      <c r="J137" t="s">
        <v>426</v>
      </c>
      <c r="K137" s="12" t="s">
        <v>3</v>
      </c>
      <c r="L137">
        <v>27</v>
      </c>
      <c r="M137" s="12" t="s">
        <v>1703</v>
      </c>
      <c r="N137" s="52">
        <v>41410</v>
      </c>
      <c r="O137" s="52">
        <v>43466</v>
      </c>
      <c r="P137" s="52">
        <v>43501</v>
      </c>
      <c r="Q137" s="17" t="s">
        <v>563</v>
      </c>
      <c r="R137" s="18" t="s">
        <v>212</v>
      </c>
      <c r="S137" s="17" t="s">
        <v>26</v>
      </c>
      <c r="T137" s="16" t="s">
        <v>312</v>
      </c>
      <c r="U137" s="17" t="s">
        <v>575</v>
      </c>
      <c r="V137" s="18" t="s">
        <v>212</v>
      </c>
      <c r="W137" s="18" t="s">
        <v>312</v>
      </c>
      <c r="X137" s="18" t="s">
        <v>312</v>
      </c>
      <c r="Y137" t="s">
        <v>794</v>
      </c>
      <c r="Z137" s="8" t="s">
        <v>630</v>
      </c>
      <c r="AA137" s="8" t="s">
        <v>576</v>
      </c>
      <c r="AB137" s="8">
        <v>38</v>
      </c>
      <c r="AC137" s="10" t="s">
        <v>1538</v>
      </c>
      <c r="AD137" s="10" t="s">
        <v>1285</v>
      </c>
      <c r="AE137" s="17" t="s">
        <v>26</v>
      </c>
      <c r="AF137" s="17" t="s">
        <v>575</v>
      </c>
      <c r="AG137" s="17" t="s">
        <v>26</v>
      </c>
      <c r="AH137" s="17" t="s">
        <v>26</v>
      </c>
      <c r="AI137" t="s">
        <v>289</v>
      </c>
      <c r="AJ137" t="s">
        <v>870</v>
      </c>
      <c r="AK137" s="17" t="s">
        <v>3</v>
      </c>
      <c r="AL137" s="12">
        <v>66</v>
      </c>
      <c r="AM137" s="11" t="s">
        <v>319</v>
      </c>
      <c r="AN137" s="12" t="s">
        <v>1434</v>
      </c>
      <c r="AO137" s="17" t="s">
        <v>4</v>
      </c>
      <c r="AP137" s="12" t="s">
        <v>1284</v>
      </c>
      <c r="AQ137" s="12" t="s">
        <v>1060</v>
      </c>
      <c r="AR137" s="12" t="s">
        <v>1705</v>
      </c>
      <c r="AS137" s="8" t="s">
        <v>312</v>
      </c>
      <c r="AT137" t="s">
        <v>150</v>
      </c>
      <c r="AU137" t="s">
        <v>30</v>
      </c>
    </row>
    <row r="138" spans="1:47">
      <c r="A138" s="8">
        <v>1159</v>
      </c>
      <c r="B138" s="8" t="s">
        <v>210</v>
      </c>
      <c r="C138" s="8" t="s">
        <v>211</v>
      </c>
      <c r="D138" s="7" t="s">
        <v>212</v>
      </c>
      <c r="E138" s="7" t="s">
        <v>212</v>
      </c>
      <c r="F138" s="7" t="s">
        <v>212</v>
      </c>
      <c r="G138" s="7" t="s">
        <v>212</v>
      </c>
      <c r="H138" s="7" t="s">
        <v>212</v>
      </c>
      <c r="I138" t="s">
        <v>515</v>
      </c>
      <c r="J138" t="s">
        <v>397</v>
      </c>
      <c r="K138" s="12" t="s">
        <v>3</v>
      </c>
      <c r="L138">
        <v>26</v>
      </c>
      <c r="M138" s="12" t="s">
        <v>319</v>
      </c>
      <c r="N138" s="52">
        <v>34133</v>
      </c>
      <c r="O138" s="52" t="s">
        <v>312</v>
      </c>
      <c r="P138" s="52">
        <v>43507</v>
      </c>
      <c r="Q138" s="17" t="s">
        <v>572</v>
      </c>
      <c r="R138" s="17" t="s">
        <v>562</v>
      </c>
      <c r="S138" s="17" t="s">
        <v>4</v>
      </c>
      <c r="T138" s="17" t="s">
        <v>562</v>
      </c>
      <c r="U138" s="17" t="s">
        <v>575</v>
      </c>
      <c r="V138" s="17" t="s">
        <v>24</v>
      </c>
      <c r="W138" s="18" t="s">
        <v>312</v>
      </c>
      <c r="X138" s="18" t="s">
        <v>312</v>
      </c>
      <c r="Y138" t="s">
        <v>753</v>
      </c>
      <c r="Z138" s="8" t="s">
        <v>613</v>
      </c>
      <c r="AA138" s="8" t="s">
        <v>576</v>
      </c>
      <c r="AB138" s="8">
        <v>16</v>
      </c>
      <c r="AC138" s="10" t="s">
        <v>1540</v>
      </c>
      <c r="AD138" s="10" t="s">
        <v>1309</v>
      </c>
      <c r="AE138" s="12" t="s">
        <v>26</v>
      </c>
      <c r="AF138" s="17" t="s">
        <v>575</v>
      </c>
      <c r="AG138" s="17" t="s">
        <v>26</v>
      </c>
      <c r="AH138" s="12" t="s">
        <v>26</v>
      </c>
      <c r="AI138" t="s">
        <v>1035</v>
      </c>
      <c r="AJ138" t="s">
        <v>954</v>
      </c>
      <c r="AK138" s="17" t="s">
        <v>6</v>
      </c>
      <c r="AL138" s="12">
        <v>35</v>
      </c>
      <c r="AM138" s="11" t="s">
        <v>319</v>
      </c>
      <c r="AN138" s="12" t="s">
        <v>1434</v>
      </c>
      <c r="AO138" s="17" t="s">
        <v>4</v>
      </c>
      <c r="AP138" s="12" t="s">
        <v>1051</v>
      </c>
      <c r="AQ138" s="8" t="s">
        <v>312</v>
      </c>
      <c r="AR138" s="12" t="s">
        <v>1073</v>
      </c>
      <c r="AS138" s="8" t="s">
        <v>312</v>
      </c>
      <c r="AT138" t="s">
        <v>1121</v>
      </c>
      <c r="AU138" t="s">
        <v>2</v>
      </c>
    </row>
    <row r="139" spans="1:47">
      <c r="A139" s="8">
        <v>1161</v>
      </c>
      <c r="B139" s="8" t="s">
        <v>210</v>
      </c>
      <c r="C139" s="8" t="s">
        <v>211</v>
      </c>
      <c r="D139" s="7" t="s">
        <v>212</v>
      </c>
      <c r="E139" s="7" t="s">
        <v>212</v>
      </c>
      <c r="F139" s="7" t="s">
        <v>212</v>
      </c>
      <c r="G139" s="7" t="s">
        <v>212</v>
      </c>
      <c r="H139" s="7" t="s">
        <v>212</v>
      </c>
      <c r="I139" t="s">
        <v>516</v>
      </c>
      <c r="J139" t="s">
        <v>398</v>
      </c>
      <c r="K139" s="12" t="s">
        <v>3</v>
      </c>
      <c r="L139">
        <v>35</v>
      </c>
      <c r="M139" s="12" t="s">
        <v>319</v>
      </c>
      <c r="N139" s="52">
        <v>42616</v>
      </c>
      <c r="O139" s="52" t="s">
        <v>312</v>
      </c>
      <c r="P139" s="52">
        <v>43508</v>
      </c>
      <c r="Q139" s="17" t="s">
        <v>562</v>
      </c>
      <c r="R139" s="17" t="s">
        <v>566</v>
      </c>
      <c r="S139" s="17" t="s">
        <v>4</v>
      </c>
      <c r="T139" s="12" t="s">
        <v>562</v>
      </c>
      <c r="U139" s="17" t="s">
        <v>1433</v>
      </c>
      <c r="V139" s="17" t="s">
        <v>1433</v>
      </c>
      <c r="W139" s="18" t="s">
        <v>312</v>
      </c>
      <c r="X139" s="17" t="s">
        <v>1195</v>
      </c>
      <c r="Y139" t="s">
        <v>586</v>
      </c>
      <c r="Z139" s="8" t="s">
        <v>581</v>
      </c>
      <c r="AA139" s="8" t="s">
        <v>576</v>
      </c>
      <c r="AB139" s="8">
        <v>6</v>
      </c>
      <c r="AC139" s="10" t="s">
        <v>1542</v>
      </c>
      <c r="AD139" s="10" t="s">
        <v>1357</v>
      </c>
      <c r="AE139" s="17" t="s">
        <v>4</v>
      </c>
      <c r="AF139" s="12" t="s">
        <v>1433</v>
      </c>
      <c r="AG139" s="17" t="s">
        <v>26</v>
      </c>
      <c r="AH139" s="12" t="s">
        <v>26</v>
      </c>
      <c r="AI139" s="18" t="s">
        <v>212</v>
      </c>
      <c r="AJ139" s="1" t="s">
        <v>5</v>
      </c>
      <c r="AK139" s="17" t="s">
        <v>6</v>
      </c>
      <c r="AL139" s="17">
        <v>24</v>
      </c>
      <c r="AM139" s="8" t="s">
        <v>312</v>
      </c>
      <c r="AN139" s="12" t="s">
        <v>1434</v>
      </c>
      <c r="AO139" s="12" t="s">
        <v>26</v>
      </c>
      <c r="AP139" s="12" t="s">
        <v>1057</v>
      </c>
      <c r="AQ139" s="12" t="s">
        <v>1062</v>
      </c>
      <c r="AR139" s="12" t="s">
        <v>1073</v>
      </c>
      <c r="AS139" s="8" t="s">
        <v>312</v>
      </c>
      <c r="AT139" t="s">
        <v>43</v>
      </c>
      <c r="AU139" t="s">
        <v>77</v>
      </c>
    </row>
    <row r="140" spans="1:47">
      <c r="A140" s="8">
        <v>1162</v>
      </c>
      <c r="B140" s="8" t="s">
        <v>210</v>
      </c>
      <c r="C140" s="8" t="s">
        <v>211</v>
      </c>
      <c r="D140" s="7" t="s">
        <v>212</v>
      </c>
      <c r="E140" s="7" t="s">
        <v>212</v>
      </c>
      <c r="F140" s="7" t="s">
        <v>212</v>
      </c>
      <c r="G140" s="7" t="s">
        <v>212</v>
      </c>
      <c r="H140" s="7" t="s">
        <v>212</v>
      </c>
      <c r="I140" t="s">
        <v>516</v>
      </c>
      <c r="J140" t="s">
        <v>398</v>
      </c>
      <c r="K140" s="12" t="s">
        <v>3</v>
      </c>
      <c r="L140">
        <v>33</v>
      </c>
      <c r="M140" s="12" t="s">
        <v>319</v>
      </c>
      <c r="N140" s="52">
        <v>41852</v>
      </c>
      <c r="O140" s="52" t="s">
        <v>312</v>
      </c>
      <c r="P140" s="52">
        <v>43508</v>
      </c>
      <c r="Q140" s="17" t="s">
        <v>562</v>
      </c>
      <c r="R140" s="17" t="s">
        <v>566</v>
      </c>
      <c r="S140" s="17" t="s">
        <v>4</v>
      </c>
      <c r="T140" s="12" t="s">
        <v>562</v>
      </c>
      <c r="U140" s="17" t="s">
        <v>22</v>
      </c>
      <c r="V140" s="17" t="s">
        <v>22</v>
      </c>
      <c r="W140" s="18" t="s">
        <v>312</v>
      </c>
      <c r="X140" s="17" t="s">
        <v>1195</v>
      </c>
      <c r="Y140" t="s">
        <v>825</v>
      </c>
      <c r="Z140" s="8" t="s">
        <v>581</v>
      </c>
      <c r="AA140" s="8" t="s">
        <v>576</v>
      </c>
      <c r="AB140" s="8">
        <v>6</v>
      </c>
      <c r="AC140" s="10" t="s">
        <v>1542</v>
      </c>
      <c r="AD140" s="10" t="s">
        <v>1357</v>
      </c>
      <c r="AE140" s="17" t="s">
        <v>4</v>
      </c>
      <c r="AF140" s="12" t="s">
        <v>1433</v>
      </c>
      <c r="AG140" s="17" t="s">
        <v>26</v>
      </c>
      <c r="AH140" s="12" t="s">
        <v>26</v>
      </c>
      <c r="AI140" s="18" t="s">
        <v>212</v>
      </c>
      <c r="AJ140" s="1" t="s">
        <v>5</v>
      </c>
      <c r="AK140" s="17" t="s">
        <v>6</v>
      </c>
      <c r="AL140" s="8" t="s">
        <v>312</v>
      </c>
      <c r="AM140" s="8" t="s">
        <v>312</v>
      </c>
      <c r="AN140" s="12" t="s">
        <v>1434</v>
      </c>
      <c r="AO140" s="12" t="s">
        <v>26</v>
      </c>
      <c r="AP140" s="12" t="s">
        <v>1052</v>
      </c>
      <c r="AQ140" s="12" t="s">
        <v>1062</v>
      </c>
      <c r="AR140" s="12" t="s">
        <v>1073</v>
      </c>
      <c r="AS140" s="8" t="s">
        <v>312</v>
      </c>
      <c r="AT140" t="s">
        <v>1101</v>
      </c>
      <c r="AU140" t="s">
        <v>77</v>
      </c>
    </row>
    <row r="141" spans="1:47">
      <c r="A141" s="8">
        <v>1163</v>
      </c>
      <c r="B141" s="8" t="s">
        <v>210</v>
      </c>
      <c r="C141" s="8" t="s">
        <v>211</v>
      </c>
      <c r="D141" s="7" t="s">
        <v>212</v>
      </c>
      <c r="E141" s="7" t="s">
        <v>212</v>
      </c>
      <c r="F141" s="7" t="s">
        <v>212</v>
      </c>
      <c r="G141" s="7" t="s">
        <v>212</v>
      </c>
      <c r="H141" s="7" t="s">
        <v>212</v>
      </c>
      <c r="I141" t="s">
        <v>549</v>
      </c>
      <c r="J141" t="s">
        <v>452</v>
      </c>
      <c r="K141" s="12" t="s">
        <v>3</v>
      </c>
      <c r="L141">
        <v>18</v>
      </c>
      <c r="M141" s="12" t="s">
        <v>319</v>
      </c>
      <c r="N141" s="52">
        <v>34085</v>
      </c>
      <c r="O141" s="52">
        <v>43374</v>
      </c>
      <c r="P141" s="52">
        <v>43511</v>
      </c>
      <c r="Q141" s="17" t="s">
        <v>563</v>
      </c>
      <c r="R141" s="17" t="s">
        <v>562</v>
      </c>
      <c r="S141" s="17" t="s">
        <v>4</v>
      </c>
      <c r="T141" s="17" t="s">
        <v>562</v>
      </c>
      <c r="U141" s="17" t="s">
        <v>1449</v>
      </c>
      <c r="V141" s="17" t="s">
        <v>1449</v>
      </c>
      <c r="W141" s="18" t="s">
        <v>312</v>
      </c>
      <c r="X141" s="18" t="s">
        <v>312</v>
      </c>
      <c r="Y141" t="s">
        <v>633</v>
      </c>
      <c r="Z141" s="8" t="s">
        <v>592</v>
      </c>
      <c r="AA141" s="8" t="s">
        <v>576</v>
      </c>
      <c r="AB141" s="8">
        <v>363</v>
      </c>
      <c r="AC141" s="10" t="s">
        <v>633</v>
      </c>
      <c r="AD141" s="10" t="s">
        <v>1202</v>
      </c>
      <c r="AE141" s="12" t="s">
        <v>4</v>
      </c>
      <c r="AF141" s="12" t="s">
        <v>850</v>
      </c>
      <c r="AG141" s="12" t="s">
        <v>26</v>
      </c>
      <c r="AH141" s="12" t="s">
        <v>26</v>
      </c>
      <c r="AI141" t="s">
        <v>997</v>
      </c>
      <c r="AJ141" t="s">
        <v>906</v>
      </c>
      <c r="AK141" s="12" t="s">
        <v>6</v>
      </c>
      <c r="AL141" s="12">
        <v>20</v>
      </c>
      <c r="AM141" s="12" t="s">
        <v>324</v>
      </c>
      <c r="AN141" s="12" t="s">
        <v>1434</v>
      </c>
      <c r="AO141" s="17" t="s">
        <v>26</v>
      </c>
      <c r="AP141" s="12" t="s">
        <v>1057</v>
      </c>
      <c r="AQ141" s="16" t="s">
        <v>312</v>
      </c>
      <c r="AR141" s="12" t="s">
        <v>1705</v>
      </c>
      <c r="AS141" s="16" t="s">
        <v>312</v>
      </c>
      <c r="AT141" t="s">
        <v>1076</v>
      </c>
      <c r="AU141" t="s">
        <v>77</v>
      </c>
    </row>
    <row r="142" spans="1:47">
      <c r="A142" s="8">
        <v>1164</v>
      </c>
      <c r="B142" s="8" t="s">
        <v>210</v>
      </c>
      <c r="C142" s="8" t="s">
        <v>211</v>
      </c>
      <c r="D142" s="7" t="s">
        <v>212</v>
      </c>
      <c r="E142" s="7" t="s">
        <v>212</v>
      </c>
      <c r="F142" s="7" t="s">
        <v>212</v>
      </c>
      <c r="G142" s="7" t="s">
        <v>212</v>
      </c>
      <c r="H142" s="7" t="s">
        <v>212</v>
      </c>
      <c r="I142" t="s">
        <v>269</v>
      </c>
      <c r="J142" t="s">
        <v>385</v>
      </c>
      <c r="K142" s="12" t="s">
        <v>3</v>
      </c>
      <c r="L142">
        <v>26</v>
      </c>
      <c r="M142" s="12" t="s">
        <v>319</v>
      </c>
      <c r="N142" s="52">
        <v>26851</v>
      </c>
      <c r="O142" s="53" t="s">
        <v>312</v>
      </c>
      <c r="P142" s="52">
        <v>43515</v>
      </c>
      <c r="Q142" s="17" t="s">
        <v>572</v>
      </c>
      <c r="R142" s="17" t="s">
        <v>562</v>
      </c>
      <c r="S142" s="17" t="s">
        <v>4</v>
      </c>
      <c r="T142" s="17" t="s">
        <v>562</v>
      </c>
      <c r="U142" s="17" t="s">
        <v>123</v>
      </c>
      <c r="V142" s="17" t="s">
        <v>123</v>
      </c>
      <c r="W142" s="18" t="s">
        <v>312</v>
      </c>
      <c r="X142" s="17" t="s">
        <v>1195</v>
      </c>
      <c r="Y142" s="1" t="s">
        <v>667</v>
      </c>
      <c r="Z142" s="18" t="s">
        <v>591</v>
      </c>
      <c r="AA142" s="8" t="s">
        <v>576</v>
      </c>
      <c r="AB142" s="8">
        <v>2</v>
      </c>
      <c r="AC142" s="10" t="s">
        <v>1506</v>
      </c>
      <c r="AD142" s="10" t="s">
        <v>212</v>
      </c>
      <c r="AE142" s="8" t="s">
        <v>212</v>
      </c>
      <c r="AF142" s="8" t="s">
        <v>212</v>
      </c>
      <c r="AG142" s="17" t="s">
        <v>26</v>
      </c>
      <c r="AH142" s="17" t="s">
        <v>26</v>
      </c>
      <c r="AI142" s="1" t="s">
        <v>526</v>
      </c>
      <c r="AJ142" s="1" t="s">
        <v>938</v>
      </c>
      <c r="AK142" s="17" t="s">
        <v>6</v>
      </c>
      <c r="AL142" s="12">
        <v>11</v>
      </c>
      <c r="AM142" s="11" t="s">
        <v>319</v>
      </c>
      <c r="AN142" s="12" t="s">
        <v>1434</v>
      </c>
      <c r="AO142" s="17" t="s">
        <v>4</v>
      </c>
      <c r="AP142" s="12" t="s">
        <v>1052</v>
      </c>
      <c r="AQ142" s="12" t="s">
        <v>48</v>
      </c>
      <c r="AR142" s="12" t="s">
        <v>1073</v>
      </c>
      <c r="AS142" s="8" t="s">
        <v>312</v>
      </c>
      <c r="AT142" t="s">
        <v>46</v>
      </c>
      <c r="AU142" t="s">
        <v>77</v>
      </c>
    </row>
    <row r="143" spans="1:47">
      <c r="A143" s="8">
        <v>1166</v>
      </c>
      <c r="B143" s="8" t="s">
        <v>210</v>
      </c>
      <c r="C143" s="8" t="s">
        <v>211</v>
      </c>
      <c r="D143" s="7" t="s">
        <v>212</v>
      </c>
      <c r="E143" s="7" t="s">
        <v>212</v>
      </c>
      <c r="F143" s="7" t="s">
        <v>212</v>
      </c>
      <c r="G143" s="7" t="s">
        <v>212</v>
      </c>
      <c r="H143" s="7" t="s">
        <v>212</v>
      </c>
      <c r="I143" t="s">
        <v>252</v>
      </c>
      <c r="J143" t="s">
        <v>406</v>
      </c>
      <c r="K143" s="12" t="s">
        <v>3</v>
      </c>
      <c r="L143">
        <v>32</v>
      </c>
      <c r="M143" s="12" t="s">
        <v>319</v>
      </c>
      <c r="N143" s="52">
        <v>29037</v>
      </c>
      <c r="O143" s="53" t="s">
        <v>312</v>
      </c>
      <c r="P143" s="52">
        <v>43522</v>
      </c>
      <c r="Q143" s="17" t="s">
        <v>572</v>
      </c>
      <c r="R143" s="17" t="s">
        <v>562</v>
      </c>
      <c r="S143" s="17" t="s">
        <v>4</v>
      </c>
      <c r="T143" s="17" t="s">
        <v>562</v>
      </c>
      <c r="U143" s="11" t="s">
        <v>123</v>
      </c>
      <c r="V143" s="11" t="s">
        <v>123</v>
      </c>
      <c r="W143" s="12" t="s">
        <v>153</v>
      </c>
      <c r="X143" s="12" t="s">
        <v>1195</v>
      </c>
      <c r="Y143" t="s">
        <v>654</v>
      </c>
      <c r="Z143" s="8" t="s">
        <v>591</v>
      </c>
      <c r="AA143" s="8" t="s">
        <v>576</v>
      </c>
      <c r="AB143" s="8" t="s">
        <v>1508</v>
      </c>
      <c r="AC143" s="10" t="s">
        <v>1544</v>
      </c>
      <c r="AD143" s="10" t="s">
        <v>212</v>
      </c>
      <c r="AE143" s="8" t="s">
        <v>212</v>
      </c>
      <c r="AF143" s="8" t="s">
        <v>212</v>
      </c>
      <c r="AG143" s="17" t="s">
        <v>26</v>
      </c>
      <c r="AH143" s="17" t="s">
        <v>26</v>
      </c>
      <c r="AI143" t="s">
        <v>968</v>
      </c>
      <c r="AJ143" t="s">
        <v>934</v>
      </c>
      <c r="AK143" s="12" t="s">
        <v>6</v>
      </c>
      <c r="AL143" s="12">
        <v>16</v>
      </c>
      <c r="AM143" s="11" t="s">
        <v>319</v>
      </c>
      <c r="AN143" s="12" t="s">
        <v>1434</v>
      </c>
      <c r="AO143" s="17" t="s">
        <v>4</v>
      </c>
      <c r="AP143" s="12" t="s">
        <v>1052</v>
      </c>
      <c r="AQ143" s="12" t="s">
        <v>1062</v>
      </c>
      <c r="AR143" s="12" t="s">
        <v>570</v>
      </c>
      <c r="AS143" s="8" t="s">
        <v>312</v>
      </c>
      <c r="AT143" t="s">
        <v>1098</v>
      </c>
      <c r="AU143" t="s">
        <v>77</v>
      </c>
    </row>
    <row r="144" spans="1:47">
      <c r="A144" s="8">
        <v>1167</v>
      </c>
      <c r="B144" s="8" t="s">
        <v>210</v>
      </c>
      <c r="C144" s="8" t="s">
        <v>211</v>
      </c>
      <c r="D144" s="7" t="s">
        <v>212</v>
      </c>
      <c r="E144" s="7" t="s">
        <v>212</v>
      </c>
      <c r="F144" s="7" t="s">
        <v>212</v>
      </c>
      <c r="G144" s="7" t="s">
        <v>212</v>
      </c>
      <c r="H144" s="7" t="s">
        <v>212</v>
      </c>
      <c r="I144" t="s">
        <v>252</v>
      </c>
      <c r="J144" t="s">
        <v>406</v>
      </c>
      <c r="K144" s="12" t="s">
        <v>3</v>
      </c>
      <c r="L144">
        <v>30</v>
      </c>
      <c r="M144" s="12" t="s">
        <v>319</v>
      </c>
      <c r="N144" s="52">
        <v>28329</v>
      </c>
      <c r="O144" s="53" t="s">
        <v>312</v>
      </c>
      <c r="P144" s="52">
        <v>43522</v>
      </c>
      <c r="Q144" s="17" t="s">
        <v>572</v>
      </c>
      <c r="R144" s="17" t="s">
        <v>562</v>
      </c>
      <c r="S144" s="17" t="s">
        <v>4</v>
      </c>
      <c r="T144" s="17" t="s">
        <v>562</v>
      </c>
      <c r="U144" s="11" t="s">
        <v>123</v>
      </c>
      <c r="V144" s="11" t="s">
        <v>123</v>
      </c>
      <c r="W144" s="12" t="s">
        <v>153</v>
      </c>
      <c r="X144" s="12" t="s">
        <v>1195</v>
      </c>
      <c r="Y144" t="s">
        <v>654</v>
      </c>
      <c r="Z144" s="8" t="s">
        <v>591</v>
      </c>
      <c r="AA144" s="8" t="s">
        <v>576</v>
      </c>
      <c r="AB144" s="8" t="s">
        <v>1508</v>
      </c>
      <c r="AC144" s="10" t="s">
        <v>1544</v>
      </c>
      <c r="AD144" s="10" t="s">
        <v>212</v>
      </c>
      <c r="AE144" s="8" t="s">
        <v>212</v>
      </c>
      <c r="AF144" s="8" t="s">
        <v>212</v>
      </c>
      <c r="AG144" s="17" t="s">
        <v>26</v>
      </c>
      <c r="AH144" s="17" t="s">
        <v>26</v>
      </c>
      <c r="AI144" t="s">
        <v>1019</v>
      </c>
      <c r="AJ144" t="s">
        <v>933</v>
      </c>
      <c r="AK144" s="12" t="s">
        <v>6</v>
      </c>
      <c r="AL144" s="12">
        <v>27</v>
      </c>
      <c r="AM144" s="11" t="s">
        <v>319</v>
      </c>
      <c r="AN144" s="12" t="s">
        <v>1434</v>
      </c>
      <c r="AO144" s="17" t="s">
        <v>26</v>
      </c>
      <c r="AP144" s="12" t="s">
        <v>1045</v>
      </c>
      <c r="AQ144" s="12" t="s">
        <v>1062</v>
      </c>
      <c r="AR144" s="12" t="s">
        <v>570</v>
      </c>
      <c r="AS144" s="8" t="s">
        <v>312</v>
      </c>
      <c r="AT144" t="s">
        <v>1098</v>
      </c>
      <c r="AU144" t="s">
        <v>77</v>
      </c>
    </row>
    <row r="145" spans="1:47">
      <c r="A145" s="8">
        <v>1168</v>
      </c>
      <c r="B145" s="8" t="s">
        <v>210</v>
      </c>
      <c r="C145" s="8" t="s">
        <v>211</v>
      </c>
      <c r="D145" s="7" t="s">
        <v>212</v>
      </c>
      <c r="E145" s="7" t="s">
        <v>212</v>
      </c>
      <c r="F145" s="7" t="s">
        <v>212</v>
      </c>
      <c r="G145" s="7" t="s">
        <v>212</v>
      </c>
      <c r="H145" s="7" t="s">
        <v>212</v>
      </c>
      <c r="I145" t="s">
        <v>482</v>
      </c>
      <c r="J145" t="s">
        <v>343</v>
      </c>
      <c r="K145" s="12" t="s">
        <v>3</v>
      </c>
      <c r="L145">
        <v>28</v>
      </c>
      <c r="M145" s="12" t="s">
        <v>319</v>
      </c>
      <c r="N145" s="52">
        <v>26975</v>
      </c>
      <c r="O145" s="52" t="s">
        <v>312</v>
      </c>
      <c r="P145" s="52">
        <v>43525</v>
      </c>
      <c r="Q145" s="17" t="s">
        <v>572</v>
      </c>
      <c r="R145" s="17" t="s">
        <v>562</v>
      </c>
      <c r="S145" s="17" t="s">
        <v>4</v>
      </c>
      <c r="T145" s="17" t="s">
        <v>562</v>
      </c>
      <c r="U145" s="12" t="s">
        <v>123</v>
      </c>
      <c r="V145" s="12" t="s">
        <v>123</v>
      </c>
      <c r="W145" s="12" t="s">
        <v>153</v>
      </c>
      <c r="X145" s="18" t="s">
        <v>312</v>
      </c>
      <c r="Y145" t="s">
        <v>758</v>
      </c>
      <c r="Z145" s="8" t="s">
        <v>605</v>
      </c>
      <c r="AA145" s="8" t="s">
        <v>576</v>
      </c>
      <c r="AB145" s="8">
        <v>233</v>
      </c>
      <c r="AC145" s="10" t="s">
        <v>1545</v>
      </c>
      <c r="AD145" s="10" t="s">
        <v>212</v>
      </c>
      <c r="AE145" s="8" t="s">
        <v>212</v>
      </c>
      <c r="AF145" s="8" t="s">
        <v>212</v>
      </c>
      <c r="AG145" s="17" t="s">
        <v>26</v>
      </c>
      <c r="AH145" s="17" t="s">
        <v>26</v>
      </c>
      <c r="AI145" t="s">
        <v>526</v>
      </c>
      <c r="AJ145" t="s">
        <v>955</v>
      </c>
      <c r="AK145" s="17" t="s">
        <v>6</v>
      </c>
      <c r="AL145" s="12">
        <v>24</v>
      </c>
      <c r="AM145" s="11" t="s">
        <v>319</v>
      </c>
      <c r="AN145" s="12" t="s">
        <v>1043</v>
      </c>
      <c r="AO145" s="12" t="s">
        <v>26</v>
      </c>
      <c r="AP145" s="17" t="s">
        <v>1047</v>
      </c>
      <c r="AQ145" s="12" t="s">
        <v>1062</v>
      </c>
      <c r="AR145" s="8" t="s">
        <v>312</v>
      </c>
      <c r="AS145">
        <v>80</v>
      </c>
      <c r="AT145" t="s">
        <v>28</v>
      </c>
      <c r="AU145" t="s">
        <v>77</v>
      </c>
    </row>
    <row r="146" spans="1:47">
      <c r="A146" s="8">
        <v>1169</v>
      </c>
      <c r="B146" s="8" t="s">
        <v>210</v>
      </c>
      <c r="C146" s="8" t="s">
        <v>211</v>
      </c>
      <c r="D146" s="7" t="s">
        <v>212</v>
      </c>
      <c r="E146" s="7" t="s">
        <v>212</v>
      </c>
      <c r="F146" s="7" t="s">
        <v>212</v>
      </c>
      <c r="G146" s="7" t="s">
        <v>212</v>
      </c>
      <c r="H146" s="7" t="s">
        <v>212</v>
      </c>
      <c r="I146" t="s">
        <v>482</v>
      </c>
      <c r="J146" t="s">
        <v>343</v>
      </c>
      <c r="K146" s="12" t="s">
        <v>3</v>
      </c>
      <c r="L146">
        <v>28</v>
      </c>
      <c r="M146" s="12" t="s">
        <v>319</v>
      </c>
      <c r="N146" s="52">
        <v>26975</v>
      </c>
      <c r="O146" s="52" t="s">
        <v>312</v>
      </c>
      <c r="P146" s="52">
        <v>43525</v>
      </c>
      <c r="Q146" s="17" t="s">
        <v>572</v>
      </c>
      <c r="R146" s="18" t="s">
        <v>212</v>
      </c>
      <c r="S146" s="17" t="s">
        <v>4</v>
      </c>
      <c r="T146" s="17" t="s">
        <v>562</v>
      </c>
      <c r="U146" s="17" t="s">
        <v>123</v>
      </c>
      <c r="V146" s="8" t="s">
        <v>212</v>
      </c>
      <c r="W146" s="12" t="s">
        <v>153</v>
      </c>
      <c r="X146" s="18" t="s">
        <v>312</v>
      </c>
      <c r="Y146" t="s">
        <v>758</v>
      </c>
      <c r="Z146" s="8" t="s">
        <v>605</v>
      </c>
      <c r="AA146" s="8" t="s">
        <v>576</v>
      </c>
      <c r="AB146" s="8">
        <v>233</v>
      </c>
      <c r="AC146" s="10" t="s">
        <v>1545</v>
      </c>
      <c r="AD146" s="10" t="s">
        <v>212</v>
      </c>
      <c r="AE146" s="8" t="s">
        <v>212</v>
      </c>
      <c r="AF146" s="8" t="s">
        <v>212</v>
      </c>
      <c r="AG146" s="17" t="s">
        <v>26</v>
      </c>
      <c r="AH146" s="17" t="s">
        <v>26</v>
      </c>
      <c r="AI146" t="s">
        <v>1036</v>
      </c>
      <c r="AJ146" t="s">
        <v>955</v>
      </c>
      <c r="AK146" s="17" t="s">
        <v>3</v>
      </c>
      <c r="AL146" s="12">
        <v>24</v>
      </c>
      <c r="AM146" s="11" t="s">
        <v>319</v>
      </c>
      <c r="AN146" s="12" t="s">
        <v>1043</v>
      </c>
      <c r="AO146" s="12" t="s">
        <v>26</v>
      </c>
      <c r="AP146" s="17" t="s">
        <v>1047</v>
      </c>
      <c r="AQ146" s="12" t="s">
        <v>1062</v>
      </c>
      <c r="AR146" s="8" t="s">
        <v>312</v>
      </c>
      <c r="AS146" s="16" t="s">
        <v>212</v>
      </c>
      <c r="AT146" t="s">
        <v>28</v>
      </c>
      <c r="AU146" t="s">
        <v>77</v>
      </c>
    </row>
    <row r="147" spans="1:47">
      <c r="A147" s="8">
        <v>1170</v>
      </c>
      <c r="B147" s="8" t="s">
        <v>210</v>
      </c>
      <c r="C147" s="8" t="s">
        <v>211</v>
      </c>
      <c r="D147" s="7" t="s">
        <v>212</v>
      </c>
      <c r="E147" s="7" t="s">
        <v>212</v>
      </c>
      <c r="F147" s="7" t="s">
        <v>212</v>
      </c>
      <c r="G147" s="7" t="s">
        <v>212</v>
      </c>
      <c r="H147" s="7" t="s">
        <v>212</v>
      </c>
      <c r="I147" t="s">
        <v>488</v>
      </c>
      <c r="J147" t="s">
        <v>350</v>
      </c>
      <c r="K147" s="12" t="s">
        <v>3</v>
      </c>
      <c r="L147">
        <v>25</v>
      </c>
      <c r="M147" s="12" t="s">
        <v>318</v>
      </c>
      <c r="N147" s="52">
        <v>36373</v>
      </c>
      <c r="O147" s="52">
        <v>43160</v>
      </c>
      <c r="P147" s="52">
        <v>43525</v>
      </c>
      <c r="Q147" s="17" t="s">
        <v>572</v>
      </c>
      <c r="R147" s="18" t="s">
        <v>212</v>
      </c>
      <c r="S147" s="17" t="s">
        <v>4</v>
      </c>
      <c r="T147" s="17" t="s">
        <v>562</v>
      </c>
      <c r="U147" s="17" t="s">
        <v>575</v>
      </c>
      <c r="V147" s="18" t="s">
        <v>212</v>
      </c>
      <c r="W147" s="17" t="s">
        <v>1441</v>
      </c>
      <c r="X147" s="18" t="s">
        <v>312</v>
      </c>
      <c r="Y147" t="s">
        <v>635</v>
      </c>
      <c r="Z147" s="8" t="s">
        <v>627</v>
      </c>
      <c r="AA147" s="8" t="s">
        <v>576</v>
      </c>
      <c r="AB147" s="8">
        <v>603</v>
      </c>
      <c r="AC147" s="10" t="s">
        <v>1546</v>
      </c>
      <c r="AD147" s="10" t="s">
        <v>1255</v>
      </c>
      <c r="AE147" s="17" t="s">
        <v>26</v>
      </c>
      <c r="AF147" s="12" t="s">
        <v>575</v>
      </c>
      <c r="AG147" s="17" t="s">
        <v>26</v>
      </c>
      <c r="AH147" s="17" t="s">
        <v>26</v>
      </c>
      <c r="AI147" t="s">
        <v>1013</v>
      </c>
      <c r="AJ147" t="s">
        <v>927</v>
      </c>
      <c r="AK147" s="12" t="s">
        <v>6</v>
      </c>
      <c r="AL147" s="12">
        <v>17</v>
      </c>
      <c r="AM147" s="11" t="s">
        <v>319</v>
      </c>
      <c r="AN147" s="12" t="s">
        <v>1434</v>
      </c>
      <c r="AO147" s="17" t="s">
        <v>4</v>
      </c>
      <c r="AP147" s="17" t="s">
        <v>1047</v>
      </c>
      <c r="AQ147" s="12" t="s">
        <v>1062</v>
      </c>
      <c r="AR147" s="12" t="s">
        <v>1069</v>
      </c>
      <c r="AS147" s="8">
        <v>70</v>
      </c>
      <c r="AT147" t="s">
        <v>1130</v>
      </c>
      <c r="AU147" t="s">
        <v>77</v>
      </c>
    </row>
    <row r="148" spans="1:47">
      <c r="A148" s="8">
        <v>1171</v>
      </c>
      <c r="B148" s="8" t="s">
        <v>210</v>
      </c>
      <c r="C148" s="8" t="s">
        <v>211</v>
      </c>
      <c r="D148" s="7" t="s">
        <v>212</v>
      </c>
      <c r="E148" s="7" t="s">
        <v>212</v>
      </c>
      <c r="F148" s="7" t="s">
        <v>212</v>
      </c>
      <c r="G148" s="7" t="s">
        <v>212</v>
      </c>
      <c r="H148" s="7" t="s">
        <v>212</v>
      </c>
      <c r="I148" t="s">
        <v>488</v>
      </c>
      <c r="J148" t="s">
        <v>350</v>
      </c>
      <c r="K148" s="12" t="s">
        <v>3</v>
      </c>
      <c r="L148">
        <v>25</v>
      </c>
      <c r="M148" s="12" t="s">
        <v>318</v>
      </c>
      <c r="N148" s="52">
        <v>36373</v>
      </c>
      <c r="O148" s="52">
        <v>43160</v>
      </c>
      <c r="P148" s="52">
        <v>43525</v>
      </c>
      <c r="Q148" s="17" t="s">
        <v>572</v>
      </c>
      <c r="R148" s="17" t="s">
        <v>562</v>
      </c>
      <c r="S148" s="17" t="s">
        <v>4</v>
      </c>
      <c r="T148" s="17" t="s">
        <v>562</v>
      </c>
      <c r="U148" s="17" t="s">
        <v>575</v>
      </c>
      <c r="V148" s="17" t="s">
        <v>575</v>
      </c>
      <c r="W148" s="17" t="s">
        <v>1441</v>
      </c>
      <c r="X148" s="18" t="s">
        <v>312</v>
      </c>
      <c r="Y148" t="s">
        <v>635</v>
      </c>
      <c r="Z148" s="8" t="s">
        <v>627</v>
      </c>
      <c r="AA148" s="8" t="s">
        <v>576</v>
      </c>
      <c r="AB148" s="8">
        <v>603</v>
      </c>
      <c r="AC148" s="10" t="s">
        <v>1546</v>
      </c>
      <c r="AD148" s="10" t="s">
        <v>1255</v>
      </c>
      <c r="AE148" s="17" t="s">
        <v>26</v>
      </c>
      <c r="AF148" s="12" t="s">
        <v>575</v>
      </c>
      <c r="AG148" s="17" t="s">
        <v>26</v>
      </c>
      <c r="AH148" s="17" t="s">
        <v>26</v>
      </c>
      <c r="AI148" t="s">
        <v>1014</v>
      </c>
      <c r="AJ148" t="s">
        <v>928</v>
      </c>
      <c r="AK148" s="12" t="s">
        <v>6</v>
      </c>
      <c r="AL148" s="12">
        <v>17</v>
      </c>
      <c r="AM148" s="11" t="s">
        <v>319</v>
      </c>
      <c r="AN148" s="12" t="s">
        <v>1434</v>
      </c>
      <c r="AO148" s="17" t="s">
        <v>4</v>
      </c>
      <c r="AP148" s="12" t="s">
        <v>1057</v>
      </c>
      <c r="AQ148" s="12" t="s">
        <v>1062</v>
      </c>
      <c r="AR148" s="12" t="s">
        <v>1069</v>
      </c>
      <c r="AS148" s="8">
        <v>70</v>
      </c>
      <c r="AT148" t="s">
        <v>1130</v>
      </c>
      <c r="AU148" t="s">
        <v>77</v>
      </c>
    </row>
    <row r="149" spans="1:47">
      <c r="A149" s="8">
        <v>1173</v>
      </c>
      <c r="B149" s="8" t="s">
        <v>210</v>
      </c>
      <c r="C149" s="8" t="s">
        <v>211</v>
      </c>
      <c r="D149" s="7" t="s">
        <v>212</v>
      </c>
      <c r="E149" s="7" t="s">
        <v>212</v>
      </c>
      <c r="F149" s="7" t="s">
        <v>212</v>
      </c>
      <c r="G149" s="7" t="s">
        <v>212</v>
      </c>
      <c r="H149" s="7" t="s">
        <v>212</v>
      </c>
      <c r="I149" t="s">
        <v>505</v>
      </c>
      <c r="J149" t="s">
        <v>376</v>
      </c>
      <c r="K149" s="11" t="s">
        <v>3</v>
      </c>
      <c r="L149">
        <v>23</v>
      </c>
      <c r="M149" s="8" t="s">
        <v>312</v>
      </c>
      <c r="N149" s="52">
        <v>29740</v>
      </c>
      <c r="O149" s="52" t="s">
        <v>312</v>
      </c>
      <c r="P149" s="52">
        <v>43532</v>
      </c>
      <c r="Q149" s="17" t="s">
        <v>572</v>
      </c>
      <c r="R149" s="17" t="s">
        <v>566</v>
      </c>
      <c r="S149" s="8" t="s">
        <v>312</v>
      </c>
      <c r="T149" s="12" t="s">
        <v>567</v>
      </c>
      <c r="U149" s="11" t="s">
        <v>123</v>
      </c>
      <c r="V149" s="11" t="s">
        <v>123</v>
      </c>
      <c r="W149" s="17" t="s">
        <v>153</v>
      </c>
      <c r="X149" s="8" t="s">
        <v>312</v>
      </c>
      <c r="Y149" t="s">
        <v>664</v>
      </c>
      <c r="Z149" s="8" t="s">
        <v>591</v>
      </c>
      <c r="AA149" s="8" t="s">
        <v>576</v>
      </c>
      <c r="AB149" s="8">
        <v>12</v>
      </c>
      <c r="AC149" s="10" t="s">
        <v>1510</v>
      </c>
      <c r="AD149" s="10" t="s">
        <v>212</v>
      </c>
      <c r="AE149" s="8" t="s">
        <v>212</v>
      </c>
      <c r="AF149" s="8" t="s">
        <v>212</v>
      </c>
      <c r="AG149" s="17" t="s">
        <v>26</v>
      </c>
      <c r="AH149" s="17" t="s">
        <v>26</v>
      </c>
      <c r="AI149" t="s">
        <v>441</v>
      </c>
      <c r="AJ149" t="s">
        <v>402</v>
      </c>
      <c r="AK149" s="12" t="s">
        <v>3</v>
      </c>
      <c r="AL149" s="12">
        <v>44</v>
      </c>
      <c r="AM149" s="8" t="s">
        <v>312</v>
      </c>
      <c r="AN149" s="12" t="s">
        <v>1273</v>
      </c>
      <c r="AO149" s="17" t="s">
        <v>26</v>
      </c>
      <c r="AP149" s="12" t="s">
        <v>1052</v>
      </c>
      <c r="AQ149" s="12" t="s">
        <v>48</v>
      </c>
      <c r="AR149" s="12" t="s">
        <v>570</v>
      </c>
      <c r="AS149" s="8" t="s">
        <v>312</v>
      </c>
      <c r="AT149" t="s">
        <v>164</v>
      </c>
      <c r="AU149" t="s">
        <v>155</v>
      </c>
    </row>
    <row r="150" spans="1:47">
      <c r="A150" s="8">
        <v>1174</v>
      </c>
      <c r="B150" s="8" t="s">
        <v>210</v>
      </c>
      <c r="C150" s="8" t="s">
        <v>211</v>
      </c>
      <c r="D150" s="7" t="s">
        <v>212</v>
      </c>
      <c r="E150" s="7" t="s">
        <v>212</v>
      </c>
      <c r="F150" s="7" t="s">
        <v>212</v>
      </c>
      <c r="G150" s="7" t="s">
        <v>212</v>
      </c>
      <c r="H150" s="7" t="s">
        <v>212</v>
      </c>
      <c r="I150" t="s">
        <v>505</v>
      </c>
      <c r="J150" t="s">
        <v>376</v>
      </c>
      <c r="K150" s="11" t="s">
        <v>3</v>
      </c>
      <c r="L150">
        <v>23</v>
      </c>
      <c r="M150" s="8" t="s">
        <v>312</v>
      </c>
      <c r="N150" s="52">
        <v>29740</v>
      </c>
      <c r="O150" s="52" t="s">
        <v>312</v>
      </c>
      <c r="P150" s="52">
        <v>43532</v>
      </c>
      <c r="Q150" s="17" t="s">
        <v>572</v>
      </c>
      <c r="R150" s="17" t="s">
        <v>566</v>
      </c>
      <c r="S150" s="8" t="s">
        <v>312</v>
      </c>
      <c r="T150" s="12" t="s">
        <v>567</v>
      </c>
      <c r="U150" s="11" t="s">
        <v>123</v>
      </c>
      <c r="V150" s="11" t="s">
        <v>123</v>
      </c>
      <c r="W150" s="17" t="s">
        <v>153</v>
      </c>
      <c r="X150" s="8" t="s">
        <v>312</v>
      </c>
      <c r="Y150" t="s">
        <v>664</v>
      </c>
      <c r="Z150" s="8" t="s">
        <v>591</v>
      </c>
      <c r="AA150" s="8" t="s">
        <v>576</v>
      </c>
      <c r="AB150" s="8">
        <v>12</v>
      </c>
      <c r="AC150" s="10" t="s">
        <v>1510</v>
      </c>
      <c r="AD150" s="10" t="s">
        <v>212</v>
      </c>
      <c r="AE150" s="8" t="s">
        <v>212</v>
      </c>
      <c r="AF150" s="8" t="s">
        <v>212</v>
      </c>
      <c r="AG150" s="17" t="s">
        <v>26</v>
      </c>
      <c r="AH150" s="17" t="s">
        <v>26</v>
      </c>
      <c r="AI150" t="s">
        <v>1021</v>
      </c>
      <c r="AJ150" t="s">
        <v>402</v>
      </c>
      <c r="AK150" s="12" t="s">
        <v>6</v>
      </c>
      <c r="AL150" s="12">
        <v>53</v>
      </c>
      <c r="AM150" s="8" t="s">
        <v>312</v>
      </c>
      <c r="AN150" s="12" t="s">
        <v>1273</v>
      </c>
      <c r="AO150" s="17" t="s">
        <v>26</v>
      </c>
      <c r="AP150" s="12" t="s">
        <v>1052</v>
      </c>
      <c r="AQ150" s="12" t="s">
        <v>48</v>
      </c>
      <c r="AR150" s="12" t="s">
        <v>570</v>
      </c>
      <c r="AS150" s="8" t="s">
        <v>312</v>
      </c>
      <c r="AT150" t="s">
        <v>164</v>
      </c>
      <c r="AU150" t="s">
        <v>155</v>
      </c>
    </row>
    <row r="151" spans="1:47">
      <c r="A151" s="8">
        <v>1177</v>
      </c>
      <c r="B151" s="8" t="s">
        <v>210</v>
      </c>
      <c r="C151" s="8" t="s">
        <v>211</v>
      </c>
      <c r="D151" s="7" t="s">
        <v>212</v>
      </c>
      <c r="E151" s="7" t="s">
        <v>212</v>
      </c>
      <c r="F151" s="7" t="s">
        <v>212</v>
      </c>
      <c r="G151" s="7" t="s">
        <v>212</v>
      </c>
      <c r="H151" s="7" t="s">
        <v>212</v>
      </c>
      <c r="I151" t="s">
        <v>441</v>
      </c>
      <c r="J151" t="s">
        <v>457</v>
      </c>
      <c r="K151" s="11" t="s">
        <v>3</v>
      </c>
      <c r="L151">
        <v>24</v>
      </c>
      <c r="M151" s="12" t="s">
        <v>318</v>
      </c>
      <c r="N151" s="52">
        <v>30899</v>
      </c>
      <c r="O151" s="53" t="s">
        <v>312</v>
      </c>
      <c r="P151" s="52">
        <v>43537</v>
      </c>
      <c r="Q151" s="17" t="s">
        <v>572</v>
      </c>
      <c r="R151" s="17" t="s">
        <v>562</v>
      </c>
      <c r="S151" s="17" t="s">
        <v>4</v>
      </c>
      <c r="T151" s="17" t="s">
        <v>562</v>
      </c>
      <c r="U151" s="17" t="s">
        <v>1449</v>
      </c>
      <c r="V151" s="17" t="s">
        <v>1449</v>
      </c>
      <c r="W151" s="17" t="s">
        <v>1177</v>
      </c>
      <c r="X151" s="17" t="s">
        <v>1198</v>
      </c>
      <c r="Y151" t="s">
        <v>717</v>
      </c>
      <c r="Z151" s="8" t="s">
        <v>614</v>
      </c>
      <c r="AA151" s="8" t="s">
        <v>576</v>
      </c>
      <c r="AB151" s="8">
        <v>23</v>
      </c>
      <c r="AC151" s="10" t="s">
        <v>1550</v>
      </c>
      <c r="AD151" s="10" t="s">
        <v>1216</v>
      </c>
      <c r="AE151" s="17" t="s">
        <v>26</v>
      </c>
      <c r="AF151" s="12" t="s">
        <v>850</v>
      </c>
      <c r="AG151" s="12" t="s">
        <v>26</v>
      </c>
      <c r="AH151" s="12" t="s">
        <v>4</v>
      </c>
      <c r="AI151" t="s">
        <v>1031</v>
      </c>
      <c r="AJ151" t="s">
        <v>951</v>
      </c>
      <c r="AK151" s="17" t="s">
        <v>6</v>
      </c>
      <c r="AL151" s="12">
        <v>25</v>
      </c>
      <c r="AM151" s="11" t="s">
        <v>319</v>
      </c>
      <c r="AN151" s="12" t="s">
        <v>1043</v>
      </c>
      <c r="AO151" s="17" t="s">
        <v>26</v>
      </c>
      <c r="AP151" s="12" t="s">
        <v>1217</v>
      </c>
      <c r="AQ151" s="12" t="s">
        <v>1062</v>
      </c>
      <c r="AR151" s="12" t="s">
        <v>1073</v>
      </c>
      <c r="AS151" s="8" t="s">
        <v>312</v>
      </c>
      <c r="AT151" t="s">
        <v>1143</v>
      </c>
      <c r="AU151" t="s">
        <v>77</v>
      </c>
    </row>
    <row r="152" spans="1:47">
      <c r="A152" s="8">
        <v>1178</v>
      </c>
      <c r="B152" s="8" t="s">
        <v>210</v>
      </c>
      <c r="C152" s="8" t="s">
        <v>211</v>
      </c>
      <c r="D152" s="7" t="s">
        <v>212</v>
      </c>
      <c r="E152" s="7" t="s">
        <v>212</v>
      </c>
      <c r="F152" s="7" t="s">
        <v>212</v>
      </c>
      <c r="G152" s="7" t="s">
        <v>212</v>
      </c>
      <c r="H152" s="7" t="s">
        <v>212</v>
      </c>
      <c r="I152" t="s">
        <v>541</v>
      </c>
      <c r="J152" t="s">
        <v>438</v>
      </c>
      <c r="K152" s="11" t="s">
        <v>3</v>
      </c>
      <c r="L152">
        <v>39</v>
      </c>
      <c r="M152" s="12" t="s">
        <v>319</v>
      </c>
      <c r="N152" s="52">
        <v>27950</v>
      </c>
      <c r="O152" s="52">
        <v>43382</v>
      </c>
      <c r="P152" s="52">
        <v>43538</v>
      </c>
      <c r="Q152" s="17" t="s">
        <v>563</v>
      </c>
      <c r="R152" s="18" t="s">
        <v>212</v>
      </c>
      <c r="S152" s="17" t="s">
        <v>4</v>
      </c>
      <c r="T152" s="17" t="s">
        <v>562</v>
      </c>
      <c r="U152" s="17" t="s">
        <v>1449</v>
      </c>
      <c r="V152" s="18" t="s">
        <v>212</v>
      </c>
      <c r="W152" s="17" t="s">
        <v>1440</v>
      </c>
      <c r="X152" s="17" t="s">
        <v>1195</v>
      </c>
      <c r="Y152" t="s">
        <v>844</v>
      </c>
      <c r="Z152" s="8" t="s">
        <v>602</v>
      </c>
      <c r="AA152" s="8" t="s">
        <v>576</v>
      </c>
      <c r="AB152" s="8" t="s">
        <v>1508</v>
      </c>
      <c r="AC152" s="10" t="s">
        <v>1551</v>
      </c>
      <c r="AD152" s="10" t="s">
        <v>1297</v>
      </c>
      <c r="AE152" s="17" t="s">
        <v>4</v>
      </c>
      <c r="AF152" s="17" t="s">
        <v>850</v>
      </c>
      <c r="AG152" s="17" t="s">
        <v>26</v>
      </c>
      <c r="AH152" s="12" t="s">
        <v>26</v>
      </c>
      <c r="AI152" t="s">
        <v>1293</v>
      </c>
      <c r="AJ152" t="s">
        <v>1294</v>
      </c>
      <c r="AK152" s="17" t="s">
        <v>3</v>
      </c>
      <c r="AL152" s="12">
        <v>25</v>
      </c>
      <c r="AM152" s="11" t="s">
        <v>319</v>
      </c>
      <c r="AN152" s="12" t="s">
        <v>1434</v>
      </c>
      <c r="AO152" s="12" t="s">
        <v>26</v>
      </c>
      <c r="AP152" s="12" t="s">
        <v>1047</v>
      </c>
      <c r="AQ152" s="8" t="s">
        <v>312</v>
      </c>
      <c r="AR152" s="12" t="s">
        <v>1073</v>
      </c>
      <c r="AS152" s="8" t="s">
        <v>312</v>
      </c>
      <c r="AT152" t="s">
        <v>1116</v>
      </c>
      <c r="AU152" t="s">
        <v>77</v>
      </c>
    </row>
    <row r="153" spans="1:47">
      <c r="A153" s="8">
        <v>1179</v>
      </c>
      <c r="B153" s="8" t="s">
        <v>210</v>
      </c>
      <c r="C153" s="8" t="s">
        <v>211</v>
      </c>
      <c r="D153" s="7" t="s">
        <v>212</v>
      </c>
      <c r="E153" s="7" t="s">
        <v>212</v>
      </c>
      <c r="F153" s="7" t="s">
        <v>212</v>
      </c>
      <c r="G153" s="7" t="s">
        <v>212</v>
      </c>
      <c r="H153" s="7" t="s">
        <v>212</v>
      </c>
      <c r="I153" t="s">
        <v>541</v>
      </c>
      <c r="J153" t="s">
        <v>438</v>
      </c>
      <c r="K153" s="11" t="s">
        <v>3</v>
      </c>
      <c r="L153">
        <v>39</v>
      </c>
      <c r="M153" s="12" t="s">
        <v>319</v>
      </c>
      <c r="N153" s="52">
        <v>27950</v>
      </c>
      <c r="O153" s="52">
        <v>43382</v>
      </c>
      <c r="P153" s="52">
        <v>43538</v>
      </c>
      <c r="Q153" s="17" t="s">
        <v>563</v>
      </c>
      <c r="R153" s="17" t="s">
        <v>562</v>
      </c>
      <c r="S153" s="17" t="s">
        <v>4</v>
      </c>
      <c r="T153" s="17" t="s">
        <v>562</v>
      </c>
      <c r="U153" s="17" t="s">
        <v>1449</v>
      </c>
      <c r="V153" s="17" t="s">
        <v>23</v>
      </c>
      <c r="W153" s="17" t="s">
        <v>1440</v>
      </c>
      <c r="X153" s="17" t="s">
        <v>1195</v>
      </c>
      <c r="Y153" t="s">
        <v>844</v>
      </c>
      <c r="Z153" s="8" t="s">
        <v>602</v>
      </c>
      <c r="AA153" s="8" t="s">
        <v>576</v>
      </c>
      <c r="AB153" s="8" t="s">
        <v>1508</v>
      </c>
      <c r="AC153" s="10" t="s">
        <v>1551</v>
      </c>
      <c r="AD153" s="10" t="s">
        <v>1297</v>
      </c>
      <c r="AE153" s="17" t="s">
        <v>4</v>
      </c>
      <c r="AF153" s="17" t="s">
        <v>850</v>
      </c>
      <c r="AG153" s="17" t="s">
        <v>26</v>
      </c>
      <c r="AH153" s="12" t="s">
        <v>26</v>
      </c>
      <c r="AI153" t="s">
        <v>1295</v>
      </c>
      <c r="AJ153" t="s">
        <v>1296</v>
      </c>
      <c r="AK153" s="17" t="s">
        <v>6</v>
      </c>
      <c r="AL153" s="12">
        <v>24</v>
      </c>
      <c r="AM153" s="11" t="s">
        <v>319</v>
      </c>
      <c r="AN153" s="12" t="s">
        <v>1434</v>
      </c>
      <c r="AO153" s="12" t="s">
        <v>26</v>
      </c>
      <c r="AP153" s="12" t="s">
        <v>1047</v>
      </c>
      <c r="AQ153" s="8" t="s">
        <v>312</v>
      </c>
      <c r="AR153" s="12" t="s">
        <v>1073</v>
      </c>
      <c r="AS153" s="8" t="s">
        <v>312</v>
      </c>
      <c r="AT153" t="s">
        <v>1116</v>
      </c>
      <c r="AU153" t="s">
        <v>77</v>
      </c>
    </row>
    <row r="154" spans="1:47">
      <c r="A154" s="8">
        <v>1180</v>
      </c>
      <c r="B154" s="8" t="s">
        <v>210</v>
      </c>
      <c r="C154" s="8" t="s">
        <v>211</v>
      </c>
      <c r="D154" s="7" t="s">
        <v>212</v>
      </c>
      <c r="E154" s="7" t="s">
        <v>212</v>
      </c>
      <c r="F154" s="7" t="s">
        <v>212</v>
      </c>
      <c r="G154" s="7" t="s">
        <v>212</v>
      </c>
      <c r="H154" s="7" t="s">
        <v>212</v>
      </c>
      <c r="I154" t="s">
        <v>521</v>
      </c>
      <c r="J154" t="s">
        <v>411</v>
      </c>
      <c r="K154" s="12" t="s">
        <v>3</v>
      </c>
      <c r="L154">
        <v>29</v>
      </c>
      <c r="M154" s="12" t="s">
        <v>319</v>
      </c>
      <c r="N154" s="52">
        <v>34610</v>
      </c>
      <c r="O154" s="52" t="s">
        <v>312</v>
      </c>
      <c r="P154" s="52">
        <v>43539</v>
      </c>
      <c r="Q154" s="17" t="s">
        <v>572</v>
      </c>
      <c r="R154" s="17" t="s">
        <v>562</v>
      </c>
      <c r="S154" s="17" t="s">
        <v>4</v>
      </c>
      <c r="T154" s="17" t="s">
        <v>562</v>
      </c>
      <c r="U154" s="11" t="s">
        <v>123</v>
      </c>
      <c r="V154" s="11" t="s">
        <v>123</v>
      </c>
      <c r="W154" s="18" t="s">
        <v>312</v>
      </c>
      <c r="X154" s="17" t="s">
        <v>1195</v>
      </c>
      <c r="Y154" t="s">
        <v>747</v>
      </c>
      <c r="Z154" s="8" t="s">
        <v>604</v>
      </c>
      <c r="AA154" s="8" t="s">
        <v>576</v>
      </c>
      <c r="AB154" s="8">
        <v>21</v>
      </c>
      <c r="AC154" s="10" t="s">
        <v>1523</v>
      </c>
      <c r="AD154" s="10" t="s">
        <v>212</v>
      </c>
      <c r="AE154" s="8" t="s">
        <v>212</v>
      </c>
      <c r="AF154" s="8" t="s">
        <v>212</v>
      </c>
      <c r="AG154" s="12" t="s">
        <v>26</v>
      </c>
      <c r="AH154" s="17" t="s">
        <v>26</v>
      </c>
      <c r="AI154" t="s">
        <v>1010</v>
      </c>
      <c r="AJ154" t="s">
        <v>924</v>
      </c>
      <c r="AK154" s="17" t="s">
        <v>6</v>
      </c>
      <c r="AL154" s="12">
        <v>44</v>
      </c>
      <c r="AM154" s="17" t="s">
        <v>322</v>
      </c>
      <c r="AN154" s="12" t="s">
        <v>1434</v>
      </c>
      <c r="AO154" s="17" t="s">
        <v>26</v>
      </c>
      <c r="AP154" s="12" t="s">
        <v>1052</v>
      </c>
      <c r="AQ154" s="12" t="s">
        <v>1062</v>
      </c>
      <c r="AR154" s="12" t="s">
        <v>1326</v>
      </c>
      <c r="AS154" s="8" t="s">
        <v>312</v>
      </c>
      <c r="AT154" t="s">
        <v>1123</v>
      </c>
      <c r="AU154" t="s">
        <v>77</v>
      </c>
    </row>
    <row r="155" spans="1:47">
      <c r="A155" s="8">
        <v>1181</v>
      </c>
      <c r="B155" s="8" t="s">
        <v>210</v>
      </c>
      <c r="C155" s="8" t="s">
        <v>211</v>
      </c>
      <c r="D155" s="7" t="s">
        <v>212</v>
      </c>
      <c r="E155" s="7" t="s">
        <v>212</v>
      </c>
      <c r="F155" s="7" t="s">
        <v>212</v>
      </c>
      <c r="G155" s="7" t="s">
        <v>212</v>
      </c>
      <c r="H155" s="7" t="s">
        <v>212</v>
      </c>
      <c r="I155" t="s">
        <v>521</v>
      </c>
      <c r="J155" t="s">
        <v>411</v>
      </c>
      <c r="K155" s="12" t="s">
        <v>3</v>
      </c>
      <c r="L155">
        <v>24</v>
      </c>
      <c r="M155" s="12" t="s">
        <v>319</v>
      </c>
      <c r="N155" s="52">
        <v>32684</v>
      </c>
      <c r="O155" s="52" t="s">
        <v>312</v>
      </c>
      <c r="P155" s="52">
        <v>43539</v>
      </c>
      <c r="Q155" s="17" t="s">
        <v>562</v>
      </c>
      <c r="R155" s="18" t="s">
        <v>212</v>
      </c>
      <c r="S155" s="17" t="s">
        <v>4</v>
      </c>
      <c r="T155" s="12" t="s">
        <v>562</v>
      </c>
      <c r="U155" s="17" t="s">
        <v>123</v>
      </c>
      <c r="V155" s="8" t="s">
        <v>212</v>
      </c>
      <c r="W155" s="18" t="s">
        <v>312</v>
      </c>
      <c r="X155" s="17" t="s">
        <v>1195</v>
      </c>
      <c r="Y155" t="s">
        <v>747</v>
      </c>
      <c r="Z155" s="8" t="s">
        <v>604</v>
      </c>
      <c r="AA155" s="8" t="s">
        <v>576</v>
      </c>
      <c r="AB155" s="8">
        <v>21</v>
      </c>
      <c r="AC155" s="10" t="s">
        <v>1523</v>
      </c>
      <c r="AD155" s="10" t="s">
        <v>212</v>
      </c>
      <c r="AE155" s="8" t="s">
        <v>212</v>
      </c>
      <c r="AF155" s="8" t="s">
        <v>212</v>
      </c>
      <c r="AG155" s="12" t="s">
        <v>26</v>
      </c>
      <c r="AH155" s="17" t="s">
        <v>26</v>
      </c>
      <c r="AI155" s="18" t="s">
        <v>212</v>
      </c>
      <c r="AJ155" s="1" t="s">
        <v>5</v>
      </c>
      <c r="AK155" s="17" t="s">
        <v>6</v>
      </c>
      <c r="AL155" s="12">
        <v>52</v>
      </c>
      <c r="AM155" s="8" t="s">
        <v>312</v>
      </c>
      <c r="AN155" s="12" t="s">
        <v>1434</v>
      </c>
      <c r="AO155" s="17" t="s">
        <v>26</v>
      </c>
      <c r="AP155" s="12" t="s">
        <v>1052</v>
      </c>
      <c r="AQ155" s="12" t="s">
        <v>1062</v>
      </c>
      <c r="AR155" s="12" t="s">
        <v>1326</v>
      </c>
      <c r="AS155" s="8" t="s">
        <v>312</v>
      </c>
      <c r="AT155" t="s">
        <v>1123</v>
      </c>
      <c r="AU155" t="s">
        <v>77</v>
      </c>
    </row>
    <row r="156" spans="1:47">
      <c r="A156" s="8">
        <v>1182</v>
      </c>
      <c r="B156" s="8" t="s">
        <v>210</v>
      </c>
      <c r="C156" s="8" t="s">
        <v>211</v>
      </c>
      <c r="D156" s="7" t="s">
        <v>212</v>
      </c>
      <c r="E156" s="7" t="s">
        <v>212</v>
      </c>
      <c r="F156" s="7" t="s">
        <v>212</v>
      </c>
      <c r="G156" s="7" t="s">
        <v>212</v>
      </c>
      <c r="H156" s="7" t="s">
        <v>212</v>
      </c>
      <c r="I156" t="s">
        <v>537</v>
      </c>
      <c r="J156" t="s">
        <v>432</v>
      </c>
      <c r="K156" s="12" t="s">
        <v>3</v>
      </c>
      <c r="L156">
        <v>28</v>
      </c>
      <c r="M156" s="12" t="s">
        <v>319</v>
      </c>
      <c r="N156" s="52">
        <v>28935</v>
      </c>
      <c r="O156" s="52">
        <v>43374</v>
      </c>
      <c r="P156" s="52">
        <v>43545</v>
      </c>
      <c r="Q156" s="17" t="s">
        <v>572</v>
      </c>
      <c r="R156" s="17" t="s">
        <v>1194</v>
      </c>
      <c r="S156" s="12" t="s">
        <v>26</v>
      </c>
      <c r="T156" s="12" t="s">
        <v>567</v>
      </c>
      <c r="U156" s="12" t="s">
        <v>123</v>
      </c>
      <c r="V156" s="8" t="s">
        <v>212</v>
      </c>
      <c r="W156" s="18" t="s">
        <v>312</v>
      </c>
      <c r="X156" s="18" t="s">
        <v>312</v>
      </c>
      <c r="Y156" t="s">
        <v>661</v>
      </c>
      <c r="Z156" s="8" t="s">
        <v>591</v>
      </c>
      <c r="AA156" s="8" t="s">
        <v>576</v>
      </c>
      <c r="AB156" s="8">
        <v>17</v>
      </c>
      <c r="AC156" s="10" t="s">
        <v>674</v>
      </c>
      <c r="AD156" s="10" t="s">
        <v>212</v>
      </c>
      <c r="AE156" s="8" t="s">
        <v>212</v>
      </c>
      <c r="AF156" s="8" t="s">
        <v>212</v>
      </c>
      <c r="AG156" s="17" t="s">
        <v>26</v>
      </c>
      <c r="AH156" s="17" t="s">
        <v>26</v>
      </c>
      <c r="AI156" t="s">
        <v>991</v>
      </c>
      <c r="AJ156" t="s">
        <v>896</v>
      </c>
      <c r="AK156" s="12" t="s">
        <v>6</v>
      </c>
      <c r="AL156" s="12">
        <v>37</v>
      </c>
      <c r="AM156" s="11" t="s">
        <v>319</v>
      </c>
      <c r="AN156" s="12" t="s">
        <v>1434</v>
      </c>
      <c r="AO156" s="17" t="s">
        <v>26</v>
      </c>
      <c r="AP156" s="12" t="s">
        <v>1045</v>
      </c>
      <c r="AQ156" s="16" t="s">
        <v>312</v>
      </c>
      <c r="AR156" s="12" t="s">
        <v>1067</v>
      </c>
      <c r="AS156" s="16" t="s">
        <v>312</v>
      </c>
      <c r="AT156" t="s">
        <v>56</v>
      </c>
      <c r="AU156" t="s">
        <v>1159</v>
      </c>
    </row>
    <row r="157" spans="1:47">
      <c r="A157" s="8">
        <v>1186</v>
      </c>
      <c r="B157" s="8" t="s">
        <v>210</v>
      </c>
      <c r="C157" s="8" t="s">
        <v>211</v>
      </c>
      <c r="D157" s="7" t="s">
        <v>212</v>
      </c>
      <c r="E157" s="7" t="s">
        <v>212</v>
      </c>
      <c r="F157" s="7" t="s">
        <v>212</v>
      </c>
      <c r="G157" s="7" t="s">
        <v>212</v>
      </c>
      <c r="H157" s="7" t="s">
        <v>212</v>
      </c>
      <c r="I157" t="s">
        <v>551</v>
      </c>
      <c r="J157" t="s">
        <v>340</v>
      </c>
      <c r="K157" s="11" t="s">
        <v>3</v>
      </c>
      <c r="L157">
        <v>30</v>
      </c>
      <c r="M157" s="12" t="s">
        <v>319</v>
      </c>
      <c r="N157" s="52">
        <v>26534</v>
      </c>
      <c r="O157" s="52">
        <v>43313</v>
      </c>
      <c r="P157" s="52">
        <v>43565</v>
      </c>
      <c r="Q157" s="17" t="s">
        <v>563</v>
      </c>
      <c r="R157" s="17" t="s">
        <v>562</v>
      </c>
      <c r="S157" s="17" t="s">
        <v>4</v>
      </c>
      <c r="T157" s="17" t="s">
        <v>562</v>
      </c>
      <c r="U157" s="17" t="s">
        <v>1449</v>
      </c>
      <c r="V157" s="17" t="s">
        <v>24</v>
      </c>
      <c r="W157" s="18" t="s">
        <v>312</v>
      </c>
      <c r="X157" s="17" t="s">
        <v>1195</v>
      </c>
      <c r="Y157" t="s">
        <v>829</v>
      </c>
      <c r="Z157" s="8" t="s">
        <v>157</v>
      </c>
      <c r="AA157" s="8" t="s">
        <v>576</v>
      </c>
      <c r="AB157" s="8">
        <v>15</v>
      </c>
      <c r="AC157" s="10" t="s">
        <v>1516</v>
      </c>
      <c r="AD157" s="10" t="s">
        <v>1263</v>
      </c>
      <c r="AE157" s="17" t="s">
        <v>26</v>
      </c>
      <c r="AF157" s="17" t="s">
        <v>850</v>
      </c>
      <c r="AG157" s="12" t="s">
        <v>26</v>
      </c>
      <c r="AH157" s="12" t="s">
        <v>26</v>
      </c>
      <c r="AI157" t="s">
        <v>970</v>
      </c>
      <c r="AJ157" t="s">
        <v>871</v>
      </c>
      <c r="AK157" s="17" t="s">
        <v>6</v>
      </c>
      <c r="AL157" s="12">
        <v>20</v>
      </c>
      <c r="AM157" s="11" t="s">
        <v>319</v>
      </c>
      <c r="AN157" s="12" t="s">
        <v>1434</v>
      </c>
      <c r="AO157" s="17" t="s">
        <v>26</v>
      </c>
      <c r="AP157" s="12" t="s">
        <v>1047</v>
      </c>
      <c r="AQ157" s="12" t="s">
        <v>1062</v>
      </c>
      <c r="AR157" s="12" t="s">
        <v>1073</v>
      </c>
      <c r="AS157">
        <v>2</v>
      </c>
      <c r="AT157" t="s">
        <v>1146</v>
      </c>
      <c r="AU157" t="s">
        <v>1</v>
      </c>
    </row>
    <row r="158" spans="1:47">
      <c r="A158" s="8">
        <v>1189</v>
      </c>
      <c r="B158" s="8" t="s">
        <v>210</v>
      </c>
      <c r="C158" s="8" t="s">
        <v>211</v>
      </c>
      <c r="D158" s="7" t="s">
        <v>212</v>
      </c>
      <c r="E158" s="7" t="s">
        <v>212</v>
      </c>
      <c r="F158" s="7" t="s">
        <v>212</v>
      </c>
      <c r="G158" s="7" t="s">
        <v>212</v>
      </c>
      <c r="H158" s="7" t="s">
        <v>212</v>
      </c>
      <c r="I158" s="8" t="s">
        <v>212</v>
      </c>
      <c r="J158" t="s">
        <v>1069</v>
      </c>
      <c r="K158" s="12" t="s">
        <v>3</v>
      </c>
      <c r="L158">
        <v>17</v>
      </c>
      <c r="M158" s="8" t="s">
        <v>312</v>
      </c>
      <c r="N158" s="52">
        <v>43421</v>
      </c>
      <c r="O158" s="52" t="s">
        <v>312</v>
      </c>
      <c r="P158" s="52">
        <v>43579</v>
      </c>
      <c r="Q158" s="12" t="s">
        <v>565</v>
      </c>
      <c r="R158" s="12" t="s">
        <v>567</v>
      </c>
      <c r="S158" s="12" t="s">
        <v>26</v>
      </c>
      <c r="T158" s="12" t="s">
        <v>567</v>
      </c>
      <c r="U158" s="17" t="s">
        <v>575</v>
      </c>
      <c r="V158" s="17" t="s">
        <v>575</v>
      </c>
      <c r="W158" s="18" t="s">
        <v>312</v>
      </c>
      <c r="X158" s="18" t="s">
        <v>312</v>
      </c>
      <c r="Y158" t="s">
        <v>818</v>
      </c>
      <c r="Z158" s="8" t="s">
        <v>609</v>
      </c>
      <c r="AA158" s="8" t="s">
        <v>576</v>
      </c>
      <c r="AB158" s="8">
        <v>85</v>
      </c>
      <c r="AC158" s="10" t="s">
        <v>332</v>
      </c>
      <c r="AD158" s="10" t="s">
        <v>1367</v>
      </c>
      <c r="AE158" s="17" t="s">
        <v>26</v>
      </c>
      <c r="AF158" s="12" t="s">
        <v>575</v>
      </c>
      <c r="AG158" s="17" t="s">
        <v>26</v>
      </c>
      <c r="AH158" s="17" t="s">
        <v>26</v>
      </c>
      <c r="AI158" t="s">
        <v>1009</v>
      </c>
      <c r="AJ158" t="s">
        <v>715</v>
      </c>
      <c r="AK158" s="12" t="s">
        <v>6</v>
      </c>
      <c r="AL158" s="12">
        <v>71</v>
      </c>
      <c r="AM158" s="8" t="s">
        <v>312</v>
      </c>
      <c r="AN158" s="12" t="s">
        <v>1434</v>
      </c>
      <c r="AO158" s="12" t="s">
        <v>4</v>
      </c>
      <c r="AP158" s="12" t="s">
        <v>1045</v>
      </c>
      <c r="AQ158" s="12" t="s">
        <v>1062</v>
      </c>
      <c r="AR158" s="12" t="s">
        <v>1073</v>
      </c>
      <c r="AS158" s="16" t="s">
        <v>312</v>
      </c>
      <c r="AT158" t="s">
        <v>84</v>
      </c>
      <c r="AU158" t="s">
        <v>77</v>
      </c>
    </row>
    <row r="159" spans="1:47">
      <c r="A159" s="8">
        <v>1191</v>
      </c>
      <c r="B159" s="8" t="s">
        <v>210</v>
      </c>
      <c r="C159" s="8" t="s">
        <v>211</v>
      </c>
      <c r="D159" s="7" t="s">
        <v>212</v>
      </c>
      <c r="E159" s="7" t="s">
        <v>212</v>
      </c>
      <c r="F159" s="7" t="s">
        <v>212</v>
      </c>
      <c r="G159" s="7" t="s">
        <v>212</v>
      </c>
      <c r="H159" s="7" t="s">
        <v>212</v>
      </c>
      <c r="I159" t="s">
        <v>227</v>
      </c>
      <c r="J159" t="s">
        <v>440</v>
      </c>
      <c r="K159" s="11" t="s">
        <v>3</v>
      </c>
      <c r="L159">
        <v>32</v>
      </c>
      <c r="M159" s="12" t="s">
        <v>319</v>
      </c>
      <c r="N159" s="52">
        <v>34532</v>
      </c>
      <c r="O159" s="53" t="s">
        <v>312</v>
      </c>
      <c r="P159" s="52">
        <v>43583</v>
      </c>
      <c r="Q159" s="17" t="s">
        <v>563</v>
      </c>
      <c r="R159" s="12" t="s">
        <v>562</v>
      </c>
      <c r="S159" s="17" t="s">
        <v>4</v>
      </c>
      <c r="T159" s="17" t="s">
        <v>562</v>
      </c>
      <c r="U159" s="17" t="s">
        <v>575</v>
      </c>
      <c r="V159" s="17" t="s">
        <v>575</v>
      </c>
      <c r="W159" s="18" t="s">
        <v>312</v>
      </c>
      <c r="X159" s="17" t="s">
        <v>1198</v>
      </c>
      <c r="Y159" t="s">
        <v>837</v>
      </c>
      <c r="Z159" s="8" t="s">
        <v>157</v>
      </c>
      <c r="AA159" s="8" t="s">
        <v>576</v>
      </c>
      <c r="AB159" s="8">
        <v>25</v>
      </c>
      <c r="AC159" s="10" t="s">
        <v>485</v>
      </c>
      <c r="AD159" s="10" t="s">
        <v>1244</v>
      </c>
      <c r="AE159" s="12" t="s">
        <v>26</v>
      </c>
      <c r="AF159" s="17" t="s">
        <v>575</v>
      </c>
      <c r="AG159" s="17" t="s">
        <v>26</v>
      </c>
      <c r="AH159" s="17" t="s">
        <v>26</v>
      </c>
      <c r="AI159" t="s">
        <v>243</v>
      </c>
      <c r="AJ159" t="s">
        <v>903</v>
      </c>
      <c r="AK159" s="17" t="s">
        <v>6</v>
      </c>
      <c r="AL159" s="12">
        <v>26</v>
      </c>
      <c r="AM159" s="11" t="s">
        <v>319</v>
      </c>
      <c r="AN159" s="12" t="s">
        <v>1434</v>
      </c>
      <c r="AO159" s="17" t="s">
        <v>26</v>
      </c>
      <c r="AP159" s="17" t="s">
        <v>1057</v>
      </c>
      <c r="AQ159" s="18" t="s">
        <v>312</v>
      </c>
      <c r="AR159" s="12" t="s">
        <v>1073</v>
      </c>
      <c r="AS159" s="12" t="s">
        <v>1075</v>
      </c>
      <c r="AT159" t="s">
        <v>1154</v>
      </c>
      <c r="AU159" t="s">
        <v>77</v>
      </c>
    </row>
    <row r="160" spans="1:47">
      <c r="A160" s="8">
        <v>1192</v>
      </c>
      <c r="B160" s="8" t="s">
        <v>210</v>
      </c>
      <c r="C160" s="8" t="s">
        <v>211</v>
      </c>
      <c r="D160" s="7" t="s">
        <v>212</v>
      </c>
      <c r="E160" s="7" t="s">
        <v>212</v>
      </c>
      <c r="F160" s="7" t="s">
        <v>212</v>
      </c>
      <c r="G160" s="7" t="s">
        <v>212</v>
      </c>
      <c r="H160" s="7" t="s">
        <v>212</v>
      </c>
      <c r="I160" t="s">
        <v>511</v>
      </c>
      <c r="J160" t="s">
        <v>392</v>
      </c>
      <c r="K160" s="12" t="s">
        <v>3</v>
      </c>
      <c r="L160">
        <v>23</v>
      </c>
      <c r="M160" s="12" t="s">
        <v>319</v>
      </c>
      <c r="N160" s="52">
        <v>26558</v>
      </c>
      <c r="O160" s="53" t="s">
        <v>312</v>
      </c>
      <c r="P160" s="52">
        <v>43591</v>
      </c>
      <c r="Q160" s="17" t="s">
        <v>572</v>
      </c>
      <c r="R160" s="18" t="s">
        <v>212</v>
      </c>
      <c r="S160" s="17" t="s">
        <v>4</v>
      </c>
      <c r="T160" s="17" t="s">
        <v>562</v>
      </c>
      <c r="U160" s="11" t="s">
        <v>123</v>
      </c>
      <c r="V160" s="11" t="s">
        <v>123</v>
      </c>
      <c r="W160" s="12" t="s">
        <v>153</v>
      </c>
      <c r="X160" s="18" t="s">
        <v>312</v>
      </c>
      <c r="Y160" t="s">
        <v>735</v>
      </c>
      <c r="Z160" s="8" t="s">
        <v>315</v>
      </c>
      <c r="AA160" s="8" t="s">
        <v>576</v>
      </c>
      <c r="AB160" s="8">
        <v>230</v>
      </c>
      <c r="AC160" s="10" t="s">
        <v>1553</v>
      </c>
      <c r="AD160" s="10" t="s">
        <v>212</v>
      </c>
      <c r="AE160" s="8" t="s">
        <v>212</v>
      </c>
      <c r="AF160" s="8" t="s">
        <v>212</v>
      </c>
      <c r="AG160" s="17" t="s">
        <v>26</v>
      </c>
      <c r="AH160" s="17" t="s">
        <v>26</v>
      </c>
      <c r="AI160" t="s">
        <v>989</v>
      </c>
      <c r="AJ160" t="s">
        <v>952</v>
      </c>
      <c r="AK160" s="17" t="s">
        <v>6</v>
      </c>
      <c r="AL160" s="12">
        <v>19</v>
      </c>
      <c r="AM160" s="11" t="s">
        <v>319</v>
      </c>
      <c r="AN160" s="12" t="s">
        <v>1434</v>
      </c>
      <c r="AO160" s="12" t="s">
        <v>4</v>
      </c>
      <c r="AP160" s="12" t="s">
        <v>1052</v>
      </c>
      <c r="AQ160" s="8" t="s">
        <v>312</v>
      </c>
      <c r="AR160" s="12" t="s">
        <v>570</v>
      </c>
      <c r="AS160" s="8" t="s">
        <v>312</v>
      </c>
      <c r="AT160" t="s">
        <v>37</v>
      </c>
      <c r="AU160" t="s">
        <v>77</v>
      </c>
    </row>
    <row r="161" spans="1:47">
      <c r="A161" s="8">
        <v>1193</v>
      </c>
      <c r="B161" s="8" t="s">
        <v>210</v>
      </c>
      <c r="C161" s="8" t="s">
        <v>211</v>
      </c>
      <c r="D161" s="7" t="s">
        <v>212</v>
      </c>
      <c r="E161" s="7" t="s">
        <v>212</v>
      </c>
      <c r="F161" s="7" t="s">
        <v>212</v>
      </c>
      <c r="G161" s="7" t="s">
        <v>212</v>
      </c>
      <c r="H161" s="7" t="s">
        <v>212</v>
      </c>
      <c r="I161" t="s">
        <v>500</v>
      </c>
      <c r="J161" t="s">
        <v>369</v>
      </c>
      <c r="K161" s="12" t="s">
        <v>3</v>
      </c>
      <c r="L161">
        <v>26</v>
      </c>
      <c r="M161" s="12" t="s">
        <v>561</v>
      </c>
      <c r="N161" s="52">
        <v>24663</v>
      </c>
      <c r="O161" s="52">
        <v>43101</v>
      </c>
      <c r="P161" s="52">
        <v>43592</v>
      </c>
      <c r="Q161" s="17" t="s">
        <v>572</v>
      </c>
      <c r="R161" s="17" t="s">
        <v>562</v>
      </c>
      <c r="S161" s="17" t="s">
        <v>4</v>
      </c>
      <c r="T161" s="17" t="s">
        <v>562</v>
      </c>
      <c r="U161" s="11" t="s">
        <v>123</v>
      </c>
      <c r="V161" s="11" t="s">
        <v>123</v>
      </c>
      <c r="W161" s="18" t="s">
        <v>312</v>
      </c>
      <c r="X161" s="18" t="s">
        <v>312</v>
      </c>
      <c r="Y161" t="s">
        <v>833</v>
      </c>
      <c r="Z161" s="8" t="s">
        <v>157</v>
      </c>
      <c r="AA161" s="8" t="s">
        <v>576</v>
      </c>
      <c r="AB161" s="8">
        <v>15</v>
      </c>
      <c r="AC161" s="10" t="s">
        <v>290</v>
      </c>
      <c r="AD161" s="10" t="s">
        <v>212</v>
      </c>
      <c r="AE161" s="8" t="s">
        <v>212</v>
      </c>
      <c r="AF161" s="8" t="s">
        <v>212</v>
      </c>
      <c r="AG161" s="17" t="s">
        <v>26</v>
      </c>
      <c r="AH161" s="12" t="s">
        <v>4</v>
      </c>
      <c r="AI161" t="s">
        <v>1313</v>
      </c>
      <c r="AJ161" t="s">
        <v>1314</v>
      </c>
      <c r="AK161" s="17" t="s">
        <v>6</v>
      </c>
      <c r="AL161" s="12">
        <v>20</v>
      </c>
      <c r="AM161" s="11" t="s">
        <v>319</v>
      </c>
      <c r="AN161" s="12" t="s">
        <v>1434</v>
      </c>
      <c r="AO161" s="12" t="s">
        <v>26</v>
      </c>
      <c r="AP161" s="12" t="s">
        <v>1052</v>
      </c>
      <c r="AQ161" s="12" t="s">
        <v>1062</v>
      </c>
      <c r="AR161" s="12" t="s">
        <v>1171</v>
      </c>
      <c r="AS161">
        <v>1</v>
      </c>
      <c r="AT161" t="s">
        <v>34</v>
      </c>
      <c r="AU161" t="s">
        <v>77</v>
      </c>
    </row>
    <row r="162" spans="1:47">
      <c r="A162" s="8">
        <v>1194</v>
      </c>
      <c r="B162" s="8" t="s">
        <v>210</v>
      </c>
      <c r="C162" s="8" t="s">
        <v>211</v>
      </c>
      <c r="D162" s="7" t="s">
        <v>212</v>
      </c>
      <c r="E162" s="7" t="s">
        <v>212</v>
      </c>
      <c r="F162" s="7" t="s">
        <v>212</v>
      </c>
      <c r="G162" s="7" t="s">
        <v>212</v>
      </c>
      <c r="H162" s="7" t="s">
        <v>212</v>
      </c>
      <c r="I162" t="s">
        <v>269</v>
      </c>
      <c r="J162" t="s">
        <v>390</v>
      </c>
      <c r="K162" s="12" t="s">
        <v>3</v>
      </c>
      <c r="L162">
        <v>35</v>
      </c>
      <c r="M162" s="12" t="s">
        <v>319</v>
      </c>
      <c r="N162" s="52">
        <v>30149</v>
      </c>
      <c r="O162" s="52" t="s">
        <v>312</v>
      </c>
      <c r="P162" s="52">
        <v>43592</v>
      </c>
      <c r="Q162" s="17" t="s">
        <v>572</v>
      </c>
      <c r="R162" s="17" t="s">
        <v>562</v>
      </c>
      <c r="S162" s="17" t="s">
        <v>4</v>
      </c>
      <c r="T162" s="17" t="s">
        <v>562</v>
      </c>
      <c r="U162" s="11" t="s">
        <v>123</v>
      </c>
      <c r="V162" s="11" t="s">
        <v>123</v>
      </c>
      <c r="W162" s="17" t="s">
        <v>153</v>
      </c>
      <c r="X162" s="17" t="s">
        <v>1195</v>
      </c>
      <c r="Y162" t="s">
        <v>768</v>
      </c>
      <c r="Z162" s="8" t="s">
        <v>632</v>
      </c>
      <c r="AA162" s="8" t="s">
        <v>576</v>
      </c>
      <c r="AB162" s="8" t="s">
        <v>1508</v>
      </c>
      <c r="AC162" s="10" t="s">
        <v>1554</v>
      </c>
      <c r="AD162" s="10" t="s">
        <v>212</v>
      </c>
      <c r="AE162" s="8" t="s">
        <v>212</v>
      </c>
      <c r="AF162" s="8" t="s">
        <v>212</v>
      </c>
      <c r="AG162" s="18" t="s">
        <v>212</v>
      </c>
      <c r="AH162" s="17" t="s">
        <v>26</v>
      </c>
      <c r="AI162" t="s">
        <v>221</v>
      </c>
      <c r="AJ162" t="s">
        <v>220</v>
      </c>
      <c r="AK162" s="17" t="s">
        <v>6</v>
      </c>
      <c r="AL162" s="12">
        <v>34</v>
      </c>
      <c r="AM162" s="11" t="s">
        <v>319</v>
      </c>
      <c r="AN162" s="12" t="s">
        <v>1434</v>
      </c>
      <c r="AO162" s="17" t="s">
        <v>26</v>
      </c>
      <c r="AP162" s="12" t="s">
        <v>1057</v>
      </c>
      <c r="AQ162" s="12" t="s">
        <v>1062</v>
      </c>
      <c r="AR162" s="12" t="s">
        <v>570</v>
      </c>
      <c r="AS162" s="8" t="s">
        <v>312</v>
      </c>
      <c r="AT162" t="s">
        <v>1155</v>
      </c>
      <c r="AU162" t="s">
        <v>82</v>
      </c>
    </row>
    <row r="163" spans="1:47">
      <c r="A163" s="8">
        <v>1195</v>
      </c>
      <c r="B163" s="8" t="s">
        <v>210</v>
      </c>
      <c r="C163" s="8" t="s">
        <v>211</v>
      </c>
      <c r="D163" s="7" t="s">
        <v>212</v>
      </c>
      <c r="E163" s="7" t="s">
        <v>212</v>
      </c>
      <c r="F163" s="7" t="s">
        <v>212</v>
      </c>
      <c r="G163" s="7" t="s">
        <v>212</v>
      </c>
      <c r="H163" s="7" t="s">
        <v>212</v>
      </c>
      <c r="I163" t="s">
        <v>518</v>
      </c>
      <c r="J163" t="s">
        <v>402</v>
      </c>
      <c r="K163" s="12" t="s">
        <v>3</v>
      </c>
      <c r="L163" s="16" t="s">
        <v>312</v>
      </c>
      <c r="M163" s="12" t="s">
        <v>318</v>
      </c>
      <c r="N163" s="53" t="s">
        <v>312</v>
      </c>
      <c r="O163" s="53" t="s">
        <v>312</v>
      </c>
      <c r="P163" s="52">
        <v>43592</v>
      </c>
      <c r="Q163" s="17" t="s">
        <v>566</v>
      </c>
      <c r="R163" s="17" t="s">
        <v>562</v>
      </c>
      <c r="S163" s="17" t="s">
        <v>4</v>
      </c>
      <c r="T163" s="12" t="s">
        <v>562</v>
      </c>
      <c r="U163" s="17" t="s">
        <v>575</v>
      </c>
      <c r="V163" s="17" t="s">
        <v>575</v>
      </c>
      <c r="W163" s="18" t="s">
        <v>312</v>
      </c>
      <c r="X163" s="17" t="s">
        <v>1198</v>
      </c>
      <c r="Y163" t="s">
        <v>762</v>
      </c>
      <c r="Z163" s="8" t="s">
        <v>115</v>
      </c>
      <c r="AA163" s="8" t="s">
        <v>576</v>
      </c>
      <c r="AB163" s="8">
        <v>108</v>
      </c>
      <c r="AC163" s="10" t="s">
        <v>1522</v>
      </c>
      <c r="AD163" s="10" t="s">
        <v>1225</v>
      </c>
      <c r="AE163" s="17" t="s">
        <v>26</v>
      </c>
      <c r="AF163" s="12" t="s">
        <v>575</v>
      </c>
      <c r="AG163" s="12" t="s">
        <v>26</v>
      </c>
      <c r="AH163" s="17" t="s">
        <v>26</v>
      </c>
      <c r="AI163" s="18" t="s">
        <v>212</v>
      </c>
      <c r="AJ163" t="s">
        <v>57</v>
      </c>
      <c r="AK163" s="12" t="s">
        <v>6</v>
      </c>
      <c r="AL163" s="8" t="s">
        <v>312</v>
      </c>
      <c r="AM163" s="8" t="s">
        <v>312</v>
      </c>
      <c r="AN163" s="12" t="s">
        <v>1434</v>
      </c>
      <c r="AO163" s="8" t="s">
        <v>312</v>
      </c>
      <c r="AP163" s="12" t="s">
        <v>1057</v>
      </c>
      <c r="AQ163" s="8" t="s">
        <v>312</v>
      </c>
      <c r="AR163" s="12" t="s">
        <v>1705</v>
      </c>
      <c r="AS163" s="8" t="s">
        <v>312</v>
      </c>
      <c r="AT163" t="s">
        <v>31</v>
      </c>
      <c r="AU163" t="s">
        <v>77</v>
      </c>
    </row>
    <row r="164" spans="1:47">
      <c r="A164" s="8">
        <v>1196</v>
      </c>
      <c r="B164" s="8" t="s">
        <v>210</v>
      </c>
      <c r="C164" s="8" t="s">
        <v>211</v>
      </c>
      <c r="D164" s="7" t="s">
        <v>212</v>
      </c>
      <c r="E164" s="7" t="s">
        <v>212</v>
      </c>
      <c r="F164" s="7" t="s">
        <v>212</v>
      </c>
      <c r="G164" s="7" t="s">
        <v>212</v>
      </c>
      <c r="H164" s="7" t="s">
        <v>212</v>
      </c>
      <c r="I164" t="s">
        <v>518</v>
      </c>
      <c r="J164" t="s">
        <v>402</v>
      </c>
      <c r="K164" s="12" t="s">
        <v>3</v>
      </c>
      <c r="L164" s="16" t="s">
        <v>312</v>
      </c>
      <c r="M164" s="12" t="s">
        <v>318</v>
      </c>
      <c r="N164" s="53" t="s">
        <v>312</v>
      </c>
      <c r="O164" s="53" t="s">
        <v>312</v>
      </c>
      <c r="P164" s="52">
        <v>43592</v>
      </c>
      <c r="Q164" s="17" t="s">
        <v>566</v>
      </c>
      <c r="R164" s="17" t="s">
        <v>562</v>
      </c>
      <c r="S164" s="17" t="s">
        <v>4</v>
      </c>
      <c r="T164" s="12" t="s">
        <v>562</v>
      </c>
      <c r="U164" s="17" t="s">
        <v>575</v>
      </c>
      <c r="V164" s="17" t="s">
        <v>575</v>
      </c>
      <c r="W164" s="18" t="s">
        <v>312</v>
      </c>
      <c r="X164" s="17" t="s">
        <v>1198</v>
      </c>
      <c r="Y164" t="s">
        <v>763</v>
      </c>
      <c r="Z164" s="8" t="s">
        <v>115</v>
      </c>
      <c r="AA164" s="8" t="s">
        <v>576</v>
      </c>
      <c r="AB164" s="8">
        <v>108</v>
      </c>
      <c r="AC164" s="10" t="s">
        <v>1522</v>
      </c>
      <c r="AD164" s="10" t="s">
        <v>1225</v>
      </c>
      <c r="AE164" s="17" t="s">
        <v>26</v>
      </c>
      <c r="AF164" s="12" t="s">
        <v>575</v>
      </c>
      <c r="AG164" s="12" t="s">
        <v>26</v>
      </c>
      <c r="AH164" s="17" t="s">
        <v>26</v>
      </c>
      <c r="AI164" s="18" t="s">
        <v>212</v>
      </c>
      <c r="AJ164" t="s">
        <v>57</v>
      </c>
      <c r="AK164" s="12" t="s">
        <v>6</v>
      </c>
      <c r="AL164" s="8" t="s">
        <v>312</v>
      </c>
      <c r="AM164" s="8" t="s">
        <v>312</v>
      </c>
      <c r="AN164" s="12" t="s">
        <v>1434</v>
      </c>
      <c r="AO164" s="8" t="s">
        <v>312</v>
      </c>
      <c r="AP164" s="12" t="s">
        <v>1057</v>
      </c>
      <c r="AQ164" s="8" t="s">
        <v>312</v>
      </c>
      <c r="AR164" s="12" t="s">
        <v>1705</v>
      </c>
      <c r="AS164" s="8" t="s">
        <v>312</v>
      </c>
      <c r="AT164" t="s">
        <v>31</v>
      </c>
      <c r="AU164" t="s">
        <v>77</v>
      </c>
    </row>
    <row r="165" spans="1:47">
      <c r="A165" s="8">
        <v>1197</v>
      </c>
      <c r="B165" s="8" t="s">
        <v>210</v>
      </c>
      <c r="C165" s="8" t="s">
        <v>211</v>
      </c>
      <c r="D165" s="7" t="s">
        <v>212</v>
      </c>
      <c r="E165" s="7" t="s">
        <v>212</v>
      </c>
      <c r="F165" s="7" t="s">
        <v>212</v>
      </c>
      <c r="G165" s="7" t="s">
        <v>212</v>
      </c>
      <c r="H165" s="7" t="s">
        <v>212</v>
      </c>
      <c r="I165" t="s">
        <v>518</v>
      </c>
      <c r="J165" t="s">
        <v>402</v>
      </c>
      <c r="K165" s="12" t="s">
        <v>3</v>
      </c>
      <c r="L165" s="16" t="s">
        <v>312</v>
      </c>
      <c r="M165" s="12" t="s">
        <v>318</v>
      </c>
      <c r="N165" s="53" t="s">
        <v>312</v>
      </c>
      <c r="O165" s="53" t="s">
        <v>312</v>
      </c>
      <c r="P165" s="52">
        <v>43592</v>
      </c>
      <c r="Q165" s="17" t="s">
        <v>566</v>
      </c>
      <c r="R165" s="17" t="s">
        <v>562</v>
      </c>
      <c r="S165" s="17" t="s">
        <v>4</v>
      </c>
      <c r="T165" s="12" t="s">
        <v>562</v>
      </c>
      <c r="U165" s="17" t="s">
        <v>575</v>
      </c>
      <c r="V165" s="17" t="s">
        <v>575</v>
      </c>
      <c r="W165" s="18" t="s">
        <v>312</v>
      </c>
      <c r="X165" s="17" t="s">
        <v>1198</v>
      </c>
      <c r="Y165" t="s">
        <v>763</v>
      </c>
      <c r="Z165" s="8" t="s">
        <v>115</v>
      </c>
      <c r="AA165" s="8" t="s">
        <v>576</v>
      </c>
      <c r="AB165" s="8">
        <v>108</v>
      </c>
      <c r="AC165" s="10" t="s">
        <v>1522</v>
      </c>
      <c r="AD165" s="10" t="s">
        <v>1225</v>
      </c>
      <c r="AE165" s="17" t="s">
        <v>26</v>
      </c>
      <c r="AF165" s="12" t="s">
        <v>575</v>
      </c>
      <c r="AG165" s="12" t="s">
        <v>26</v>
      </c>
      <c r="AH165" s="17" t="s">
        <v>26</v>
      </c>
      <c r="AI165" s="18" t="s">
        <v>212</v>
      </c>
      <c r="AJ165" t="s">
        <v>57</v>
      </c>
      <c r="AK165" s="12" t="s">
        <v>6</v>
      </c>
      <c r="AL165" s="8" t="s">
        <v>312</v>
      </c>
      <c r="AM165" s="8" t="s">
        <v>312</v>
      </c>
      <c r="AN165" s="12" t="s">
        <v>1434</v>
      </c>
      <c r="AO165" s="8" t="s">
        <v>312</v>
      </c>
      <c r="AP165" s="12" t="s">
        <v>1057</v>
      </c>
      <c r="AQ165" s="8" t="s">
        <v>312</v>
      </c>
      <c r="AR165" s="12" t="s">
        <v>1705</v>
      </c>
      <c r="AS165" s="8" t="s">
        <v>312</v>
      </c>
      <c r="AT165" t="s">
        <v>31</v>
      </c>
      <c r="AU165" t="s">
        <v>77</v>
      </c>
    </row>
    <row r="166" spans="1:47">
      <c r="A166" s="8">
        <v>1198</v>
      </c>
      <c r="B166" s="8" t="s">
        <v>210</v>
      </c>
      <c r="C166" s="8" t="s">
        <v>211</v>
      </c>
      <c r="D166" s="7" t="s">
        <v>212</v>
      </c>
      <c r="E166" s="7" t="s">
        <v>212</v>
      </c>
      <c r="F166" s="7" t="s">
        <v>212</v>
      </c>
      <c r="G166" s="7" t="s">
        <v>212</v>
      </c>
      <c r="H166" s="7" t="s">
        <v>212</v>
      </c>
      <c r="I166" t="s">
        <v>518</v>
      </c>
      <c r="J166" t="s">
        <v>402</v>
      </c>
      <c r="K166" s="12" t="s">
        <v>3</v>
      </c>
      <c r="L166" s="16" t="s">
        <v>312</v>
      </c>
      <c r="M166" s="12" t="s">
        <v>318</v>
      </c>
      <c r="N166" s="53" t="s">
        <v>312</v>
      </c>
      <c r="O166" s="53" t="s">
        <v>312</v>
      </c>
      <c r="P166" s="52">
        <v>43592</v>
      </c>
      <c r="Q166" s="17" t="s">
        <v>566</v>
      </c>
      <c r="R166" s="17" t="s">
        <v>562</v>
      </c>
      <c r="S166" s="17" t="s">
        <v>4</v>
      </c>
      <c r="T166" s="12" t="s">
        <v>562</v>
      </c>
      <c r="U166" s="17" t="s">
        <v>575</v>
      </c>
      <c r="V166" s="17" t="s">
        <v>575</v>
      </c>
      <c r="W166" s="18" t="s">
        <v>312</v>
      </c>
      <c r="X166" s="17" t="s">
        <v>1198</v>
      </c>
      <c r="Y166" t="s">
        <v>763</v>
      </c>
      <c r="Z166" s="8" t="s">
        <v>115</v>
      </c>
      <c r="AA166" s="8" t="s">
        <v>576</v>
      </c>
      <c r="AB166" s="8">
        <v>108</v>
      </c>
      <c r="AC166" s="10" t="s">
        <v>1522</v>
      </c>
      <c r="AD166" s="10" t="s">
        <v>1225</v>
      </c>
      <c r="AE166" s="17" t="s">
        <v>26</v>
      </c>
      <c r="AF166" s="12" t="s">
        <v>575</v>
      </c>
      <c r="AG166" s="12" t="s">
        <v>26</v>
      </c>
      <c r="AH166" s="17" t="s">
        <v>26</v>
      </c>
      <c r="AI166" s="18" t="s">
        <v>212</v>
      </c>
      <c r="AJ166" t="s">
        <v>57</v>
      </c>
      <c r="AK166" s="12" t="s">
        <v>6</v>
      </c>
      <c r="AL166" s="8" t="s">
        <v>312</v>
      </c>
      <c r="AM166" s="8" t="s">
        <v>312</v>
      </c>
      <c r="AN166" s="12" t="s">
        <v>1434</v>
      </c>
      <c r="AO166" s="8" t="s">
        <v>312</v>
      </c>
      <c r="AP166" s="12" t="s">
        <v>1057</v>
      </c>
      <c r="AQ166" s="8" t="s">
        <v>312</v>
      </c>
      <c r="AR166" s="12" t="s">
        <v>1705</v>
      </c>
      <c r="AS166" s="8" t="s">
        <v>312</v>
      </c>
      <c r="AT166" t="s">
        <v>31</v>
      </c>
      <c r="AU166" t="s">
        <v>77</v>
      </c>
    </row>
    <row r="167" spans="1:47">
      <c r="A167" s="8">
        <v>1199</v>
      </c>
      <c r="B167" s="8" t="s">
        <v>210</v>
      </c>
      <c r="C167" s="8" t="s">
        <v>211</v>
      </c>
      <c r="D167" s="7" t="s">
        <v>212</v>
      </c>
      <c r="E167" s="7" t="s">
        <v>212</v>
      </c>
      <c r="F167" s="7" t="s">
        <v>212</v>
      </c>
      <c r="G167" s="7" t="s">
        <v>212</v>
      </c>
      <c r="H167" s="7" t="s">
        <v>212</v>
      </c>
      <c r="I167" t="s">
        <v>518</v>
      </c>
      <c r="J167" t="s">
        <v>402</v>
      </c>
      <c r="K167" s="12" t="s">
        <v>3</v>
      </c>
      <c r="L167" s="16" t="s">
        <v>312</v>
      </c>
      <c r="M167" s="12" t="s">
        <v>318</v>
      </c>
      <c r="N167" s="53" t="s">
        <v>312</v>
      </c>
      <c r="O167" s="53" t="s">
        <v>312</v>
      </c>
      <c r="P167" s="52">
        <v>43592</v>
      </c>
      <c r="Q167" s="17" t="s">
        <v>566</v>
      </c>
      <c r="R167" s="17" t="s">
        <v>562</v>
      </c>
      <c r="S167" s="17" t="s">
        <v>4</v>
      </c>
      <c r="T167" s="12" t="s">
        <v>562</v>
      </c>
      <c r="U167" s="17" t="s">
        <v>575</v>
      </c>
      <c r="V167" s="17" t="s">
        <v>575</v>
      </c>
      <c r="W167" s="18" t="s">
        <v>312</v>
      </c>
      <c r="X167" s="17" t="s">
        <v>1198</v>
      </c>
      <c r="Y167" t="s">
        <v>763</v>
      </c>
      <c r="Z167" s="8" t="s">
        <v>115</v>
      </c>
      <c r="AA167" s="8" t="s">
        <v>576</v>
      </c>
      <c r="AB167" s="8">
        <v>108</v>
      </c>
      <c r="AC167" s="10" t="s">
        <v>1522</v>
      </c>
      <c r="AD167" s="10" t="s">
        <v>1225</v>
      </c>
      <c r="AE167" s="17" t="s">
        <v>26</v>
      </c>
      <c r="AF167" s="12" t="s">
        <v>575</v>
      </c>
      <c r="AG167" s="12" t="s">
        <v>26</v>
      </c>
      <c r="AH167" s="17" t="s">
        <v>26</v>
      </c>
      <c r="AI167" s="18" t="s">
        <v>212</v>
      </c>
      <c r="AJ167" t="s">
        <v>57</v>
      </c>
      <c r="AK167" s="12" t="s">
        <v>6</v>
      </c>
      <c r="AL167" s="8" t="s">
        <v>312</v>
      </c>
      <c r="AM167" s="8" t="s">
        <v>312</v>
      </c>
      <c r="AN167" s="12" t="s">
        <v>1434</v>
      </c>
      <c r="AO167" s="8" t="s">
        <v>312</v>
      </c>
      <c r="AP167" s="12" t="s">
        <v>1057</v>
      </c>
      <c r="AQ167" s="8" t="s">
        <v>312</v>
      </c>
      <c r="AR167" s="12" t="s">
        <v>1705</v>
      </c>
      <c r="AS167" s="8" t="s">
        <v>312</v>
      </c>
      <c r="AT167" t="s">
        <v>31</v>
      </c>
      <c r="AU167" t="s">
        <v>77</v>
      </c>
    </row>
    <row r="168" spans="1:47">
      <c r="A168" s="8">
        <v>1200</v>
      </c>
      <c r="B168" s="8" t="s">
        <v>210</v>
      </c>
      <c r="C168" s="8" t="s">
        <v>211</v>
      </c>
      <c r="D168" s="7" t="s">
        <v>212</v>
      </c>
      <c r="E168" s="7" t="s">
        <v>212</v>
      </c>
      <c r="F168" s="7" t="s">
        <v>212</v>
      </c>
      <c r="G168" s="7" t="s">
        <v>212</v>
      </c>
      <c r="H168" s="7" t="s">
        <v>212</v>
      </c>
      <c r="I168" t="s">
        <v>518</v>
      </c>
      <c r="J168" t="s">
        <v>402</v>
      </c>
      <c r="K168" s="12" t="s">
        <v>3</v>
      </c>
      <c r="L168" s="16" t="s">
        <v>312</v>
      </c>
      <c r="M168" s="12" t="s">
        <v>318</v>
      </c>
      <c r="N168" s="53" t="s">
        <v>312</v>
      </c>
      <c r="O168" s="53" t="s">
        <v>312</v>
      </c>
      <c r="P168" s="52">
        <v>43592</v>
      </c>
      <c r="Q168" s="17" t="s">
        <v>566</v>
      </c>
      <c r="R168" s="17" t="s">
        <v>562</v>
      </c>
      <c r="S168" s="17" t="s">
        <v>4</v>
      </c>
      <c r="T168" s="12" t="s">
        <v>562</v>
      </c>
      <c r="U168" s="17" t="s">
        <v>575</v>
      </c>
      <c r="V168" s="17" t="s">
        <v>575</v>
      </c>
      <c r="W168" s="18" t="s">
        <v>312</v>
      </c>
      <c r="X168" s="17" t="s">
        <v>1198</v>
      </c>
      <c r="Y168" t="s">
        <v>763</v>
      </c>
      <c r="Z168" s="8" t="s">
        <v>115</v>
      </c>
      <c r="AA168" s="8" t="s">
        <v>576</v>
      </c>
      <c r="AB168" s="8">
        <v>108</v>
      </c>
      <c r="AC168" s="10" t="s">
        <v>1522</v>
      </c>
      <c r="AD168" s="10" t="s">
        <v>1225</v>
      </c>
      <c r="AE168" s="17" t="s">
        <v>26</v>
      </c>
      <c r="AF168" s="12" t="s">
        <v>575</v>
      </c>
      <c r="AG168" s="12" t="s">
        <v>26</v>
      </c>
      <c r="AH168" s="17" t="s">
        <v>26</v>
      </c>
      <c r="AI168" s="18" t="s">
        <v>212</v>
      </c>
      <c r="AJ168" t="s">
        <v>57</v>
      </c>
      <c r="AK168" s="12" t="s">
        <v>6</v>
      </c>
      <c r="AL168" s="8" t="s">
        <v>312</v>
      </c>
      <c r="AM168" s="8" t="s">
        <v>312</v>
      </c>
      <c r="AN168" s="12" t="s">
        <v>1434</v>
      </c>
      <c r="AO168" s="8" t="s">
        <v>312</v>
      </c>
      <c r="AP168" s="12" t="s">
        <v>1057</v>
      </c>
      <c r="AQ168" s="8" t="s">
        <v>312</v>
      </c>
      <c r="AR168" s="12" t="s">
        <v>1705</v>
      </c>
      <c r="AS168" s="8" t="s">
        <v>312</v>
      </c>
      <c r="AT168" t="s">
        <v>31</v>
      </c>
      <c r="AU168" t="s">
        <v>77</v>
      </c>
    </row>
    <row r="169" spans="1:47">
      <c r="A169" s="8">
        <v>1201</v>
      </c>
      <c r="B169" s="8" t="s">
        <v>210</v>
      </c>
      <c r="C169" s="8" t="s">
        <v>211</v>
      </c>
      <c r="D169" s="7" t="s">
        <v>212</v>
      </c>
      <c r="E169" s="7" t="s">
        <v>212</v>
      </c>
      <c r="F169" s="7" t="s">
        <v>212</v>
      </c>
      <c r="G169" s="7" t="s">
        <v>212</v>
      </c>
      <c r="H169" s="7" t="s">
        <v>212</v>
      </c>
      <c r="I169" t="s">
        <v>518</v>
      </c>
      <c r="J169" t="s">
        <v>402</v>
      </c>
      <c r="K169" s="12" t="s">
        <v>3</v>
      </c>
      <c r="L169" s="16" t="s">
        <v>312</v>
      </c>
      <c r="M169" s="12" t="s">
        <v>318</v>
      </c>
      <c r="N169" s="53" t="s">
        <v>312</v>
      </c>
      <c r="O169" s="53" t="s">
        <v>312</v>
      </c>
      <c r="P169" s="52">
        <v>43592</v>
      </c>
      <c r="Q169" s="17" t="s">
        <v>566</v>
      </c>
      <c r="R169" s="17" t="s">
        <v>562</v>
      </c>
      <c r="S169" s="17" t="s">
        <v>4</v>
      </c>
      <c r="T169" s="12" t="s">
        <v>562</v>
      </c>
      <c r="U169" s="17" t="s">
        <v>575</v>
      </c>
      <c r="V169" s="17" t="s">
        <v>575</v>
      </c>
      <c r="W169" s="18" t="s">
        <v>312</v>
      </c>
      <c r="X169" s="17" t="s">
        <v>1198</v>
      </c>
      <c r="Y169" t="s">
        <v>763</v>
      </c>
      <c r="Z169" s="8" t="s">
        <v>115</v>
      </c>
      <c r="AA169" s="8" t="s">
        <v>576</v>
      </c>
      <c r="AB169" s="8">
        <v>108</v>
      </c>
      <c r="AC169" s="10" t="s">
        <v>1522</v>
      </c>
      <c r="AD169" s="10" t="s">
        <v>1225</v>
      </c>
      <c r="AE169" s="17" t="s">
        <v>26</v>
      </c>
      <c r="AF169" s="12" t="s">
        <v>575</v>
      </c>
      <c r="AG169" s="12" t="s">
        <v>26</v>
      </c>
      <c r="AH169" s="17" t="s">
        <v>26</v>
      </c>
      <c r="AI169" s="18" t="s">
        <v>212</v>
      </c>
      <c r="AJ169" t="s">
        <v>57</v>
      </c>
      <c r="AK169" s="12" t="s">
        <v>6</v>
      </c>
      <c r="AL169" s="8" t="s">
        <v>312</v>
      </c>
      <c r="AM169" s="8" t="s">
        <v>312</v>
      </c>
      <c r="AN169" s="12" t="s">
        <v>1434</v>
      </c>
      <c r="AO169" s="8" t="s">
        <v>312</v>
      </c>
      <c r="AP169" s="12" t="s">
        <v>1057</v>
      </c>
      <c r="AQ169" s="8" t="s">
        <v>312</v>
      </c>
      <c r="AR169" s="12" t="s">
        <v>1705</v>
      </c>
      <c r="AS169" s="8" t="s">
        <v>312</v>
      </c>
      <c r="AT169" t="s">
        <v>31</v>
      </c>
      <c r="AU169" t="s">
        <v>77</v>
      </c>
    </row>
    <row r="170" spans="1:47">
      <c r="A170" s="8">
        <v>1202</v>
      </c>
      <c r="B170" s="8" t="s">
        <v>210</v>
      </c>
      <c r="C170" s="8" t="s">
        <v>211</v>
      </c>
      <c r="D170" s="7" t="s">
        <v>212</v>
      </c>
      <c r="E170" s="7" t="s">
        <v>212</v>
      </c>
      <c r="F170" s="7" t="s">
        <v>212</v>
      </c>
      <c r="G170" s="7" t="s">
        <v>212</v>
      </c>
      <c r="H170" s="7" t="s">
        <v>212</v>
      </c>
      <c r="I170" t="s">
        <v>518</v>
      </c>
      <c r="J170" t="s">
        <v>402</v>
      </c>
      <c r="K170" s="12" t="s">
        <v>3</v>
      </c>
      <c r="L170" s="16" t="s">
        <v>312</v>
      </c>
      <c r="M170" s="12" t="s">
        <v>318</v>
      </c>
      <c r="N170" s="53" t="s">
        <v>312</v>
      </c>
      <c r="O170" s="53" t="s">
        <v>312</v>
      </c>
      <c r="P170" s="52">
        <v>43592</v>
      </c>
      <c r="Q170" s="17" t="s">
        <v>566</v>
      </c>
      <c r="R170" s="17" t="s">
        <v>562</v>
      </c>
      <c r="S170" s="17" t="s">
        <v>4</v>
      </c>
      <c r="T170" s="12" t="s">
        <v>562</v>
      </c>
      <c r="U170" s="17" t="s">
        <v>575</v>
      </c>
      <c r="V170" s="17" t="s">
        <v>575</v>
      </c>
      <c r="W170" s="18" t="s">
        <v>312</v>
      </c>
      <c r="X170" s="17" t="s">
        <v>1198</v>
      </c>
      <c r="Y170" t="s">
        <v>763</v>
      </c>
      <c r="Z170" s="8" t="s">
        <v>115</v>
      </c>
      <c r="AA170" s="8" t="s">
        <v>576</v>
      </c>
      <c r="AB170" s="8">
        <v>108</v>
      </c>
      <c r="AC170" s="10" t="s">
        <v>1522</v>
      </c>
      <c r="AD170" s="10" t="s">
        <v>1225</v>
      </c>
      <c r="AE170" s="17" t="s">
        <v>26</v>
      </c>
      <c r="AF170" s="12" t="s">
        <v>575</v>
      </c>
      <c r="AG170" s="12" t="s">
        <v>26</v>
      </c>
      <c r="AH170" s="17" t="s">
        <v>26</v>
      </c>
      <c r="AI170" s="18" t="s">
        <v>212</v>
      </c>
      <c r="AJ170" t="s">
        <v>57</v>
      </c>
      <c r="AK170" s="12" t="s">
        <v>6</v>
      </c>
      <c r="AL170" s="8" t="s">
        <v>312</v>
      </c>
      <c r="AM170" s="8" t="s">
        <v>312</v>
      </c>
      <c r="AN170" s="12" t="s">
        <v>1434</v>
      </c>
      <c r="AO170" s="8" t="s">
        <v>312</v>
      </c>
      <c r="AP170" s="12" t="s">
        <v>1057</v>
      </c>
      <c r="AQ170" s="8" t="s">
        <v>312</v>
      </c>
      <c r="AR170" s="12" t="s">
        <v>1705</v>
      </c>
      <c r="AS170" s="8" t="s">
        <v>312</v>
      </c>
      <c r="AT170" t="s">
        <v>31</v>
      </c>
      <c r="AU170" t="s">
        <v>77</v>
      </c>
    </row>
    <row r="171" spans="1:47">
      <c r="A171" s="8">
        <v>1203</v>
      </c>
      <c r="B171" s="8" t="s">
        <v>210</v>
      </c>
      <c r="C171" s="8" t="s">
        <v>211</v>
      </c>
      <c r="D171" s="7" t="s">
        <v>212</v>
      </c>
      <c r="E171" s="7" t="s">
        <v>212</v>
      </c>
      <c r="F171" s="7" t="s">
        <v>212</v>
      </c>
      <c r="G171" s="7" t="s">
        <v>212</v>
      </c>
      <c r="H171" s="7" t="s">
        <v>212</v>
      </c>
      <c r="I171" t="s">
        <v>518</v>
      </c>
      <c r="J171" t="s">
        <v>402</v>
      </c>
      <c r="K171" s="12" t="s">
        <v>3</v>
      </c>
      <c r="L171" s="16" t="s">
        <v>312</v>
      </c>
      <c r="M171" s="12" t="s">
        <v>318</v>
      </c>
      <c r="N171" s="53" t="s">
        <v>312</v>
      </c>
      <c r="O171" s="53" t="s">
        <v>312</v>
      </c>
      <c r="P171" s="52">
        <v>43592</v>
      </c>
      <c r="Q171" s="17" t="s">
        <v>566</v>
      </c>
      <c r="R171" s="17" t="s">
        <v>562</v>
      </c>
      <c r="S171" s="17" t="s">
        <v>4</v>
      </c>
      <c r="T171" s="12" t="s">
        <v>562</v>
      </c>
      <c r="U171" s="17" t="s">
        <v>575</v>
      </c>
      <c r="V171" s="17" t="s">
        <v>575</v>
      </c>
      <c r="W171" s="18" t="s">
        <v>312</v>
      </c>
      <c r="X171" s="17" t="s">
        <v>1198</v>
      </c>
      <c r="Y171" t="s">
        <v>763</v>
      </c>
      <c r="Z171" s="8" t="s">
        <v>115</v>
      </c>
      <c r="AA171" s="8" t="s">
        <v>576</v>
      </c>
      <c r="AB171" s="8">
        <v>108</v>
      </c>
      <c r="AC171" s="10" t="s">
        <v>1522</v>
      </c>
      <c r="AD171" s="10" t="s">
        <v>1225</v>
      </c>
      <c r="AE171" s="17" t="s">
        <v>26</v>
      </c>
      <c r="AF171" s="12" t="s">
        <v>575</v>
      </c>
      <c r="AG171" s="12" t="s">
        <v>26</v>
      </c>
      <c r="AH171" s="17" t="s">
        <v>26</v>
      </c>
      <c r="AI171" s="18" t="s">
        <v>212</v>
      </c>
      <c r="AJ171" t="s">
        <v>57</v>
      </c>
      <c r="AK171" s="12" t="s">
        <v>6</v>
      </c>
      <c r="AL171" s="8" t="s">
        <v>312</v>
      </c>
      <c r="AM171" s="8" t="s">
        <v>312</v>
      </c>
      <c r="AN171" s="12" t="s">
        <v>1434</v>
      </c>
      <c r="AO171" s="8" t="s">
        <v>312</v>
      </c>
      <c r="AP171" s="12" t="s">
        <v>1057</v>
      </c>
      <c r="AQ171" s="8" t="s">
        <v>312</v>
      </c>
      <c r="AR171" s="12" t="s">
        <v>1705</v>
      </c>
      <c r="AS171" s="8" t="s">
        <v>312</v>
      </c>
      <c r="AT171" t="s">
        <v>31</v>
      </c>
      <c r="AU171" t="s">
        <v>77</v>
      </c>
    </row>
    <row r="172" spans="1:47">
      <c r="A172" s="8">
        <v>1204</v>
      </c>
      <c r="B172" s="8" t="s">
        <v>210</v>
      </c>
      <c r="C172" s="8" t="s">
        <v>211</v>
      </c>
      <c r="D172" s="7" t="s">
        <v>212</v>
      </c>
      <c r="E172" s="7" t="s">
        <v>212</v>
      </c>
      <c r="F172" s="7" t="s">
        <v>212</v>
      </c>
      <c r="G172" s="7" t="s">
        <v>212</v>
      </c>
      <c r="H172" s="7" t="s">
        <v>212</v>
      </c>
      <c r="I172" t="s">
        <v>518</v>
      </c>
      <c r="J172" t="s">
        <v>402</v>
      </c>
      <c r="K172" s="12" t="s">
        <v>3</v>
      </c>
      <c r="L172" s="16" t="s">
        <v>312</v>
      </c>
      <c r="M172" s="12" t="s">
        <v>318</v>
      </c>
      <c r="N172" s="53" t="s">
        <v>312</v>
      </c>
      <c r="O172" s="53" t="s">
        <v>312</v>
      </c>
      <c r="P172" s="52">
        <v>43592</v>
      </c>
      <c r="Q172" s="17" t="s">
        <v>566</v>
      </c>
      <c r="R172" s="17" t="s">
        <v>562</v>
      </c>
      <c r="S172" s="17" t="s">
        <v>4</v>
      </c>
      <c r="T172" s="12" t="s">
        <v>562</v>
      </c>
      <c r="U172" s="17" t="s">
        <v>575</v>
      </c>
      <c r="V172" s="17" t="s">
        <v>575</v>
      </c>
      <c r="W172" s="18" t="s">
        <v>312</v>
      </c>
      <c r="X172" s="17" t="s">
        <v>1198</v>
      </c>
      <c r="Y172" t="s">
        <v>763</v>
      </c>
      <c r="Z172" s="8" t="s">
        <v>115</v>
      </c>
      <c r="AA172" s="8" t="s">
        <v>576</v>
      </c>
      <c r="AB172" s="8">
        <v>108</v>
      </c>
      <c r="AC172" s="10" t="s">
        <v>1522</v>
      </c>
      <c r="AD172" s="10" t="s">
        <v>1225</v>
      </c>
      <c r="AE172" s="17" t="s">
        <v>26</v>
      </c>
      <c r="AF172" s="12" t="s">
        <v>575</v>
      </c>
      <c r="AG172" s="12" t="s">
        <v>26</v>
      </c>
      <c r="AH172" s="17" t="s">
        <v>26</v>
      </c>
      <c r="AI172" s="18" t="s">
        <v>212</v>
      </c>
      <c r="AJ172" t="s">
        <v>57</v>
      </c>
      <c r="AK172" s="12" t="s">
        <v>6</v>
      </c>
      <c r="AL172" s="8" t="s">
        <v>312</v>
      </c>
      <c r="AM172" s="8" t="s">
        <v>312</v>
      </c>
      <c r="AN172" s="12" t="s">
        <v>1434</v>
      </c>
      <c r="AO172" s="8" t="s">
        <v>312</v>
      </c>
      <c r="AP172" s="12" t="s">
        <v>1057</v>
      </c>
      <c r="AQ172" s="8" t="s">
        <v>312</v>
      </c>
      <c r="AR172" s="12" t="s">
        <v>1705</v>
      </c>
      <c r="AS172" s="8" t="s">
        <v>312</v>
      </c>
      <c r="AT172" t="s">
        <v>31</v>
      </c>
      <c r="AU172" t="s">
        <v>77</v>
      </c>
    </row>
    <row r="173" spans="1:47">
      <c r="A173" s="8">
        <v>1205</v>
      </c>
      <c r="B173" s="8" t="s">
        <v>210</v>
      </c>
      <c r="C173" s="8" t="s">
        <v>211</v>
      </c>
      <c r="D173" s="7" t="s">
        <v>212</v>
      </c>
      <c r="E173" s="7" t="s">
        <v>212</v>
      </c>
      <c r="F173" s="7" t="s">
        <v>212</v>
      </c>
      <c r="G173" s="7" t="s">
        <v>212</v>
      </c>
      <c r="H173" s="7" t="s">
        <v>212</v>
      </c>
      <c r="I173" t="s">
        <v>518</v>
      </c>
      <c r="J173" t="s">
        <v>402</v>
      </c>
      <c r="K173" s="12" t="s">
        <v>3</v>
      </c>
      <c r="L173" s="16" t="s">
        <v>312</v>
      </c>
      <c r="M173" s="12" t="s">
        <v>318</v>
      </c>
      <c r="N173" s="53" t="s">
        <v>312</v>
      </c>
      <c r="O173" s="53" t="s">
        <v>312</v>
      </c>
      <c r="P173" s="52">
        <v>43592</v>
      </c>
      <c r="Q173" s="17" t="s">
        <v>566</v>
      </c>
      <c r="R173" s="17" t="s">
        <v>562</v>
      </c>
      <c r="S173" s="17" t="s">
        <v>4</v>
      </c>
      <c r="T173" s="12" t="s">
        <v>562</v>
      </c>
      <c r="U173" s="17" t="s">
        <v>575</v>
      </c>
      <c r="V173" s="17" t="s">
        <v>575</v>
      </c>
      <c r="W173" s="18" t="s">
        <v>312</v>
      </c>
      <c r="X173" s="17" t="s">
        <v>1198</v>
      </c>
      <c r="Y173" t="s">
        <v>764</v>
      </c>
      <c r="Z173" s="8" t="s">
        <v>115</v>
      </c>
      <c r="AA173" s="8" t="s">
        <v>576</v>
      </c>
      <c r="AB173" s="8" t="s">
        <v>1508</v>
      </c>
      <c r="AC173" s="10" t="s">
        <v>1522</v>
      </c>
      <c r="AD173" s="10" t="s">
        <v>1225</v>
      </c>
      <c r="AE173" s="17" t="s">
        <v>26</v>
      </c>
      <c r="AF173" s="12" t="s">
        <v>575</v>
      </c>
      <c r="AG173" s="12" t="s">
        <v>26</v>
      </c>
      <c r="AH173" s="17" t="s">
        <v>26</v>
      </c>
      <c r="AI173" s="18" t="s">
        <v>212</v>
      </c>
      <c r="AJ173" t="s">
        <v>57</v>
      </c>
      <c r="AK173" s="12" t="s">
        <v>6</v>
      </c>
      <c r="AL173" s="8" t="s">
        <v>312</v>
      </c>
      <c r="AM173" s="8" t="s">
        <v>312</v>
      </c>
      <c r="AN173" s="12" t="s">
        <v>1434</v>
      </c>
      <c r="AO173" s="8" t="s">
        <v>312</v>
      </c>
      <c r="AP173" s="12" t="s">
        <v>1057</v>
      </c>
      <c r="AQ173" s="8" t="s">
        <v>312</v>
      </c>
      <c r="AR173" s="12" t="s">
        <v>1705</v>
      </c>
      <c r="AS173" s="8" t="s">
        <v>312</v>
      </c>
      <c r="AT173" t="s">
        <v>31</v>
      </c>
      <c r="AU173" t="s">
        <v>77</v>
      </c>
    </row>
    <row r="174" spans="1:47">
      <c r="A174" s="8">
        <v>1207</v>
      </c>
      <c r="B174" s="8" t="s">
        <v>210</v>
      </c>
      <c r="C174" s="8" t="s">
        <v>211</v>
      </c>
      <c r="D174" s="7" t="s">
        <v>212</v>
      </c>
      <c r="E174" s="7" t="s">
        <v>212</v>
      </c>
      <c r="F174" s="7" t="s">
        <v>212</v>
      </c>
      <c r="G174" s="7" t="s">
        <v>212</v>
      </c>
      <c r="H174" s="7" t="s">
        <v>212</v>
      </c>
      <c r="I174" t="s">
        <v>475</v>
      </c>
      <c r="J174" t="s">
        <v>337</v>
      </c>
      <c r="K174" s="12" t="s">
        <v>3</v>
      </c>
      <c r="L174">
        <v>30</v>
      </c>
      <c r="M174" s="12" t="s">
        <v>319</v>
      </c>
      <c r="N174" s="52">
        <v>35229</v>
      </c>
      <c r="O174" s="52">
        <v>43466</v>
      </c>
      <c r="P174" s="52">
        <v>43600</v>
      </c>
      <c r="Q174" s="17" t="s">
        <v>563</v>
      </c>
      <c r="R174" s="17" t="s">
        <v>562</v>
      </c>
      <c r="S174" s="17" t="s">
        <v>4</v>
      </c>
      <c r="T174" s="17" t="s">
        <v>562</v>
      </c>
      <c r="U174" s="17" t="s">
        <v>575</v>
      </c>
      <c r="V174" s="17" t="s">
        <v>575</v>
      </c>
      <c r="W174" s="18" t="s">
        <v>312</v>
      </c>
      <c r="X174" s="18" t="s">
        <v>312</v>
      </c>
      <c r="Y174" t="s">
        <v>724</v>
      </c>
      <c r="Z174" s="8" t="s">
        <v>615</v>
      </c>
      <c r="AA174" s="8" t="s">
        <v>576</v>
      </c>
      <c r="AB174" s="8">
        <v>276</v>
      </c>
      <c r="AC174" s="10" t="s">
        <v>1555</v>
      </c>
      <c r="AD174" s="10" t="s">
        <v>1203</v>
      </c>
      <c r="AE174" s="12" t="s">
        <v>4</v>
      </c>
      <c r="AF174" s="12" t="s">
        <v>575</v>
      </c>
      <c r="AG174" s="12" t="s">
        <v>854</v>
      </c>
      <c r="AH174" s="12" t="s">
        <v>4</v>
      </c>
      <c r="AI174" t="s">
        <v>988</v>
      </c>
      <c r="AJ174" t="s">
        <v>892</v>
      </c>
      <c r="AK174" s="12" t="s">
        <v>6</v>
      </c>
      <c r="AL174" s="12">
        <v>18</v>
      </c>
      <c r="AM174" s="11" t="s">
        <v>319</v>
      </c>
      <c r="AN174" s="12" t="s">
        <v>1434</v>
      </c>
      <c r="AO174" s="12" t="s">
        <v>4</v>
      </c>
      <c r="AP174" s="12" t="s">
        <v>1204</v>
      </c>
      <c r="AQ174" s="16" t="s">
        <v>312</v>
      </c>
      <c r="AR174" s="12" t="s">
        <v>1073</v>
      </c>
      <c r="AS174">
        <v>100</v>
      </c>
      <c r="AT174" t="s">
        <v>44</v>
      </c>
      <c r="AU174" t="s">
        <v>77</v>
      </c>
    </row>
    <row r="175" spans="1:47">
      <c r="A175" s="8">
        <v>1208</v>
      </c>
      <c r="B175" s="8" t="s">
        <v>210</v>
      </c>
      <c r="C175" s="8" t="s">
        <v>211</v>
      </c>
      <c r="D175" s="7" t="s">
        <v>212</v>
      </c>
      <c r="E175" s="7" t="s">
        <v>212</v>
      </c>
      <c r="F175" s="7" t="s">
        <v>212</v>
      </c>
      <c r="G175" s="7" t="s">
        <v>212</v>
      </c>
      <c r="H175" s="7" t="s">
        <v>212</v>
      </c>
      <c r="I175" t="s">
        <v>289</v>
      </c>
      <c r="J175" t="s">
        <v>400</v>
      </c>
      <c r="K175" s="12" t="s">
        <v>3</v>
      </c>
      <c r="L175">
        <v>29</v>
      </c>
      <c r="M175" s="12" t="s">
        <v>319</v>
      </c>
      <c r="N175" s="52">
        <v>27112</v>
      </c>
      <c r="O175" s="52">
        <v>43282</v>
      </c>
      <c r="P175" s="52">
        <v>43601</v>
      </c>
      <c r="Q175" s="17" t="s">
        <v>563</v>
      </c>
      <c r="R175" s="18" t="s">
        <v>212</v>
      </c>
      <c r="S175" s="17" t="s">
        <v>4</v>
      </c>
      <c r="T175" s="17" t="s">
        <v>562</v>
      </c>
      <c r="U175" s="17" t="s">
        <v>1449</v>
      </c>
      <c r="V175" s="18" t="s">
        <v>212</v>
      </c>
      <c r="W175" s="17" t="s">
        <v>1177</v>
      </c>
      <c r="X175" s="17" t="s">
        <v>1195</v>
      </c>
      <c r="Y175" t="s">
        <v>688</v>
      </c>
      <c r="Z175" s="8" t="s">
        <v>591</v>
      </c>
      <c r="AA175" s="8" t="s">
        <v>576</v>
      </c>
      <c r="AB175" s="8">
        <v>12</v>
      </c>
      <c r="AC175" s="10" t="s">
        <v>1556</v>
      </c>
      <c r="AD175" s="10" t="s">
        <v>1218</v>
      </c>
      <c r="AE175" s="17" t="s">
        <v>26</v>
      </c>
      <c r="AF175" s="12" t="s">
        <v>850</v>
      </c>
      <c r="AG175" s="12" t="s">
        <v>26</v>
      </c>
      <c r="AH175" s="17" t="s">
        <v>26</v>
      </c>
      <c r="AI175" t="s">
        <v>1025</v>
      </c>
      <c r="AJ175" t="s">
        <v>389</v>
      </c>
      <c r="AK175" s="12" t="s">
        <v>6</v>
      </c>
      <c r="AL175" s="12">
        <v>21</v>
      </c>
      <c r="AM175" s="11" t="s">
        <v>319</v>
      </c>
      <c r="AN175" s="12" t="s">
        <v>1434</v>
      </c>
      <c r="AO175" s="17" t="s">
        <v>26</v>
      </c>
      <c r="AP175" s="12" t="s">
        <v>1047</v>
      </c>
      <c r="AQ175" s="12" t="s">
        <v>1062</v>
      </c>
      <c r="AR175" s="12" t="s">
        <v>1073</v>
      </c>
      <c r="AS175" s="8" t="s">
        <v>312</v>
      </c>
      <c r="AT175" t="s">
        <v>1140</v>
      </c>
      <c r="AU175" t="s">
        <v>77</v>
      </c>
    </row>
    <row r="176" spans="1:47">
      <c r="A176" s="8">
        <v>1209</v>
      </c>
      <c r="B176" s="8" t="s">
        <v>210</v>
      </c>
      <c r="C176" s="8" t="s">
        <v>211</v>
      </c>
      <c r="D176" s="7" t="s">
        <v>212</v>
      </c>
      <c r="E176" s="7" t="s">
        <v>212</v>
      </c>
      <c r="F176" s="7" t="s">
        <v>212</v>
      </c>
      <c r="G176" s="7" t="s">
        <v>212</v>
      </c>
      <c r="H176" s="7" t="s">
        <v>212</v>
      </c>
      <c r="I176" t="s">
        <v>495</v>
      </c>
      <c r="J176" t="s">
        <v>352</v>
      </c>
      <c r="K176" s="11" t="s">
        <v>3</v>
      </c>
      <c r="L176">
        <v>23</v>
      </c>
      <c r="M176" s="12" t="s">
        <v>318</v>
      </c>
      <c r="N176" s="52">
        <v>27897</v>
      </c>
      <c r="O176" s="52">
        <v>43313</v>
      </c>
      <c r="P176" s="52">
        <v>43609</v>
      </c>
      <c r="Q176" s="17" t="s">
        <v>572</v>
      </c>
      <c r="R176" s="17" t="s">
        <v>562</v>
      </c>
      <c r="S176" s="17" t="s">
        <v>4</v>
      </c>
      <c r="T176" s="17" t="s">
        <v>562</v>
      </c>
      <c r="U176" s="17" t="s">
        <v>165</v>
      </c>
      <c r="V176" s="17" t="s">
        <v>165</v>
      </c>
      <c r="W176" s="18" t="s">
        <v>312</v>
      </c>
      <c r="X176" s="18" t="s">
        <v>312</v>
      </c>
      <c r="Y176" t="s">
        <v>651</v>
      </c>
      <c r="Z176" s="8" t="s">
        <v>591</v>
      </c>
      <c r="AA176" s="8" t="s">
        <v>576</v>
      </c>
      <c r="AB176" s="8">
        <v>2</v>
      </c>
      <c r="AC176" s="10" t="s">
        <v>1506</v>
      </c>
      <c r="AD176" s="10" t="s">
        <v>1245</v>
      </c>
      <c r="AE176" s="17" t="s">
        <v>26</v>
      </c>
      <c r="AF176" s="18" t="s">
        <v>212</v>
      </c>
      <c r="AG176" s="17" t="s">
        <v>26</v>
      </c>
      <c r="AH176" s="12" t="s">
        <v>4</v>
      </c>
      <c r="AI176" t="s">
        <v>1018</v>
      </c>
      <c r="AJ176" t="s">
        <v>932</v>
      </c>
      <c r="AK176" s="17" t="s">
        <v>6</v>
      </c>
      <c r="AL176">
        <v>30</v>
      </c>
      <c r="AM176" s="11" t="s">
        <v>319</v>
      </c>
      <c r="AN176" s="8" t="s">
        <v>312</v>
      </c>
      <c r="AO176" s="12" t="s">
        <v>26</v>
      </c>
      <c r="AP176" s="12" t="s">
        <v>1052</v>
      </c>
      <c r="AQ176" s="8" t="s">
        <v>312</v>
      </c>
      <c r="AR176" s="12" t="s">
        <v>1069</v>
      </c>
      <c r="AS176" s="8" t="s">
        <v>312</v>
      </c>
      <c r="AT176" t="s">
        <v>1127</v>
      </c>
      <c r="AU176" t="s">
        <v>1159</v>
      </c>
    </row>
    <row r="177" spans="1:47">
      <c r="A177" s="8">
        <v>1212</v>
      </c>
      <c r="B177" s="8" t="s">
        <v>210</v>
      </c>
      <c r="C177" s="8" t="s">
        <v>211</v>
      </c>
      <c r="D177" s="7" t="s">
        <v>212</v>
      </c>
      <c r="E177" s="7" t="s">
        <v>212</v>
      </c>
      <c r="F177" s="7" t="s">
        <v>212</v>
      </c>
      <c r="G177" s="7" t="s">
        <v>212</v>
      </c>
      <c r="H177" s="7" t="s">
        <v>212</v>
      </c>
      <c r="I177" t="s">
        <v>552</v>
      </c>
      <c r="J177" t="s">
        <v>455</v>
      </c>
      <c r="K177" s="11" t="s">
        <v>3</v>
      </c>
      <c r="L177">
        <v>36</v>
      </c>
      <c r="M177" s="12" t="s">
        <v>319</v>
      </c>
      <c r="N177" s="52">
        <v>40307</v>
      </c>
      <c r="O177" s="52">
        <v>42736</v>
      </c>
      <c r="P177" s="52">
        <v>42917</v>
      </c>
      <c r="Q177" s="17" t="s">
        <v>572</v>
      </c>
      <c r="R177" s="17" t="s">
        <v>571</v>
      </c>
      <c r="S177" s="17" t="s">
        <v>4</v>
      </c>
      <c r="T177" s="17" t="s">
        <v>2184</v>
      </c>
      <c r="U177" s="17" t="s">
        <v>123</v>
      </c>
      <c r="V177" s="17" t="s">
        <v>123</v>
      </c>
      <c r="W177" s="17" t="s">
        <v>153</v>
      </c>
      <c r="X177" s="8" t="s">
        <v>312</v>
      </c>
      <c r="Y177" t="s">
        <v>587</v>
      </c>
      <c r="Z177" s="8" t="s">
        <v>583</v>
      </c>
      <c r="AA177" s="8" t="s">
        <v>576</v>
      </c>
      <c r="AB177" s="8" t="s">
        <v>1508</v>
      </c>
      <c r="AC177" s="10" t="s">
        <v>1558</v>
      </c>
      <c r="AD177" s="26" t="s">
        <v>212</v>
      </c>
      <c r="AE177" s="18" t="s">
        <v>212</v>
      </c>
      <c r="AF177" s="18" t="s">
        <v>212</v>
      </c>
      <c r="AG177" s="17" t="s">
        <v>26</v>
      </c>
      <c r="AH177" s="17" t="s">
        <v>4</v>
      </c>
      <c r="AI177" s="4" t="s">
        <v>57</v>
      </c>
      <c r="AJ177" s="4" t="s">
        <v>455</v>
      </c>
      <c r="AK177" s="11" t="s">
        <v>6</v>
      </c>
      <c r="AL177" s="27" t="s">
        <v>1274</v>
      </c>
      <c r="AM177" s="11" t="s">
        <v>319</v>
      </c>
      <c r="AN177" s="17" t="s">
        <v>570</v>
      </c>
      <c r="AO177" s="17" t="s">
        <v>4</v>
      </c>
      <c r="AP177" s="12" t="s">
        <v>1068</v>
      </c>
      <c r="AQ177" s="12" t="s">
        <v>1062</v>
      </c>
      <c r="AR177" s="12" t="s">
        <v>1067</v>
      </c>
      <c r="AS177" s="8" t="s">
        <v>212</v>
      </c>
      <c r="AT177" t="s">
        <v>154</v>
      </c>
      <c r="AU177" t="s">
        <v>2</v>
      </c>
    </row>
    <row r="178" spans="1:47">
      <c r="A178" s="8">
        <v>1214</v>
      </c>
      <c r="B178" s="8" t="s">
        <v>210</v>
      </c>
      <c r="C178" s="8" t="s">
        <v>211</v>
      </c>
      <c r="D178" s="7" t="s">
        <v>212</v>
      </c>
      <c r="E178" s="7" t="s">
        <v>212</v>
      </c>
      <c r="F178" s="7" t="s">
        <v>212</v>
      </c>
      <c r="G178" s="7" t="s">
        <v>212</v>
      </c>
      <c r="H178" s="7" t="s">
        <v>212</v>
      </c>
      <c r="I178" t="s">
        <v>552</v>
      </c>
      <c r="J178" t="s">
        <v>455</v>
      </c>
      <c r="K178" s="11" t="s">
        <v>3</v>
      </c>
      <c r="L178">
        <v>36</v>
      </c>
      <c r="M178" s="12" t="s">
        <v>319</v>
      </c>
      <c r="N178" s="52">
        <v>40307</v>
      </c>
      <c r="O178" s="52">
        <v>42736</v>
      </c>
      <c r="P178" s="52">
        <v>42917</v>
      </c>
      <c r="Q178" s="17" t="s">
        <v>572</v>
      </c>
      <c r="R178" s="17" t="s">
        <v>571</v>
      </c>
      <c r="S178" s="17" t="s">
        <v>4</v>
      </c>
      <c r="T178" s="17" t="s">
        <v>2184</v>
      </c>
      <c r="U178" s="17" t="s">
        <v>123</v>
      </c>
      <c r="V178" s="17" t="s">
        <v>123</v>
      </c>
      <c r="W178" s="17" t="s">
        <v>153</v>
      </c>
      <c r="X178" s="8" t="s">
        <v>312</v>
      </c>
      <c r="Y178" t="s">
        <v>587</v>
      </c>
      <c r="Z178" s="8" t="s">
        <v>583</v>
      </c>
      <c r="AA178" s="8" t="s">
        <v>576</v>
      </c>
      <c r="AB178" s="8" t="s">
        <v>1508</v>
      </c>
      <c r="AC178" s="10" t="s">
        <v>1558</v>
      </c>
      <c r="AD178" s="26" t="s">
        <v>212</v>
      </c>
      <c r="AE178" s="18" t="s">
        <v>212</v>
      </c>
      <c r="AF178" s="18" t="s">
        <v>212</v>
      </c>
      <c r="AG178" s="17" t="s">
        <v>26</v>
      </c>
      <c r="AH178" s="17" t="s">
        <v>4</v>
      </c>
      <c r="AI178" s="4" t="s">
        <v>966</v>
      </c>
      <c r="AJ178" s="4" t="s">
        <v>866</v>
      </c>
      <c r="AK178" s="11" t="s">
        <v>6</v>
      </c>
      <c r="AL178" s="27" t="s">
        <v>1275</v>
      </c>
      <c r="AM178" s="11" t="s">
        <v>319</v>
      </c>
      <c r="AN178" s="12" t="s">
        <v>570</v>
      </c>
      <c r="AO178" s="17" t="s">
        <v>4</v>
      </c>
      <c r="AP178" s="12" t="s">
        <v>1068</v>
      </c>
      <c r="AQ178" s="12" t="s">
        <v>1062</v>
      </c>
      <c r="AR178" s="12" t="s">
        <v>1067</v>
      </c>
      <c r="AS178" s="8" t="s">
        <v>212</v>
      </c>
      <c r="AT178" t="s">
        <v>154</v>
      </c>
      <c r="AU178" t="s">
        <v>2</v>
      </c>
    </row>
    <row r="179" spans="1:47">
      <c r="A179" s="8">
        <v>1216</v>
      </c>
      <c r="B179" s="8" t="s">
        <v>210</v>
      </c>
      <c r="C179" s="8" t="s">
        <v>211</v>
      </c>
      <c r="D179" s="7" t="s">
        <v>212</v>
      </c>
      <c r="E179" s="7" t="s">
        <v>212</v>
      </c>
      <c r="F179" s="7" t="s">
        <v>212</v>
      </c>
      <c r="G179" s="7" t="s">
        <v>212</v>
      </c>
      <c r="H179" s="7" t="s">
        <v>212</v>
      </c>
      <c r="I179" t="s">
        <v>552</v>
      </c>
      <c r="J179" t="s">
        <v>455</v>
      </c>
      <c r="K179" s="11" t="s">
        <v>3</v>
      </c>
      <c r="L179">
        <v>36</v>
      </c>
      <c r="M179" s="12" t="s">
        <v>319</v>
      </c>
      <c r="N179" s="52">
        <v>31361</v>
      </c>
      <c r="O179" s="52">
        <v>42736</v>
      </c>
      <c r="P179" s="52">
        <v>42917</v>
      </c>
      <c r="Q179" s="17" t="s">
        <v>572</v>
      </c>
      <c r="R179" s="17" t="s">
        <v>571</v>
      </c>
      <c r="S179" s="17" t="s">
        <v>4</v>
      </c>
      <c r="T179" s="17" t="s">
        <v>2184</v>
      </c>
      <c r="U179" s="17" t="s">
        <v>123</v>
      </c>
      <c r="V179" s="17" t="s">
        <v>123</v>
      </c>
      <c r="W179" s="17" t="s">
        <v>153</v>
      </c>
      <c r="X179" s="8" t="s">
        <v>312</v>
      </c>
      <c r="Y179" t="s">
        <v>587</v>
      </c>
      <c r="Z179" s="8" t="s">
        <v>583</v>
      </c>
      <c r="AA179" s="8" t="s">
        <v>576</v>
      </c>
      <c r="AB179" s="8" t="s">
        <v>1508</v>
      </c>
      <c r="AC179" s="10" t="s">
        <v>1558</v>
      </c>
      <c r="AD179" s="26" t="s">
        <v>212</v>
      </c>
      <c r="AE179" s="18" t="s">
        <v>212</v>
      </c>
      <c r="AF179" s="18" t="s">
        <v>212</v>
      </c>
      <c r="AG179" s="17" t="s">
        <v>26</v>
      </c>
      <c r="AH179" s="17" t="s">
        <v>4</v>
      </c>
      <c r="AI179" s="4" t="s">
        <v>965</v>
      </c>
      <c r="AJ179" s="4" t="s">
        <v>865</v>
      </c>
      <c r="AK179" s="11" t="s">
        <v>6</v>
      </c>
      <c r="AL179" s="11" t="s">
        <v>1276</v>
      </c>
      <c r="AM179" s="11" t="s">
        <v>319</v>
      </c>
      <c r="AN179" s="12" t="s">
        <v>1044</v>
      </c>
      <c r="AO179" s="17" t="s">
        <v>26</v>
      </c>
      <c r="AP179" s="12" t="s">
        <v>1068</v>
      </c>
      <c r="AQ179" s="12" t="s">
        <v>1062</v>
      </c>
      <c r="AR179" s="12" t="s">
        <v>1067</v>
      </c>
      <c r="AS179" s="8" t="s">
        <v>212</v>
      </c>
      <c r="AT179" t="s">
        <v>154</v>
      </c>
      <c r="AU179" t="s">
        <v>2</v>
      </c>
    </row>
    <row r="180" spans="1:47">
      <c r="A180" s="8">
        <v>1218</v>
      </c>
      <c r="B180" s="8" t="s">
        <v>210</v>
      </c>
      <c r="C180" s="8" t="s">
        <v>211</v>
      </c>
      <c r="D180" s="7" t="s">
        <v>212</v>
      </c>
      <c r="E180" s="7" t="s">
        <v>212</v>
      </c>
      <c r="F180" s="7" t="s">
        <v>212</v>
      </c>
      <c r="G180" s="7" t="s">
        <v>212</v>
      </c>
      <c r="H180" s="7" t="s">
        <v>212</v>
      </c>
      <c r="I180" t="s">
        <v>552</v>
      </c>
      <c r="J180" t="s">
        <v>455</v>
      </c>
      <c r="K180" s="11" t="s">
        <v>3</v>
      </c>
      <c r="L180">
        <v>36</v>
      </c>
      <c r="M180" s="12" t="s">
        <v>319</v>
      </c>
      <c r="N180" s="52">
        <v>31361</v>
      </c>
      <c r="O180" s="52">
        <v>42736</v>
      </c>
      <c r="P180" s="52">
        <v>42917</v>
      </c>
      <c r="Q180" s="17" t="s">
        <v>572</v>
      </c>
      <c r="R180" s="17" t="s">
        <v>571</v>
      </c>
      <c r="S180" s="17" t="s">
        <v>4</v>
      </c>
      <c r="T180" s="17" t="s">
        <v>2184</v>
      </c>
      <c r="U180" s="17" t="s">
        <v>123</v>
      </c>
      <c r="V180" s="17" t="s">
        <v>123</v>
      </c>
      <c r="W180" s="17" t="s">
        <v>153</v>
      </c>
      <c r="X180" s="8" t="s">
        <v>312</v>
      </c>
      <c r="Y180" t="s">
        <v>587</v>
      </c>
      <c r="Z180" s="8" t="s">
        <v>583</v>
      </c>
      <c r="AA180" s="8" t="s">
        <v>576</v>
      </c>
      <c r="AB180" s="8" t="s">
        <v>1508</v>
      </c>
      <c r="AC180" s="10" t="s">
        <v>1558</v>
      </c>
      <c r="AD180" s="26" t="s">
        <v>212</v>
      </c>
      <c r="AE180" s="18" t="s">
        <v>212</v>
      </c>
      <c r="AF180" s="18" t="s">
        <v>212</v>
      </c>
      <c r="AG180" s="17" t="s">
        <v>26</v>
      </c>
      <c r="AH180" s="17" t="s">
        <v>4</v>
      </c>
      <c r="AI180" s="4" t="s">
        <v>967</v>
      </c>
      <c r="AJ180" s="4" t="s">
        <v>867</v>
      </c>
      <c r="AK180" s="11" t="s">
        <v>6</v>
      </c>
      <c r="AL180" s="11" t="s">
        <v>1277</v>
      </c>
      <c r="AM180" s="11" t="s">
        <v>319</v>
      </c>
      <c r="AN180" s="12" t="s">
        <v>570</v>
      </c>
      <c r="AO180" s="17" t="s">
        <v>4</v>
      </c>
      <c r="AP180" s="12" t="s">
        <v>1068</v>
      </c>
      <c r="AQ180" s="12" t="s">
        <v>1062</v>
      </c>
      <c r="AR180" s="12" t="s">
        <v>1067</v>
      </c>
      <c r="AS180" s="8" t="s">
        <v>212</v>
      </c>
      <c r="AT180" t="s">
        <v>154</v>
      </c>
      <c r="AU180" t="s">
        <v>2</v>
      </c>
    </row>
    <row r="181" spans="1:47">
      <c r="A181" s="8">
        <v>1220</v>
      </c>
      <c r="B181" s="8" t="s">
        <v>210</v>
      </c>
      <c r="C181" s="8" t="s">
        <v>211</v>
      </c>
      <c r="D181" s="7" t="s">
        <v>212</v>
      </c>
      <c r="E181" s="7" t="s">
        <v>212</v>
      </c>
      <c r="F181" s="7" t="s">
        <v>212</v>
      </c>
      <c r="G181" s="7" t="s">
        <v>212</v>
      </c>
      <c r="H181" s="7" t="s">
        <v>212</v>
      </c>
      <c r="I181" t="s">
        <v>552</v>
      </c>
      <c r="J181" t="s">
        <v>455</v>
      </c>
      <c r="K181" s="11" t="s">
        <v>3</v>
      </c>
      <c r="L181">
        <v>37</v>
      </c>
      <c r="M181" s="12" t="s">
        <v>319</v>
      </c>
      <c r="N181" s="52">
        <v>31564</v>
      </c>
      <c r="O181" s="52">
        <v>42064</v>
      </c>
      <c r="P181" s="52">
        <v>42370</v>
      </c>
      <c r="Q181" s="17" t="s">
        <v>562</v>
      </c>
      <c r="R181" s="17" t="s">
        <v>566</v>
      </c>
      <c r="S181" s="17" t="s">
        <v>4</v>
      </c>
      <c r="T181" s="12" t="s">
        <v>562</v>
      </c>
      <c r="U181" s="17" t="s">
        <v>123</v>
      </c>
      <c r="V181" s="17" t="s">
        <v>123</v>
      </c>
      <c r="W181" s="17" t="s">
        <v>153</v>
      </c>
      <c r="X181" s="8" t="s">
        <v>312</v>
      </c>
      <c r="Y181" t="s">
        <v>641</v>
      </c>
      <c r="Z181" s="18" t="s">
        <v>591</v>
      </c>
      <c r="AA181" s="8" t="s">
        <v>576</v>
      </c>
      <c r="AB181" s="8">
        <v>13</v>
      </c>
      <c r="AC181" s="10" t="s">
        <v>641</v>
      </c>
      <c r="AD181" s="26" t="s">
        <v>212</v>
      </c>
      <c r="AE181" s="18" t="s">
        <v>212</v>
      </c>
      <c r="AF181" s="18" t="s">
        <v>212</v>
      </c>
      <c r="AG181" s="17" t="s">
        <v>26</v>
      </c>
      <c r="AH181" s="17" t="s">
        <v>4</v>
      </c>
      <c r="AI181" s="18" t="s">
        <v>212</v>
      </c>
      <c r="AJ181" s="22" t="s">
        <v>1465</v>
      </c>
      <c r="AK181" s="11" t="s">
        <v>6</v>
      </c>
      <c r="AL181" s="11">
        <v>5</v>
      </c>
      <c r="AM181" s="11" t="s">
        <v>319</v>
      </c>
      <c r="AN181" s="17" t="s">
        <v>570</v>
      </c>
      <c r="AO181" s="17" t="s">
        <v>4</v>
      </c>
      <c r="AP181" s="12" t="s">
        <v>1068</v>
      </c>
      <c r="AQ181" s="12" t="s">
        <v>1063</v>
      </c>
      <c r="AR181" s="12" t="s">
        <v>1067</v>
      </c>
      <c r="AS181" s="8" t="s">
        <v>212</v>
      </c>
      <c r="AT181" t="s">
        <v>180</v>
      </c>
      <c r="AU181" t="s">
        <v>181</v>
      </c>
    </row>
    <row r="182" spans="1:47">
      <c r="A182" s="8">
        <v>1222</v>
      </c>
      <c r="B182" s="8" t="s">
        <v>210</v>
      </c>
      <c r="C182" s="8" t="s">
        <v>211</v>
      </c>
      <c r="D182" s="7" t="s">
        <v>212</v>
      </c>
      <c r="E182" s="7" t="s">
        <v>212</v>
      </c>
      <c r="F182" s="7" t="s">
        <v>212</v>
      </c>
      <c r="G182" s="7" t="s">
        <v>212</v>
      </c>
      <c r="H182" s="7" t="s">
        <v>212</v>
      </c>
      <c r="I182" t="s">
        <v>533</v>
      </c>
      <c r="J182" t="s">
        <v>428</v>
      </c>
      <c r="K182" s="12" t="s">
        <v>3</v>
      </c>
      <c r="L182">
        <v>26</v>
      </c>
      <c r="M182" s="12" t="s">
        <v>319</v>
      </c>
      <c r="N182" s="52">
        <v>31853</v>
      </c>
      <c r="O182" s="52">
        <v>43466</v>
      </c>
      <c r="P182" s="52">
        <v>43629</v>
      </c>
      <c r="Q182" s="17" t="s">
        <v>563</v>
      </c>
      <c r="R182" s="17" t="s">
        <v>562</v>
      </c>
      <c r="S182" s="12" t="s">
        <v>4</v>
      </c>
      <c r="T182" s="17" t="s">
        <v>562</v>
      </c>
      <c r="U182" s="17" t="s">
        <v>1449</v>
      </c>
      <c r="V182" s="17" t="s">
        <v>1449</v>
      </c>
      <c r="W182" s="18" t="s">
        <v>312</v>
      </c>
      <c r="X182" s="18" t="s">
        <v>312</v>
      </c>
      <c r="Y182" t="s">
        <v>690</v>
      </c>
      <c r="Z182" s="8" t="s">
        <v>594</v>
      </c>
      <c r="AA182" s="8" t="s">
        <v>576</v>
      </c>
      <c r="AB182" s="8">
        <v>79</v>
      </c>
      <c r="AC182" s="10" t="s">
        <v>1559</v>
      </c>
      <c r="AD182" s="10" t="s">
        <v>1311</v>
      </c>
      <c r="AE182" s="12" t="s">
        <v>26</v>
      </c>
      <c r="AF182" s="17" t="s">
        <v>850</v>
      </c>
      <c r="AG182" s="17" t="s">
        <v>26</v>
      </c>
      <c r="AH182" s="12" t="s">
        <v>4</v>
      </c>
      <c r="AI182" t="s">
        <v>247</v>
      </c>
      <c r="AJ182" t="s">
        <v>943</v>
      </c>
      <c r="AK182" s="17" t="s">
        <v>6</v>
      </c>
      <c r="AL182" s="12">
        <v>20</v>
      </c>
      <c r="AM182" s="11" t="s">
        <v>319</v>
      </c>
      <c r="AN182" s="12" t="s">
        <v>1434</v>
      </c>
      <c r="AO182" s="12" t="s">
        <v>26</v>
      </c>
      <c r="AP182" s="12" t="s">
        <v>1310</v>
      </c>
      <c r="AQ182" s="12" t="s">
        <v>1062</v>
      </c>
      <c r="AR182" s="12" t="s">
        <v>1073</v>
      </c>
      <c r="AS182" s="8" t="s">
        <v>312</v>
      </c>
      <c r="AT182" t="s">
        <v>1828</v>
      </c>
      <c r="AU182" t="s">
        <v>77</v>
      </c>
    </row>
    <row r="183" spans="1:47">
      <c r="A183" s="8">
        <v>1223</v>
      </c>
      <c r="B183" s="8" t="s">
        <v>210</v>
      </c>
      <c r="C183" s="8" t="s">
        <v>211</v>
      </c>
      <c r="D183" s="7" t="s">
        <v>212</v>
      </c>
      <c r="E183" s="7" t="s">
        <v>212</v>
      </c>
      <c r="F183" s="7" t="s">
        <v>212</v>
      </c>
      <c r="G183" s="7" t="s">
        <v>212</v>
      </c>
      <c r="H183" s="7" t="s">
        <v>212</v>
      </c>
      <c r="I183" t="s">
        <v>498</v>
      </c>
      <c r="J183" t="s">
        <v>367</v>
      </c>
      <c r="K183" s="11" t="s">
        <v>3</v>
      </c>
      <c r="L183">
        <v>25</v>
      </c>
      <c r="M183" s="12" t="s">
        <v>319</v>
      </c>
      <c r="N183" s="52">
        <v>24897</v>
      </c>
      <c r="O183" s="53" t="s">
        <v>312</v>
      </c>
      <c r="P183" s="52">
        <v>43633</v>
      </c>
      <c r="Q183" s="17" t="s">
        <v>572</v>
      </c>
      <c r="R183" s="17" t="s">
        <v>562</v>
      </c>
      <c r="S183" s="17" t="s">
        <v>4</v>
      </c>
      <c r="T183" s="17" t="s">
        <v>562</v>
      </c>
      <c r="U183" s="11" t="s">
        <v>123</v>
      </c>
      <c r="V183" s="11" t="s">
        <v>123</v>
      </c>
      <c r="W183" s="18" t="s">
        <v>312</v>
      </c>
      <c r="X183" s="18" t="s">
        <v>312</v>
      </c>
      <c r="Y183" t="s">
        <v>800</v>
      </c>
      <c r="Z183" s="8" t="s">
        <v>603</v>
      </c>
      <c r="AA183" s="8" t="s">
        <v>576</v>
      </c>
      <c r="AB183" s="8">
        <v>294</v>
      </c>
      <c r="AC183" s="10" t="s">
        <v>1560</v>
      </c>
      <c r="AD183" s="10" t="s">
        <v>212</v>
      </c>
      <c r="AE183" s="8" t="s">
        <v>212</v>
      </c>
      <c r="AF183" s="8" t="s">
        <v>212</v>
      </c>
      <c r="AG183" s="18" t="s">
        <v>212</v>
      </c>
      <c r="AH183" s="17" t="s">
        <v>26</v>
      </c>
      <c r="AI183" t="s">
        <v>984</v>
      </c>
      <c r="AJ183" t="s">
        <v>340</v>
      </c>
      <c r="AK183" s="17" t="s">
        <v>6</v>
      </c>
      <c r="AL183" s="12">
        <v>60</v>
      </c>
      <c r="AM183" s="11" t="s">
        <v>319</v>
      </c>
      <c r="AN183" s="12" t="s">
        <v>1434</v>
      </c>
      <c r="AO183" s="17" t="s">
        <v>26</v>
      </c>
      <c r="AP183" s="12" t="s">
        <v>1047</v>
      </c>
      <c r="AQ183" s="12" t="s">
        <v>1064</v>
      </c>
      <c r="AR183" s="17" t="s">
        <v>1067</v>
      </c>
      <c r="AS183">
        <v>25</v>
      </c>
      <c r="AT183" t="s">
        <v>1137</v>
      </c>
      <c r="AU183" t="s">
        <v>30</v>
      </c>
    </row>
    <row r="184" spans="1:47">
      <c r="A184" s="8">
        <v>1225</v>
      </c>
      <c r="B184" s="8" t="s">
        <v>210</v>
      </c>
      <c r="C184" s="8" t="s">
        <v>211</v>
      </c>
      <c r="D184" s="7" t="s">
        <v>212</v>
      </c>
      <c r="E184" s="7" t="s">
        <v>212</v>
      </c>
      <c r="F184" s="7" t="s">
        <v>212</v>
      </c>
      <c r="G184" s="7" t="s">
        <v>212</v>
      </c>
      <c r="H184" s="7" t="s">
        <v>212</v>
      </c>
      <c r="I184" t="s">
        <v>529</v>
      </c>
      <c r="J184" t="s">
        <v>418</v>
      </c>
      <c r="K184" s="12" t="s">
        <v>3</v>
      </c>
      <c r="L184">
        <v>34</v>
      </c>
      <c r="M184" s="12" t="s">
        <v>319</v>
      </c>
      <c r="N184" s="52">
        <v>34416</v>
      </c>
      <c r="O184" s="53" t="s">
        <v>312</v>
      </c>
      <c r="P184" s="52">
        <v>43647</v>
      </c>
      <c r="Q184" s="17" t="s">
        <v>562</v>
      </c>
      <c r="R184" s="17" t="s">
        <v>566</v>
      </c>
      <c r="S184" s="17" t="s">
        <v>4</v>
      </c>
      <c r="T184" s="12" t="s">
        <v>562</v>
      </c>
      <c r="U184" s="17" t="s">
        <v>22</v>
      </c>
      <c r="V184" s="17" t="s">
        <v>22</v>
      </c>
      <c r="W184" s="18" t="s">
        <v>312</v>
      </c>
      <c r="X184" s="17" t="s">
        <v>1195</v>
      </c>
      <c r="Y184" t="s">
        <v>672</v>
      </c>
      <c r="Z184" s="8" t="s">
        <v>591</v>
      </c>
      <c r="AA184" s="8" t="s">
        <v>576</v>
      </c>
      <c r="AB184" s="8">
        <v>26</v>
      </c>
      <c r="AC184" s="10" t="s">
        <v>672</v>
      </c>
      <c r="AD184" s="10" t="s">
        <v>1200</v>
      </c>
      <c r="AE184" s="17" t="s">
        <v>4</v>
      </c>
      <c r="AF184" s="12" t="s">
        <v>850</v>
      </c>
      <c r="AG184" s="17" t="s">
        <v>26</v>
      </c>
      <c r="AH184" s="17" t="s">
        <v>4</v>
      </c>
      <c r="AI184" s="18" t="s">
        <v>212</v>
      </c>
      <c r="AJ184" s="1" t="s">
        <v>5</v>
      </c>
      <c r="AK184" s="17" t="s">
        <v>6</v>
      </c>
      <c r="AL184" s="12">
        <v>44</v>
      </c>
      <c r="AM184" s="8" t="s">
        <v>312</v>
      </c>
      <c r="AN184" s="12" t="s">
        <v>1434</v>
      </c>
      <c r="AO184" s="17" t="s">
        <v>26</v>
      </c>
      <c r="AP184" s="12" t="s">
        <v>1057</v>
      </c>
      <c r="AQ184" s="8" t="s">
        <v>312</v>
      </c>
      <c r="AR184" s="8" t="s">
        <v>312</v>
      </c>
      <c r="AS184" s="8" t="s">
        <v>312</v>
      </c>
      <c r="AT184" t="s">
        <v>1139</v>
      </c>
      <c r="AU184" t="s">
        <v>77</v>
      </c>
    </row>
    <row r="185" spans="1:47">
      <c r="A185" s="8">
        <v>1226</v>
      </c>
      <c r="B185" s="8" t="s">
        <v>210</v>
      </c>
      <c r="C185" s="8" t="s">
        <v>211</v>
      </c>
      <c r="D185" s="7" t="s">
        <v>212</v>
      </c>
      <c r="E185" s="7" t="s">
        <v>212</v>
      </c>
      <c r="F185" s="7" t="s">
        <v>212</v>
      </c>
      <c r="G185" s="7" t="s">
        <v>212</v>
      </c>
      <c r="H185" s="7" t="s">
        <v>212</v>
      </c>
      <c r="I185" t="s">
        <v>529</v>
      </c>
      <c r="J185" t="s">
        <v>418</v>
      </c>
      <c r="K185" s="12" t="s">
        <v>3</v>
      </c>
      <c r="L185">
        <v>34</v>
      </c>
      <c r="M185" s="12" t="s">
        <v>319</v>
      </c>
      <c r="N185" s="52">
        <v>34345</v>
      </c>
      <c r="O185" s="53" t="s">
        <v>312</v>
      </c>
      <c r="P185" s="52">
        <v>43647</v>
      </c>
      <c r="Q185" s="17" t="s">
        <v>562</v>
      </c>
      <c r="R185" s="17" t="s">
        <v>565</v>
      </c>
      <c r="S185" s="17" t="s">
        <v>4</v>
      </c>
      <c r="T185" s="17" t="s">
        <v>562</v>
      </c>
      <c r="U185" s="17" t="s">
        <v>22</v>
      </c>
      <c r="V185" s="17" t="s">
        <v>22</v>
      </c>
      <c r="W185" s="18" t="s">
        <v>312</v>
      </c>
      <c r="X185" s="17" t="s">
        <v>1195</v>
      </c>
      <c r="Y185" s="1" t="s">
        <v>332</v>
      </c>
      <c r="Z185" s="18" t="s">
        <v>591</v>
      </c>
      <c r="AA185" s="8" t="s">
        <v>576</v>
      </c>
      <c r="AB185" s="8">
        <v>26</v>
      </c>
      <c r="AC185" s="10" t="s">
        <v>1511</v>
      </c>
      <c r="AD185" s="10" t="s">
        <v>1253</v>
      </c>
      <c r="AE185" s="17" t="s">
        <v>4</v>
      </c>
      <c r="AF185" s="12" t="s">
        <v>850</v>
      </c>
      <c r="AG185" s="17" t="s">
        <v>26</v>
      </c>
      <c r="AH185" s="17" t="s">
        <v>4</v>
      </c>
      <c r="AI185" s="18" t="s">
        <v>212</v>
      </c>
      <c r="AJ185" s="1" t="s">
        <v>5</v>
      </c>
      <c r="AK185" s="17" t="s">
        <v>6</v>
      </c>
      <c r="AL185" s="12">
        <v>22</v>
      </c>
      <c r="AM185" s="8" t="s">
        <v>312</v>
      </c>
      <c r="AN185" s="12" t="s">
        <v>1434</v>
      </c>
      <c r="AO185" s="17" t="s">
        <v>26</v>
      </c>
      <c r="AP185" s="12" t="s">
        <v>1057</v>
      </c>
      <c r="AQ185" s="8" t="s">
        <v>312</v>
      </c>
      <c r="AR185" s="8" t="s">
        <v>312</v>
      </c>
      <c r="AS185" s="8" t="s">
        <v>312</v>
      </c>
      <c r="AT185" t="s">
        <v>1139</v>
      </c>
      <c r="AU185" t="s">
        <v>77</v>
      </c>
    </row>
    <row r="186" spans="1:47">
      <c r="A186" s="8">
        <v>1227</v>
      </c>
      <c r="B186" s="8" t="s">
        <v>210</v>
      </c>
      <c r="C186" s="8" t="s">
        <v>211</v>
      </c>
      <c r="D186" s="7" t="s">
        <v>212</v>
      </c>
      <c r="E186" s="7" t="s">
        <v>212</v>
      </c>
      <c r="F186" s="7" t="s">
        <v>212</v>
      </c>
      <c r="G186" s="7" t="s">
        <v>212</v>
      </c>
      <c r="H186" s="7" t="s">
        <v>212</v>
      </c>
      <c r="I186" t="s">
        <v>529</v>
      </c>
      <c r="J186" t="s">
        <v>418</v>
      </c>
      <c r="K186" s="12" t="s">
        <v>3</v>
      </c>
      <c r="L186">
        <v>32</v>
      </c>
      <c r="M186" s="12" t="s">
        <v>319</v>
      </c>
      <c r="N186" s="52">
        <v>33729</v>
      </c>
      <c r="O186" s="53" t="s">
        <v>312</v>
      </c>
      <c r="P186" s="52">
        <v>43647</v>
      </c>
      <c r="Q186" s="17" t="s">
        <v>562</v>
      </c>
      <c r="R186" s="17" t="s">
        <v>565</v>
      </c>
      <c r="S186" s="17" t="s">
        <v>4</v>
      </c>
      <c r="T186" s="17" t="s">
        <v>562</v>
      </c>
      <c r="U186" s="17" t="s">
        <v>22</v>
      </c>
      <c r="V186" s="17" t="s">
        <v>22</v>
      </c>
      <c r="W186" s="18" t="s">
        <v>312</v>
      </c>
      <c r="X186" s="17" t="s">
        <v>1195</v>
      </c>
      <c r="Y186" t="s">
        <v>671</v>
      </c>
      <c r="Z186" s="8" t="s">
        <v>591</v>
      </c>
      <c r="AA186" s="8" t="s">
        <v>576</v>
      </c>
      <c r="AB186" s="8">
        <v>26</v>
      </c>
      <c r="AC186" s="10" t="s">
        <v>672</v>
      </c>
      <c r="AD186" s="10" t="s">
        <v>1200</v>
      </c>
      <c r="AE186" s="17" t="s">
        <v>4</v>
      </c>
      <c r="AF186" s="12" t="s">
        <v>850</v>
      </c>
      <c r="AG186" s="17" t="s">
        <v>26</v>
      </c>
      <c r="AH186" s="17" t="s">
        <v>4</v>
      </c>
      <c r="AI186" s="18" t="s">
        <v>212</v>
      </c>
      <c r="AJ186" s="1" t="s">
        <v>5</v>
      </c>
      <c r="AK186" s="17" t="s">
        <v>6</v>
      </c>
      <c r="AL186" s="12">
        <v>52</v>
      </c>
      <c r="AM186" s="8" t="s">
        <v>312</v>
      </c>
      <c r="AN186" s="12" t="s">
        <v>1434</v>
      </c>
      <c r="AO186" s="17" t="s">
        <v>26</v>
      </c>
      <c r="AP186" s="12" t="s">
        <v>1057</v>
      </c>
      <c r="AQ186" s="8" t="s">
        <v>312</v>
      </c>
      <c r="AR186" s="8" t="s">
        <v>312</v>
      </c>
      <c r="AS186" s="8" t="s">
        <v>312</v>
      </c>
      <c r="AT186" t="s">
        <v>1139</v>
      </c>
      <c r="AU186" t="s">
        <v>77</v>
      </c>
    </row>
    <row r="187" spans="1:47">
      <c r="A187" s="8">
        <v>1231</v>
      </c>
      <c r="B187" s="8" t="s">
        <v>210</v>
      </c>
      <c r="C187" s="8" t="s">
        <v>211</v>
      </c>
      <c r="D187" s="7" t="s">
        <v>212</v>
      </c>
      <c r="E187" s="7" t="s">
        <v>212</v>
      </c>
      <c r="F187" s="7" t="s">
        <v>212</v>
      </c>
      <c r="G187" s="7" t="s">
        <v>212</v>
      </c>
      <c r="H187" s="7" t="s">
        <v>212</v>
      </c>
      <c r="I187" t="s">
        <v>508</v>
      </c>
      <c r="J187" t="s">
        <v>381</v>
      </c>
      <c r="K187" s="11" t="s">
        <v>3</v>
      </c>
      <c r="L187">
        <v>40</v>
      </c>
      <c r="M187" s="12" t="s">
        <v>319</v>
      </c>
      <c r="N187" s="52">
        <v>36121</v>
      </c>
      <c r="O187" s="53" t="s">
        <v>312</v>
      </c>
      <c r="P187" s="52">
        <v>43679</v>
      </c>
      <c r="Q187" s="17" t="s">
        <v>562</v>
      </c>
      <c r="R187" s="17" t="s">
        <v>566</v>
      </c>
      <c r="S187" s="17" t="s">
        <v>4</v>
      </c>
      <c r="T187" s="12" t="s">
        <v>562</v>
      </c>
      <c r="U187" s="17" t="s">
        <v>22</v>
      </c>
      <c r="V187" s="17" t="s">
        <v>22</v>
      </c>
      <c r="W187" s="18" t="s">
        <v>312</v>
      </c>
      <c r="X187" s="17" t="s">
        <v>1195</v>
      </c>
      <c r="Y187" t="s">
        <v>738</v>
      </c>
      <c r="Z187" s="8" t="s">
        <v>617</v>
      </c>
      <c r="AA187" s="8" t="s">
        <v>576</v>
      </c>
      <c r="AB187" s="8">
        <v>11</v>
      </c>
      <c r="AC187" s="10" t="s">
        <v>1563</v>
      </c>
      <c r="AD187" s="10" t="s">
        <v>1242</v>
      </c>
      <c r="AE187" s="12" t="s">
        <v>26</v>
      </c>
      <c r="AF187" s="17" t="s">
        <v>850</v>
      </c>
      <c r="AG187" s="17" t="s">
        <v>26</v>
      </c>
      <c r="AH187" s="17" t="s">
        <v>26</v>
      </c>
      <c r="AI187" s="18" t="s">
        <v>212</v>
      </c>
      <c r="AJ187" s="1" t="s">
        <v>57</v>
      </c>
      <c r="AK187" s="17" t="s">
        <v>6</v>
      </c>
      <c r="AL187" s="12">
        <v>47</v>
      </c>
      <c r="AM187" s="8" t="s">
        <v>312</v>
      </c>
      <c r="AN187" s="12" t="s">
        <v>1434</v>
      </c>
      <c r="AO187" s="17" t="s">
        <v>26</v>
      </c>
      <c r="AP187" s="12" t="s">
        <v>1057</v>
      </c>
      <c r="AQ187" s="18" t="s">
        <v>312</v>
      </c>
      <c r="AR187" s="12" t="s">
        <v>1073</v>
      </c>
      <c r="AS187" s="8" t="s">
        <v>312</v>
      </c>
      <c r="AT187" t="s">
        <v>1119</v>
      </c>
      <c r="AU187" s="16" t="s">
        <v>312</v>
      </c>
    </row>
    <row r="188" spans="1:47">
      <c r="A188" s="8">
        <v>1232</v>
      </c>
      <c r="B188" s="8" t="s">
        <v>210</v>
      </c>
      <c r="C188" s="8" t="s">
        <v>211</v>
      </c>
      <c r="D188" s="7" t="s">
        <v>212</v>
      </c>
      <c r="E188" s="7" t="s">
        <v>212</v>
      </c>
      <c r="F188" s="7" t="s">
        <v>212</v>
      </c>
      <c r="G188" s="7" t="s">
        <v>212</v>
      </c>
      <c r="H188" s="7" t="s">
        <v>212</v>
      </c>
      <c r="I188" t="s">
        <v>508</v>
      </c>
      <c r="J188" t="s">
        <v>381</v>
      </c>
      <c r="K188" s="11" t="s">
        <v>3</v>
      </c>
      <c r="L188">
        <v>39</v>
      </c>
      <c r="M188" s="12" t="s">
        <v>319</v>
      </c>
      <c r="N188" s="52">
        <v>35638</v>
      </c>
      <c r="O188" s="53" t="s">
        <v>312</v>
      </c>
      <c r="P188" s="52">
        <v>43679</v>
      </c>
      <c r="Q188" s="17" t="s">
        <v>562</v>
      </c>
      <c r="R188" s="17" t="s">
        <v>566</v>
      </c>
      <c r="S188" s="17" t="s">
        <v>4</v>
      </c>
      <c r="T188" s="12" t="s">
        <v>562</v>
      </c>
      <c r="U188" s="17" t="s">
        <v>22</v>
      </c>
      <c r="V188" s="17" t="s">
        <v>22</v>
      </c>
      <c r="W188" s="18" t="s">
        <v>312</v>
      </c>
      <c r="X188" s="17" t="s">
        <v>1195</v>
      </c>
      <c r="Y188" t="s">
        <v>739</v>
      </c>
      <c r="Z188" s="8" t="s">
        <v>617</v>
      </c>
      <c r="AA188" s="8" t="s">
        <v>576</v>
      </c>
      <c r="AB188" s="8">
        <v>38</v>
      </c>
      <c r="AC188" s="10" t="s">
        <v>1563</v>
      </c>
      <c r="AD188" s="10" t="s">
        <v>1242</v>
      </c>
      <c r="AE188" s="12" t="s">
        <v>26</v>
      </c>
      <c r="AF188" s="17" t="s">
        <v>850</v>
      </c>
      <c r="AG188" s="17" t="s">
        <v>26</v>
      </c>
      <c r="AH188" s="17" t="s">
        <v>26</v>
      </c>
      <c r="AI188" s="18" t="s">
        <v>212</v>
      </c>
      <c r="AJ188" s="1" t="s">
        <v>57</v>
      </c>
      <c r="AK188" s="17" t="s">
        <v>6</v>
      </c>
      <c r="AL188" s="12">
        <v>36</v>
      </c>
      <c r="AM188" s="8" t="s">
        <v>312</v>
      </c>
      <c r="AN188" s="12" t="s">
        <v>1434</v>
      </c>
      <c r="AO188" s="17" t="s">
        <v>26</v>
      </c>
      <c r="AP188" s="12" t="s">
        <v>1057</v>
      </c>
      <c r="AQ188" s="18" t="s">
        <v>312</v>
      </c>
      <c r="AR188" s="12" t="s">
        <v>1073</v>
      </c>
      <c r="AS188" s="8" t="s">
        <v>312</v>
      </c>
      <c r="AT188" t="s">
        <v>1119</v>
      </c>
      <c r="AU188" s="16" t="s">
        <v>312</v>
      </c>
    </row>
    <row r="189" spans="1:47">
      <c r="A189" s="7">
        <v>1236</v>
      </c>
      <c r="B189" s="8" t="s">
        <v>210</v>
      </c>
      <c r="C189" s="8" t="s">
        <v>211</v>
      </c>
      <c r="D189" s="7" t="s">
        <v>212</v>
      </c>
      <c r="E189" s="7" t="s">
        <v>212</v>
      </c>
      <c r="F189" s="7" t="s">
        <v>212</v>
      </c>
      <c r="G189" s="7" t="s">
        <v>212</v>
      </c>
      <c r="H189" s="7" t="s">
        <v>212</v>
      </c>
      <c r="I189" t="s">
        <v>549</v>
      </c>
      <c r="J189" t="s">
        <v>454</v>
      </c>
      <c r="K189" s="12" t="s">
        <v>3</v>
      </c>
      <c r="L189">
        <v>22</v>
      </c>
      <c r="M189" s="12" t="s">
        <v>319</v>
      </c>
      <c r="N189" s="52">
        <v>31276</v>
      </c>
      <c r="O189" s="53">
        <v>43656</v>
      </c>
      <c r="P189" s="52">
        <v>43694</v>
      </c>
      <c r="Q189" s="17" t="s">
        <v>562</v>
      </c>
      <c r="R189" s="17" t="s">
        <v>567</v>
      </c>
      <c r="S189" s="17" t="s">
        <v>4</v>
      </c>
      <c r="T189" s="12" t="s">
        <v>562</v>
      </c>
      <c r="U189" s="17" t="s">
        <v>1449</v>
      </c>
      <c r="V189" s="17" t="s">
        <v>1449</v>
      </c>
      <c r="W189" s="18" t="s">
        <v>312</v>
      </c>
      <c r="X189" s="17" t="s">
        <v>1198</v>
      </c>
      <c r="Y189" t="s">
        <v>734</v>
      </c>
      <c r="Z189" s="8" t="s">
        <v>315</v>
      </c>
      <c r="AA189" s="8" t="s">
        <v>576</v>
      </c>
      <c r="AB189" s="8" t="s">
        <v>1508</v>
      </c>
      <c r="AC189" s="10" t="s">
        <v>1529</v>
      </c>
      <c r="AD189" s="10" t="s">
        <v>1238</v>
      </c>
      <c r="AE189" s="12" t="s">
        <v>26</v>
      </c>
      <c r="AF189" s="12" t="s">
        <v>850</v>
      </c>
      <c r="AG189" s="17" t="s">
        <v>26</v>
      </c>
      <c r="AH189" s="17" t="s">
        <v>26</v>
      </c>
      <c r="AI189" s="18" t="s">
        <v>212</v>
      </c>
      <c r="AJ189" t="s">
        <v>57</v>
      </c>
      <c r="AK189" s="17" t="s">
        <v>6</v>
      </c>
      <c r="AL189" s="8" t="s">
        <v>312</v>
      </c>
      <c r="AM189" s="8" t="s">
        <v>312</v>
      </c>
      <c r="AN189" s="12" t="s">
        <v>1434</v>
      </c>
      <c r="AO189" s="8" t="s">
        <v>312</v>
      </c>
      <c r="AP189" s="12" t="s">
        <v>1052</v>
      </c>
      <c r="AQ189" s="8" t="s">
        <v>312</v>
      </c>
      <c r="AR189" s="12" t="s">
        <v>1073</v>
      </c>
      <c r="AS189" s="8" t="s">
        <v>312</v>
      </c>
      <c r="AT189" t="s">
        <v>1144</v>
      </c>
      <c r="AU189" t="s">
        <v>77</v>
      </c>
    </row>
    <row r="190" spans="1:47">
      <c r="A190" s="8">
        <v>1237</v>
      </c>
      <c r="B190" s="8" t="s">
        <v>210</v>
      </c>
      <c r="C190" s="8" t="s">
        <v>211</v>
      </c>
      <c r="D190" s="7" t="s">
        <v>212</v>
      </c>
      <c r="E190" s="7" t="s">
        <v>212</v>
      </c>
      <c r="F190" s="7" t="s">
        <v>212</v>
      </c>
      <c r="G190" s="7" t="s">
        <v>212</v>
      </c>
      <c r="H190" s="7" t="s">
        <v>212</v>
      </c>
      <c r="I190" t="s">
        <v>549</v>
      </c>
      <c r="J190" t="s">
        <v>454</v>
      </c>
      <c r="K190" s="12" t="s">
        <v>3</v>
      </c>
      <c r="L190">
        <v>22</v>
      </c>
      <c r="M190" s="12" t="s">
        <v>319</v>
      </c>
      <c r="N190" s="52">
        <v>31276</v>
      </c>
      <c r="O190" s="53">
        <v>43656</v>
      </c>
      <c r="P190" s="52">
        <v>43694</v>
      </c>
      <c r="Q190" s="12" t="s">
        <v>565</v>
      </c>
      <c r="R190" s="17" t="s">
        <v>567</v>
      </c>
      <c r="S190" s="17" t="s">
        <v>4</v>
      </c>
      <c r="T190" s="12" t="s">
        <v>562</v>
      </c>
      <c r="U190" s="17" t="s">
        <v>1449</v>
      </c>
      <c r="V190" s="17" t="s">
        <v>1449</v>
      </c>
      <c r="W190" s="18" t="s">
        <v>312</v>
      </c>
      <c r="X190" s="17" t="s">
        <v>1198</v>
      </c>
      <c r="Y190" t="s">
        <v>734</v>
      </c>
      <c r="Z190" s="8" t="s">
        <v>315</v>
      </c>
      <c r="AA190" s="8" t="s">
        <v>576</v>
      </c>
      <c r="AB190" s="8" t="s">
        <v>1508</v>
      </c>
      <c r="AC190" s="10" t="s">
        <v>1529</v>
      </c>
      <c r="AD190" s="10" t="s">
        <v>1238</v>
      </c>
      <c r="AE190" s="12" t="s">
        <v>26</v>
      </c>
      <c r="AF190" s="12" t="s">
        <v>850</v>
      </c>
      <c r="AG190" s="17" t="s">
        <v>26</v>
      </c>
      <c r="AH190" s="17" t="s">
        <v>26</v>
      </c>
      <c r="AI190" s="18" t="s">
        <v>212</v>
      </c>
      <c r="AJ190" t="s">
        <v>7</v>
      </c>
      <c r="AK190" s="12" t="s">
        <v>3</v>
      </c>
      <c r="AL190" s="8" t="s">
        <v>312</v>
      </c>
      <c r="AM190" s="8" t="s">
        <v>312</v>
      </c>
      <c r="AN190" s="12" t="s">
        <v>1434</v>
      </c>
      <c r="AO190" s="8" t="s">
        <v>312</v>
      </c>
      <c r="AP190" s="12" t="s">
        <v>1052</v>
      </c>
      <c r="AQ190" s="8" t="s">
        <v>312</v>
      </c>
      <c r="AR190" s="12" t="s">
        <v>1073</v>
      </c>
      <c r="AS190" s="8" t="s">
        <v>312</v>
      </c>
      <c r="AT190" t="s">
        <v>1144</v>
      </c>
      <c r="AU190" t="s">
        <v>77</v>
      </c>
    </row>
    <row r="191" spans="1:47">
      <c r="A191" s="8">
        <v>1238</v>
      </c>
      <c r="B191" s="8" t="s">
        <v>210</v>
      </c>
      <c r="C191" s="8" t="s">
        <v>211</v>
      </c>
      <c r="D191" s="7" t="s">
        <v>212</v>
      </c>
      <c r="E191" s="7" t="s">
        <v>212</v>
      </c>
      <c r="F191" s="7" t="s">
        <v>212</v>
      </c>
      <c r="G191" s="7" t="s">
        <v>212</v>
      </c>
      <c r="H191" s="7" t="s">
        <v>212</v>
      </c>
      <c r="I191" t="s">
        <v>549</v>
      </c>
      <c r="J191" t="s">
        <v>454</v>
      </c>
      <c r="K191" s="12" t="s">
        <v>3</v>
      </c>
      <c r="L191">
        <v>21</v>
      </c>
      <c r="M191" s="12" t="s">
        <v>319</v>
      </c>
      <c r="N191" s="52">
        <v>31011</v>
      </c>
      <c r="O191" s="53">
        <v>43656</v>
      </c>
      <c r="P191" s="52">
        <v>43694</v>
      </c>
      <c r="Q191" s="17" t="s">
        <v>562</v>
      </c>
      <c r="R191" s="17" t="s">
        <v>567</v>
      </c>
      <c r="S191" s="17" t="s">
        <v>4</v>
      </c>
      <c r="T191" s="12" t="s">
        <v>562</v>
      </c>
      <c r="U191" s="17" t="s">
        <v>1449</v>
      </c>
      <c r="V191" s="17" t="s">
        <v>1449</v>
      </c>
      <c r="W191" s="18" t="s">
        <v>312</v>
      </c>
      <c r="X191" s="17" t="s">
        <v>1198</v>
      </c>
      <c r="Y191" t="s">
        <v>734</v>
      </c>
      <c r="Z191" s="8" t="s">
        <v>315</v>
      </c>
      <c r="AA191" s="8" t="s">
        <v>576</v>
      </c>
      <c r="AB191" s="8" t="s">
        <v>1508</v>
      </c>
      <c r="AC191" s="10" t="s">
        <v>1529</v>
      </c>
      <c r="AD191" s="10" t="s">
        <v>1238</v>
      </c>
      <c r="AE191" s="12" t="s">
        <v>26</v>
      </c>
      <c r="AF191" s="12" t="s">
        <v>850</v>
      </c>
      <c r="AG191" s="17" t="s">
        <v>26</v>
      </c>
      <c r="AH191" s="17" t="s">
        <v>26</v>
      </c>
      <c r="AI191" s="18" t="s">
        <v>212</v>
      </c>
      <c r="AJ191" t="s">
        <v>57</v>
      </c>
      <c r="AK191" s="17" t="s">
        <v>6</v>
      </c>
      <c r="AL191" s="8" t="s">
        <v>312</v>
      </c>
      <c r="AM191" s="8" t="s">
        <v>312</v>
      </c>
      <c r="AN191" s="12" t="s">
        <v>1434</v>
      </c>
      <c r="AO191" s="8" t="s">
        <v>312</v>
      </c>
      <c r="AP191" s="12" t="s">
        <v>1052</v>
      </c>
      <c r="AQ191" s="8" t="s">
        <v>312</v>
      </c>
      <c r="AR191" s="12" t="s">
        <v>1073</v>
      </c>
      <c r="AS191" s="8" t="s">
        <v>312</v>
      </c>
      <c r="AT191" t="s">
        <v>1144</v>
      </c>
      <c r="AU191" t="s">
        <v>77</v>
      </c>
    </row>
    <row r="192" spans="1:47">
      <c r="A192" s="8">
        <v>1239</v>
      </c>
      <c r="B192" s="8" t="s">
        <v>210</v>
      </c>
      <c r="C192" s="8" t="s">
        <v>211</v>
      </c>
      <c r="D192" s="7" t="s">
        <v>212</v>
      </c>
      <c r="E192" s="7" t="s">
        <v>212</v>
      </c>
      <c r="F192" s="7" t="s">
        <v>212</v>
      </c>
      <c r="G192" s="7" t="s">
        <v>212</v>
      </c>
      <c r="H192" s="7" t="s">
        <v>212</v>
      </c>
      <c r="I192" t="s">
        <v>549</v>
      </c>
      <c r="J192" t="s">
        <v>454</v>
      </c>
      <c r="K192" s="12" t="s">
        <v>3</v>
      </c>
      <c r="L192">
        <v>21</v>
      </c>
      <c r="M192" s="12" t="s">
        <v>319</v>
      </c>
      <c r="N192" s="52">
        <v>30730</v>
      </c>
      <c r="O192" s="53">
        <v>43656</v>
      </c>
      <c r="P192" s="52">
        <v>43694</v>
      </c>
      <c r="Q192" s="17" t="s">
        <v>562</v>
      </c>
      <c r="R192" s="17" t="s">
        <v>567</v>
      </c>
      <c r="S192" s="17" t="s">
        <v>4</v>
      </c>
      <c r="T192" s="12" t="s">
        <v>562</v>
      </c>
      <c r="U192" s="17" t="s">
        <v>1449</v>
      </c>
      <c r="V192" s="17" t="s">
        <v>1449</v>
      </c>
      <c r="W192" s="18" t="s">
        <v>312</v>
      </c>
      <c r="X192" s="17" t="s">
        <v>1198</v>
      </c>
      <c r="Y192" t="s">
        <v>734</v>
      </c>
      <c r="Z192" s="8" t="s">
        <v>315</v>
      </c>
      <c r="AA192" s="8" t="s">
        <v>576</v>
      </c>
      <c r="AB192" s="8" t="s">
        <v>1508</v>
      </c>
      <c r="AC192" s="10" t="s">
        <v>1529</v>
      </c>
      <c r="AD192" s="10" t="s">
        <v>1238</v>
      </c>
      <c r="AE192" s="12" t="s">
        <v>26</v>
      </c>
      <c r="AF192" s="12" t="s">
        <v>850</v>
      </c>
      <c r="AG192" s="17" t="s">
        <v>26</v>
      </c>
      <c r="AH192" s="17" t="s">
        <v>26</v>
      </c>
      <c r="AI192" s="18" t="s">
        <v>212</v>
      </c>
      <c r="AJ192" t="s">
        <v>57</v>
      </c>
      <c r="AK192" s="17" t="s">
        <v>6</v>
      </c>
      <c r="AL192" s="8" t="s">
        <v>312</v>
      </c>
      <c r="AM192" s="8" t="s">
        <v>312</v>
      </c>
      <c r="AN192" s="12" t="s">
        <v>1434</v>
      </c>
      <c r="AO192" s="8" t="s">
        <v>312</v>
      </c>
      <c r="AP192" s="12" t="s">
        <v>1052</v>
      </c>
      <c r="AQ192" s="8" t="s">
        <v>312</v>
      </c>
      <c r="AR192" s="12" t="s">
        <v>1073</v>
      </c>
      <c r="AS192" s="8" t="s">
        <v>312</v>
      </c>
      <c r="AT192" t="s">
        <v>1144</v>
      </c>
      <c r="AU192" t="s">
        <v>77</v>
      </c>
    </row>
    <row r="193" spans="1:47">
      <c r="A193" s="8">
        <v>1240</v>
      </c>
      <c r="B193" s="8" t="s">
        <v>210</v>
      </c>
      <c r="C193" s="8" t="s">
        <v>211</v>
      </c>
      <c r="D193" s="7" t="s">
        <v>212</v>
      </c>
      <c r="E193" s="7" t="s">
        <v>212</v>
      </c>
      <c r="F193" s="7" t="s">
        <v>212</v>
      </c>
      <c r="G193" s="7" t="s">
        <v>212</v>
      </c>
      <c r="H193" s="7" t="s">
        <v>212</v>
      </c>
      <c r="I193" t="s">
        <v>549</v>
      </c>
      <c r="J193" t="s">
        <v>454</v>
      </c>
      <c r="K193" s="12" t="s">
        <v>3</v>
      </c>
      <c r="L193">
        <v>20</v>
      </c>
      <c r="M193" s="12" t="s">
        <v>319</v>
      </c>
      <c r="N193" s="52">
        <v>30349</v>
      </c>
      <c r="O193" s="53">
        <v>43656</v>
      </c>
      <c r="P193" s="52">
        <v>43694</v>
      </c>
      <c r="Q193" s="17" t="s">
        <v>562</v>
      </c>
      <c r="R193" s="17" t="s">
        <v>567</v>
      </c>
      <c r="S193" s="17" t="s">
        <v>4</v>
      </c>
      <c r="T193" s="12" t="s">
        <v>562</v>
      </c>
      <c r="U193" s="17" t="s">
        <v>1449</v>
      </c>
      <c r="V193" s="17" t="s">
        <v>1449</v>
      </c>
      <c r="W193" s="18" t="s">
        <v>312</v>
      </c>
      <c r="X193" s="17" t="s">
        <v>1198</v>
      </c>
      <c r="Y193" t="s">
        <v>734</v>
      </c>
      <c r="Z193" s="8" t="s">
        <v>315</v>
      </c>
      <c r="AA193" s="8" t="s">
        <v>576</v>
      </c>
      <c r="AB193" s="8" t="s">
        <v>1508</v>
      </c>
      <c r="AC193" s="10" t="s">
        <v>1529</v>
      </c>
      <c r="AD193" s="10" t="s">
        <v>1238</v>
      </c>
      <c r="AE193" s="12" t="s">
        <v>26</v>
      </c>
      <c r="AF193" s="12" t="s">
        <v>850</v>
      </c>
      <c r="AG193" s="17" t="s">
        <v>26</v>
      </c>
      <c r="AH193" s="17" t="s">
        <v>26</v>
      </c>
      <c r="AI193" s="18" t="s">
        <v>212</v>
      </c>
      <c r="AJ193" t="s">
        <v>57</v>
      </c>
      <c r="AK193" s="17" t="s">
        <v>6</v>
      </c>
      <c r="AL193" s="8" t="s">
        <v>312</v>
      </c>
      <c r="AM193" s="8" t="s">
        <v>312</v>
      </c>
      <c r="AN193" s="12" t="s">
        <v>1434</v>
      </c>
      <c r="AO193" s="8" t="s">
        <v>312</v>
      </c>
      <c r="AP193" s="12" t="s">
        <v>1052</v>
      </c>
      <c r="AQ193" s="8" t="s">
        <v>312</v>
      </c>
      <c r="AR193" s="12" t="s">
        <v>1073</v>
      </c>
      <c r="AS193" s="8" t="s">
        <v>312</v>
      </c>
      <c r="AT193" t="s">
        <v>1144</v>
      </c>
      <c r="AU193" t="s">
        <v>77</v>
      </c>
    </row>
    <row r="194" spans="1:47">
      <c r="A194" s="8">
        <v>1241</v>
      </c>
      <c r="B194" s="8" t="s">
        <v>210</v>
      </c>
      <c r="C194" s="8" t="s">
        <v>211</v>
      </c>
      <c r="D194" s="7" t="s">
        <v>212</v>
      </c>
      <c r="E194" s="7" t="s">
        <v>212</v>
      </c>
      <c r="F194" s="7" t="s">
        <v>212</v>
      </c>
      <c r="G194" s="7" t="s">
        <v>212</v>
      </c>
      <c r="H194" s="7" t="s">
        <v>212</v>
      </c>
      <c r="I194" t="s">
        <v>549</v>
      </c>
      <c r="J194" t="s">
        <v>454</v>
      </c>
      <c r="K194" s="12" t="s">
        <v>3</v>
      </c>
      <c r="L194">
        <v>20</v>
      </c>
      <c r="M194" s="12" t="s">
        <v>319</v>
      </c>
      <c r="N194" s="52">
        <v>30349</v>
      </c>
      <c r="O194" s="53">
        <v>43656</v>
      </c>
      <c r="P194" s="52">
        <v>43694</v>
      </c>
      <c r="Q194" s="17" t="s">
        <v>562</v>
      </c>
      <c r="R194" s="17" t="s">
        <v>567</v>
      </c>
      <c r="S194" s="17" t="s">
        <v>4</v>
      </c>
      <c r="T194" s="12" t="s">
        <v>562</v>
      </c>
      <c r="U194" s="17" t="s">
        <v>1449</v>
      </c>
      <c r="V194" s="17" t="s">
        <v>1449</v>
      </c>
      <c r="W194" s="18" t="s">
        <v>312</v>
      </c>
      <c r="X194" s="17" t="s">
        <v>1198</v>
      </c>
      <c r="Y194" t="s">
        <v>734</v>
      </c>
      <c r="Z194" s="8" t="s">
        <v>315</v>
      </c>
      <c r="AA194" s="8" t="s">
        <v>576</v>
      </c>
      <c r="AB194" s="8" t="s">
        <v>1508</v>
      </c>
      <c r="AC194" s="10" t="s">
        <v>1529</v>
      </c>
      <c r="AD194" s="10" t="s">
        <v>1238</v>
      </c>
      <c r="AE194" s="12" t="s">
        <v>26</v>
      </c>
      <c r="AF194" s="12" t="s">
        <v>850</v>
      </c>
      <c r="AG194" s="17" t="s">
        <v>26</v>
      </c>
      <c r="AH194" s="17" t="s">
        <v>26</v>
      </c>
      <c r="AI194" s="18" t="s">
        <v>212</v>
      </c>
      <c r="AJ194" t="s">
        <v>7</v>
      </c>
      <c r="AK194" s="12" t="s">
        <v>3</v>
      </c>
      <c r="AL194" s="8" t="s">
        <v>312</v>
      </c>
      <c r="AM194" s="8" t="s">
        <v>312</v>
      </c>
      <c r="AN194" s="12" t="s">
        <v>1434</v>
      </c>
      <c r="AO194" s="8" t="s">
        <v>312</v>
      </c>
      <c r="AP194" s="12" t="s">
        <v>1052</v>
      </c>
      <c r="AQ194" s="8" t="s">
        <v>312</v>
      </c>
      <c r="AR194" s="12" t="s">
        <v>1073</v>
      </c>
      <c r="AS194" s="8" t="s">
        <v>312</v>
      </c>
      <c r="AT194" t="s">
        <v>1144</v>
      </c>
      <c r="AU194" t="s">
        <v>77</v>
      </c>
    </row>
    <row r="195" spans="1:47">
      <c r="A195" s="8">
        <v>1242</v>
      </c>
      <c r="B195" s="8" t="s">
        <v>210</v>
      </c>
      <c r="C195" s="8" t="s">
        <v>211</v>
      </c>
      <c r="D195" s="7" t="s">
        <v>212</v>
      </c>
      <c r="E195" s="7" t="s">
        <v>212</v>
      </c>
      <c r="F195" s="7" t="s">
        <v>212</v>
      </c>
      <c r="G195" s="7" t="s">
        <v>212</v>
      </c>
      <c r="H195" s="7" t="s">
        <v>212</v>
      </c>
      <c r="I195" t="s">
        <v>549</v>
      </c>
      <c r="J195" t="s">
        <v>454</v>
      </c>
      <c r="K195" s="12" t="s">
        <v>3</v>
      </c>
      <c r="L195">
        <v>19</v>
      </c>
      <c r="M195" s="12" t="s">
        <v>319</v>
      </c>
      <c r="N195" s="52">
        <v>30301</v>
      </c>
      <c r="O195" s="53">
        <v>43656</v>
      </c>
      <c r="P195" s="52">
        <v>43694</v>
      </c>
      <c r="Q195" s="17" t="s">
        <v>562</v>
      </c>
      <c r="R195" s="17" t="s">
        <v>567</v>
      </c>
      <c r="S195" s="17" t="s">
        <v>4</v>
      </c>
      <c r="T195" s="12" t="s">
        <v>562</v>
      </c>
      <c r="U195" s="17" t="s">
        <v>1449</v>
      </c>
      <c r="V195" s="17" t="s">
        <v>1449</v>
      </c>
      <c r="W195" s="18" t="s">
        <v>312</v>
      </c>
      <c r="X195" s="17" t="s">
        <v>1198</v>
      </c>
      <c r="Y195" t="s">
        <v>734</v>
      </c>
      <c r="Z195" s="8" t="s">
        <v>315</v>
      </c>
      <c r="AA195" s="8" t="s">
        <v>576</v>
      </c>
      <c r="AB195" s="8" t="s">
        <v>1508</v>
      </c>
      <c r="AC195" s="10" t="s">
        <v>1529</v>
      </c>
      <c r="AD195" s="10" t="s">
        <v>1238</v>
      </c>
      <c r="AE195" s="12" t="s">
        <v>26</v>
      </c>
      <c r="AF195" s="12" t="s">
        <v>850</v>
      </c>
      <c r="AG195" s="17" t="s">
        <v>26</v>
      </c>
      <c r="AH195" s="17" t="s">
        <v>26</v>
      </c>
      <c r="AI195" s="18" t="s">
        <v>212</v>
      </c>
      <c r="AJ195" t="s">
        <v>57</v>
      </c>
      <c r="AK195" s="17" t="s">
        <v>6</v>
      </c>
      <c r="AL195" s="8" t="s">
        <v>312</v>
      </c>
      <c r="AM195" s="8" t="s">
        <v>312</v>
      </c>
      <c r="AN195" s="12" t="s">
        <v>1434</v>
      </c>
      <c r="AO195" s="8" t="s">
        <v>312</v>
      </c>
      <c r="AP195" s="12" t="s">
        <v>1052</v>
      </c>
      <c r="AQ195" s="8" t="s">
        <v>312</v>
      </c>
      <c r="AR195" s="12" t="s">
        <v>1073</v>
      </c>
      <c r="AS195" s="8" t="s">
        <v>312</v>
      </c>
      <c r="AT195" t="s">
        <v>1144</v>
      </c>
      <c r="AU195" t="s">
        <v>77</v>
      </c>
    </row>
    <row r="196" spans="1:47">
      <c r="A196" s="8">
        <v>1243</v>
      </c>
      <c r="B196" s="8" t="s">
        <v>210</v>
      </c>
      <c r="C196" s="8" t="s">
        <v>211</v>
      </c>
      <c r="D196" s="7" t="s">
        <v>212</v>
      </c>
      <c r="E196" s="7" t="s">
        <v>212</v>
      </c>
      <c r="F196" s="7" t="s">
        <v>212</v>
      </c>
      <c r="G196" s="7" t="s">
        <v>212</v>
      </c>
      <c r="H196" s="7" t="s">
        <v>212</v>
      </c>
      <c r="I196" t="s">
        <v>549</v>
      </c>
      <c r="J196" t="s">
        <v>454</v>
      </c>
      <c r="K196" s="12" t="s">
        <v>3</v>
      </c>
      <c r="L196">
        <v>19</v>
      </c>
      <c r="M196" s="12" t="s">
        <v>319</v>
      </c>
      <c r="N196" s="52">
        <v>30301</v>
      </c>
      <c r="O196" s="53">
        <v>43656</v>
      </c>
      <c r="P196" s="52">
        <v>43694</v>
      </c>
      <c r="Q196" s="17" t="s">
        <v>562</v>
      </c>
      <c r="R196" s="17" t="s">
        <v>567</v>
      </c>
      <c r="S196" s="17" t="s">
        <v>4</v>
      </c>
      <c r="T196" s="12" t="s">
        <v>562</v>
      </c>
      <c r="U196" s="17" t="s">
        <v>1449</v>
      </c>
      <c r="V196" s="17" t="s">
        <v>1449</v>
      </c>
      <c r="W196" s="18" t="s">
        <v>312</v>
      </c>
      <c r="X196" s="17" t="s">
        <v>1198</v>
      </c>
      <c r="Y196" t="s">
        <v>734</v>
      </c>
      <c r="Z196" s="8" t="s">
        <v>315</v>
      </c>
      <c r="AA196" s="8" t="s">
        <v>576</v>
      </c>
      <c r="AB196" s="8" t="s">
        <v>1508</v>
      </c>
      <c r="AC196" s="10" t="s">
        <v>1529</v>
      </c>
      <c r="AD196" s="10" t="s">
        <v>1238</v>
      </c>
      <c r="AE196" s="12" t="s">
        <v>26</v>
      </c>
      <c r="AF196" s="12" t="s">
        <v>850</v>
      </c>
      <c r="AG196" s="17" t="s">
        <v>26</v>
      </c>
      <c r="AH196" s="17" t="s">
        <v>26</v>
      </c>
      <c r="AI196" s="18" t="s">
        <v>212</v>
      </c>
      <c r="AJ196" t="s">
        <v>57</v>
      </c>
      <c r="AK196" s="17" t="s">
        <v>6</v>
      </c>
      <c r="AL196" s="8" t="s">
        <v>312</v>
      </c>
      <c r="AM196" s="8" t="s">
        <v>312</v>
      </c>
      <c r="AN196" s="12" t="s">
        <v>1434</v>
      </c>
      <c r="AO196" s="8" t="s">
        <v>312</v>
      </c>
      <c r="AP196" s="12" t="s">
        <v>1052</v>
      </c>
      <c r="AQ196" s="8" t="s">
        <v>312</v>
      </c>
      <c r="AR196" s="14" t="s">
        <v>1073</v>
      </c>
      <c r="AS196" s="8" t="s">
        <v>312</v>
      </c>
      <c r="AT196" t="s">
        <v>1144</v>
      </c>
      <c r="AU196" t="s">
        <v>77</v>
      </c>
    </row>
    <row r="197" spans="1:47">
      <c r="A197" s="8">
        <v>1244</v>
      </c>
      <c r="B197" s="8" t="s">
        <v>210</v>
      </c>
      <c r="C197" s="8" t="s">
        <v>211</v>
      </c>
      <c r="D197" s="7" t="s">
        <v>212</v>
      </c>
      <c r="E197" s="7" t="s">
        <v>212</v>
      </c>
      <c r="F197" s="7" t="s">
        <v>212</v>
      </c>
      <c r="G197" s="7" t="s">
        <v>212</v>
      </c>
      <c r="H197" s="7" t="s">
        <v>212</v>
      </c>
      <c r="I197" t="s">
        <v>549</v>
      </c>
      <c r="J197" t="s">
        <v>454</v>
      </c>
      <c r="K197" s="12" t="s">
        <v>3</v>
      </c>
      <c r="L197">
        <v>19</v>
      </c>
      <c r="M197" s="12" t="s">
        <v>319</v>
      </c>
      <c r="N197" s="52">
        <v>30256</v>
      </c>
      <c r="O197" s="53">
        <v>43656</v>
      </c>
      <c r="P197" s="52">
        <v>43694</v>
      </c>
      <c r="Q197" s="17" t="s">
        <v>562</v>
      </c>
      <c r="R197" s="17" t="s">
        <v>567</v>
      </c>
      <c r="S197" s="17" t="s">
        <v>4</v>
      </c>
      <c r="T197" s="12" t="s">
        <v>562</v>
      </c>
      <c r="U197" s="17" t="s">
        <v>1449</v>
      </c>
      <c r="V197" s="17" t="s">
        <v>1449</v>
      </c>
      <c r="W197" s="18" t="s">
        <v>312</v>
      </c>
      <c r="X197" s="17" t="s">
        <v>1198</v>
      </c>
      <c r="Y197" t="s">
        <v>734</v>
      </c>
      <c r="Z197" s="8" t="s">
        <v>315</v>
      </c>
      <c r="AA197" s="8" t="s">
        <v>576</v>
      </c>
      <c r="AB197" s="8" t="s">
        <v>1508</v>
      </c>
      <c r="AC197" s="10" t="s">
        <v>1529</v>
      </c>
      <c r="AD197" s="10" t="s">
        <v>1238</v>
      </c>
      <c r="AE197" s="12" t="s">
        <v>26</v>
      </c>
      <c r="AF197" s="12" t="s">
        <v>850</v>
      </c>
      <c r="AG197" s="17" t="s">
        <v>26</v>
      </c>
      <c r="AH197" s="17" t="s">
        <v>26</v>
      </c>
      <c r="AI197" s="18" t="s">
        <v>212</v>
      </c>
      <c r="AJ197" t="s">
        <v>57</v>
      </c>
      <c r="AK197" s="17" t="s">
        <v>6</v>
      </c>
      <c r="AL197" s="8" t="s">
        <v>312</v>
      </c>
      <c r="AM197" s="8" t="s">
        <v>312</v>
      </c>
      <c r="AN197" s="12" t="s">
        <v>1434</v>
      </c>
      <c r="AO197" s="8" t="s">
        <v>312</v>
      </c>
      <c r="AP197" s="12" t="s">
        <v>1052</v>
      </c>
      <c r="AQ197" s="8" t="s">
        <v>312</v>
      </c>
      <c r="AR197" s="12" t="s">
        <v>1073</v>
      </c>
      <c r="AS197" s="8" t="s">
        <v>312</v>
      </c>
      <c r="AT197" t="s">
        <v>1144</v>
      </c>
      <c r="AU197" t="s">
        <v>77</v>
      </c>
    </row>
    <row r="198" spans="1:47">
      <c r="A198" s="8">
        <v>1245</v>
      </c>
      <c r="B198" s="8" t="s">
        <v>210</v>
      </c>
      <c r="C198" s="8" t="s">
        <v>211</v>
      </c>
      <c r="D198" s="7" t="s">
        <v>212</v>
      </c>
      <c r="E198" s="7" t="s">
        <v>212</v>
      </c>
      <c r="F198" s="7" t="s">
        <v>212</v>
      </c>
      <c r="G198" s="7" t="s">
        <v>212</v>
      </c>
      <c r="H198" s="7" t="s">
        <v>212</v>
      </c>
      <c r="I198" t="s">
        <v>549</v>
      </c>
      <c r="J198" t="s">
        <v>454</v>
      </c>
      <c r="K198" s="12" t="s">
        <v>3</v>
      </c>
      <c r="L198">
        <v>19</v>
      </c>
      <c r="M198" s="12" t="s">
        <v>319</v>
      </c>
      <c r="N198" s="52">
        <v>30177</v>
      </c>
      <c r="O198" s="53">
        <v>43656</v>
      </c>
      <c r="P198" s="52">
        <v>43694</v>
      </c>
      <c r="Q198" s="17" t="s">
        <v>562</v>
      </c>
      <c r="R198" s="17" t="s">
        <v>567</v>
      </c>
      <c r="S198" s="17" t="s">
        <v>4</v>
      </c>
      <c r="T198" s="12" t="s">
        <v>562</v>
      </c>
      <c r="U198" s="17" t="s">
        <v>1449</v>
      </c>
      <c r="V198" s="17" t="s">
        <v>1449</v>
      </c>
      <c r="W198" s="18" t="s">
        <v>312</v>
      </c>
      <c r="X198" s="17" t="s">
        <v>1198</v>
      </c>
      <c r="Y198" t="s">
        <v>734</v>
      </c>
      <c r="Z198" s="8" t="s">
        <v>315</v>
      </c>
      <c r="AA198" s="8" t="s">
        <v>576</v>
      </c>
      <c r="AB198" s="8" t="s">
        <v>1508</v>
      </c>
      <c r="AC198" s="10" t="s">
        <v>1529</v>
      </c>
      <c r="AD198" s="10" t="s">
        <v>1238</v>
      </c>
      <c r="AE198" s="12" t="s">
        <v>26</v>
      </c>
      <c r="AF198" s="12" t="s">
        <v>850</v>
      </c>
      <c r="AG198" s="17" t="s">
        <v>26</v>
      </c>
      <c r="AH198" s="17" t="s">
        <v>26</v>
      </c>
      <c r="AI198" s="18" t="s">
        <v>212</v>
      </c>
      <c r="AJ198" t="s">
        <v>57</v>
      </c>
      <c r="AK198" s="17" t="s">
        <v>6</v>
      </c>
      <c r="AL198" s="8" t="s">
        <v>312</v>
      </c>
      <c r="AM198" s="8" t="s">
        <v>312</v>
      </c>
      <c r="AN198" s="12" t="s">
        <v>1434</v>
      </c>
      <c r="AO198" s="8" t="s">
        <v>312</v>
      </c>
      <c r="AP198" s="12" t="s">
        <v>1052</v>
      </c>
      <c r="AQ198" s="8" t="s">
        <v>312</v>
      </c>
      <c r="AR198" s="12" t="s">
        <v>1073</v>
      </c>
      <c r="AS198" s="8" t="s">
        <v>312</v>
      </c>
      <c r="AT198" t="s">
        <v>1144</v>
      </c>
      <c r="AU198" t="s">
        <v>77</v>
      </c>
    </row>
    <row r="199" spans="1:47">
      <c r="A199" s="8">
        <v>1246</v>
      </c>
      <c r="B199" s="8" t="s">
        <v>210</v>
      </c>
      <c r="C199" s="8" t="s">
        <v>211</v>
      </c>
      <c r="D199" s="7" t="s">
        <v>212</v>
      </c>
      <c r="E199" s="7" t="s">
        <v>212</v>
      </c>
      <c r="F199" s="7" t="s">
        <v>212</v>
      </c>
      <c r="G199" s="7" t="s">
        <v>212</v>
      </c>
      <c r="H199" s="7" t="s">
        <v>212</v>
      </c>
      <c r="I199" t="s">
        <v>540</v>
      </c>
      <c r="J199" t="s">
        <v>436</v>
      </c>
      <c r="K199" s="12" t="s">
        <v>3</v>
      </c>
      <c r="L199">
        <v>29</v>
      </c>
      <c r="M199" s="12" t="s">
        <v>319</v>
      </c>
      <c r="N199" s="52">
        <v>34181</v>
      </c>
      <c r="O199" s="52">
        <v>43466</v>
      </c>
      <c r="P199" s="52">
        <v>43696</v>
      </c>
      <c r="Q199" s="17" t="s">
        <v>564</v>
      </c>
      <c r="R199" s="12" t="s">
        <v>562</v>
      </c>
      <c r="S199" s="12" t="s">
        <v>4</v>
      </c>
      <c r="T199" s="12" t="s">
        <v>562</v>
      </c>
      <c r="U199" s="17" t="s">
        <v>1433</v>
      </c>
      <c r="V199" s="17" t="s">
        <v>23</v>
      </c>
      <c r="W199" s="8" t="s">
        <v>312</v>
      </c>
      <c r="X199" s="12" t="s">
        <v>1195</v>
      </c>
      <c r="Y199" t="s">
        <v>775</v>
      </c>
      <c r="Z199" s="8" t="s">
        <v>579</v>
      </c>
      <c r="AA199" s="8" t="s">
        <v>576</v>
      </c>
      <c r="AB199" s="8">
        <v>635</v>
      </c>
      <c r="AC199" s="10" t="s">
        <v>1565</v>
      </c>
      <c r="AD199" s="10" t="s">
        <v>1456</v>
      </c>
      <c r="AE199" s="12" t="s">
        <v>26</v>
      </c>
      <c r="AF199" s="12" t="s">
        <v>850</v>
      </c>
      <c r="AG199" s="12" t="s">
        <v>26</v>
      </c>
      <c r="AH199" s="17" t="s">
        <v>26</v>
      </c>
      <c r="AI199" s="18" t="s">
        <v>212</v>
      </c>
      <c r="AJ199" t="s">
        <v>57</v>
      </c>
      <c r="AK199" s="12" t="s">
        <v>6</v>
      </c>
      <c r="AL199" s="12">
        <v>19</v>
      </c>
      <c r="AM199" s="8" t="s">
        <v>312</v>
      </c>
      <c r="AN199" s="12" t="s">
        <v>1434</v>
      </c>
      <c r="AO199" s="12" t="s">
        <v>4</v>
      </c>
      <c r="AP199" s="12" t="s">
        <v>1047</v>
      </c>
      <c r="AQ199" s="8" t="s">
        <v>312</v>
      </c>
      <c r="AR199" s="12" t="s">
        <v>1073</v>
      </c>
      <c r="AS199" s="8" t="s">
        <v>312</v>
      </c>
      <c r="AT199" t="s">
        <v>1114</v>
      </c>
      <c r="AU199" t="s">
        <v>75</v>
      </c>
    </row>
    <row r="200" spans="1:47">
      <c r="A200" s="8">
        <v>1247</v>
      </c>
      <c r="B200" s="8" t="s">
        <v>210</v>
      </c>
      <c r="C200" s="8" t="s">
        <v>211</v>
      </c>
      <c r="D200" s="7" t="s">
        <v>212</v>
      </c>
      <c r="E200" s="7" t="s">
        <v>212</v>
      </c>
      <c r="F200" s="7" t="s">
        <v>212</v>
      </c>
      <c r="G200" s="7" t="s">
        <v>212</v>
      </c>
      <c r="H200" s="7" t="s">
        <v>212</v>
      </c>
      <c r="I200" t="s">
        <v>540</v>
      </c>
      <c r="J200" t="s">
        <v>436</v>
      </c>
      <c r="K200" s="11" t="s">
        <v>3</v>
      </c>
      <c r="L200">
        <v>31</v>
      </c>
      <c r="M200" s="12" t="s">
        <v>319</v>
      </c>
      <c r="N200" s="52">
        <v>34843</v>
      </c>
      <c r="O200" s="52">
        <v>43466</v>
      </c>
      <c r="P200" s="52">
        <v>43696</v>
      </c>
      <c r="Q200" s="17" t="s">
        <v>562</v>
      </c>
      <c r="R200" s="17" t="s">
        <v>566</v>
      </c>
      <c r="S200" s="17" t="s">
        <v>4</v>
      </c>
      <c r="T200" s="12" t="s">
        <v>562</v>
      </c>
      <c r="U200" s="17" t="s">
        <v>23</v>
      </c>
      <c r="V200" s="17" t="s">
        <v>23</v>
      </c>
      <c r="W200" s="8" t="s">
        <v>312</v>
      </c>
      <c r="X200" s="12" t="s">
        <v>1195</v>
      </c>
      <c r="Y200" t="s">
        <v>779</v>
      </c>
      <c r="Z200" s="8" t="s">
        <v>579</v>
      </c>
      <c r="AA200" s="8" t="s">
        <v>576</v>
      </c>
      <c r="AB200" s="8">
        <v>609</v>
      </c>
      <c r="AC200" s="10" t="s">
        <v>1529</v>
      </c>
      <c r="AD200" s="26" t="s">
        <v>212</v>
      </c>
      <c r="AE200" s="17" t="s">
        <v>26</v>
      </c>
      <c r="AF200" s="18" t="s">
        <v>212</v>
      </c>
      <c r="AG200" s="17" t="s">
        <v>26</v>
      </c>
      <c r="AH200" s="17" t="s">
        <v>26</v>
      </c>
      <c r="AI200" s="18" t="s">
        <v>212</v>
      </c>
      <c r="AJ200" t="s">
        <v>57</v>
      </c>
      <c r="AK200" s="12" t="s">
        <v>6</v>
      </c>
      <c r="AL200" s="12">
        <v>20</v>
      </c>
      <c r="AM200" s="8" t="s">
        <v>312</v>
      </c>
      <c r="AN200" s="12" t="s">
        <v>1434</v>
      </c>
      <c r="AO200" s="12" t="s">
        <v>26</v>
      </c>
      <c r="AP200" s="12" t="s">
        <v>1052</v>
      </c>
      <c r="AQ200" s="8" t="s">
        <v>312</v>
      </c>
      <c r="AR200" s="12" t="s">
        <v>1073</v>
      </c>
      <c r="AS200" s="8" t="s">
        <v>312</v>
      </c>
      <c r="AT200" t="s">
        <v>1114</v>
      </c>
      <c r="AU200" t="s">
        <v>75</v>
      </c>
    </row>
    <row r="201" spans="1:47">
      <c r="A201" s="8">
        <v>1248</v>
      </c>
      <c r="B201" s="8" t="s">
        <v>210</v>
      </c>
      <c r="C201" s="8" t="s">
        <v>211</v>
      </c>
      <c r="D201" s="7" t="s">
        <v>212</v>
      </c>
      <c r="E201" s="7" t="s">
        <v>212</v>
      </c>
      <c r="F201" s="7" t="s">
        <v>212</v>
      </c>
      <c r="G201" s="7" t="s">
        <v>212</v>
      </c>
      <c r="H201" s="7" t="s">
        <v>212</v>
      </c>
      <c r="I201" t="s">
        <v>540</v>
      </c>
      <c r="J201" t="s">
        <v>436</v>
      </c>
      <c r="K201" s="11" t="s">
        <v>3</v>
      </c>
      <c r="L201">
        <v>29</v>
      </c>
      <c r="M201" s="12" t="s">
        <v>319</v>
      </c>
      <c r="N201" s="52">
        <v>34172</v>
      </c>
      <c r="O201" s="52">
        <v>43466</v>
      </c>
      <c r="P201" s="52">
        <v>43696</v>
      </c>
      <c r="Q201" s="17" t="s">
        <v>562</v>
      </c>
      <c r="R201" s="17" t="s">
        <v>566</v>
      </c>
      <c r="S201" s="17" t="s">
        <v>4</v>
      </c>
      <c r="T201" s="12" t="s">
        <v>562</v>
      </c>
      <c r="U201" s="17" t="s">
        <v>23</v>
      </c>
      <c r="V201" s="17" t="s">
        <v>23</v>
      </c>
      <c r="W201" s="8" t="s">
        <v>312</v>
      </c>
      <c r="X201" s="12" t="s">
        <v>1195</v>
      </c>
      <c r="Y201" t="s">
        <v>779</v>
      </c>
      <c r="Z201" s="8" t="s">
        <v>579</v>
      </c>
      <c r="AA201" s="8" t="s">
        <v>576</v>
      </c>
      <c r="AB201" s="8">
        <v>609</v>
      </c>
      <c r="AC201" s="10" t="s">
        <v>1529</v>
      </c>
      <c r="AD201" s="26" t="s">
        <v>212</v>
      </c>
      <c r="AE201" s="17" t="s">
        <v>26</v>
      </c>
      <c r="AF201" s="18" t="s">
        <v>212</v>
      </c>
      <c r="AG201" s="17" t="s">
        <v>26</v>
      </c>
      <c r="AH201" s="17" t="s">
        <v>26</v>
      </c>
      <c r="AI201" s="18" t="s">
        <v>212</v>
      </c>
      <c r="AJ201" t="s">
        <v>57</v>
      </c>
      <c r="AK201" s="12" t="s">
        <v>6</v>
      </c>
      <c r="AL201" s="12">
        <v>16</v>
      </c>
      <c r="AM201" s="8" t="s">
        <v>312</v>
      </c>
      <c r="AN201" s="12" t="s">
        <v>1434</v>
      </c>
      <c r="AO201" s="12" t="s">
        <v>4</v>
      </c>
      <c r="AP201" s="12" t="s">
        <v>1052</v>
      </c>
      <c r="AQ201" s="8" t="s">
        <v>312</v>
      </c>
      <c r="AR201" s="12" t="s">
        <v>1073</v>
      </c>
      <c r="AS201" s="8" t="s">
        <v>312</v>
      </c>
      <c r="AT201" t="s">
        <v>1114</v>
      </c>
      <c r="AU201" t="s">
        <v>75</v>
      </c>
    </row>
    <row r="202" spans="1:47">
      <c r="A202" s="8">
        <v>1249</v>
      </c>
      <c r="B202" s="8" t="s">
        <v>210</v>
      </c>
      <c r="C202" s="8" t="s">
        <v>211</v>
      </c>
      <c r="D202" s="7" t="s">
        <v>212</v>
      </c>
      <c r="E202" s="7" t="s">
        <v>212</v>
      </c>
      <c r="F202" s="7" t="s">
        <v>212</v>
      </c>
      <c r="G202" s="7" t="s">
        <v>212</v>
      </c>
      <c r="H202" s="7" t="s">
        <v>212</v>
      </c>
      <c r="I202" t="s">
        <v>540</v>
      </c>
      <c r="J202" t="s">
        <v>436</v>
      </c>
      <c r="K202" s="11" t="s">
        <v>3</v>
      </c>
      <c r="L202">
        <v>28</v>
      </c>
      <c r="M202" s="12" t="s">
        <v>319</v>
      </c>
      <c r="N202" s="52">
        <v>33747</v>
      </c>
      <c r="O202" s="52">
        <v>43466</v>
      </c>
      <c r="P202" s="52">
        <v>43696</v>
      </c>
      <c r="Q202" s="17" t="s">
        <v>562</v>
      </c>
      <c r="R202" s="17" t="s">
        <v>566</v>
      </c>
      <c r="S202" s="17" t="s">
        <v>4</v>
      </c>
      <c r="T202" s="12" t="s">
        <v>562</v>
      </c>
      <c r="U202" s="17" t="s">
        <v>23</v>
      </c>
      <c r="V202" s="17" t="s">
        <v>23</v>
      </c>
      <c r="W202" s="8" t="s">
        <v>312</v>
      </c>
      <c r="X202" s="12" t="s">
        <v>1195</v>
      </c>
      <c r="Y202" t="s">
        <v>779</v>
      </c>
      <c r="Z202" s="8" t="s">
        <v>579</v>
      </c>
      <c r="AA202" s="8" t="s">
        <v>576</v>
      </c>
      <c r="AB202" s="8">
        <v>609</v>
      </c>
      <c r="AC202" s="10" t="s">
        <v>1529</v>
      </c>
      <c r="AD202" s="26" t="s">
        <v>212</v>
      </c>
      <c r="AE202" s="17" t="s">
        <v>26</v>
      </c>
      <c r="AF202" s="18" t="s">
        <v>212</v>
      </c>
      <c r="AG202" s="17" t="s">
        <v>26</v>
      </c>
      <c r="AH202" s="17" t="s">
        <v>26</v>
      </c>
      <c r="AI202" s="18" t="s">
        <v>212</v>
      </c>
      <c r="AJ202" t="s">
        <v>57</v>
      </c>
      <c r="AK202" s="12" t="s">
        <v>6</v>
      </c>
      <c r="AL202" s="12">
        <v>19</v>
      </c>
      <c r="AM202" s="8" t="s">
        <v>312</v>
      </c>
      <c r="AN202" s="12" t="s">
        <v>1434</v>
      </c>
      <c r="AO202" s="12" t="s">
        <v>4</v>
      </c>
      <c r="AP202" s="12" t="s">
        <v>1052</v>
      </c>
      <c r="AQ202" s="8" t="s">
        <v>312</v>
      </c>
      <c r="AR202" s="12" t="s">
        <v>1073</v>
      </c>
      <c r="AS202" s="8" t="s">
        <v>312</v>
      </c>
      <c r="AT202" t="s">
        <v>1114</v>
      </c>
      <c r="AU202" t="s">
        <v>75</v>
      </c>
    </row>
    <row r="203" spans="1:47">
      <c r="A203" s="8">
        <v>1250</v>
      </c>
      <c r="B203" s="8" t="s">
        <v>210</v>
      </c>
      <c r="C203" s="8" t="s">
        <v>211</v>
      </c>
      <c r="D203" s="7" t="s">
        <v>212</v>
      </c>
      <c r="E203" s="7" t="s">
        <v>212</v>
      </c>
      <c r="F203" s="7" t="s">
        <v>212</v>
      </c>
      <c r="G203" s="7" t="s">
        <v>212</v>
      </c>
      <c r="H203" s="7" t="s">
        <v>212</v>
      </c>
      <c r="I203" t="s">
        <v>483</v>
      </c>
      <c r="J203" t="s">
        <v>344</v>
      </c>
      <c r="K203" s="12" t="s">
        <v>3</v>
      </c>
      <c r="L203">
        <v>29</v>
      </c>
      <c r="M203" s="12" t="s">
        <v>319</v>
      </c>
      <c r="N203" s="52">
        <v>42951</v>
      </c>
      <c r="O203" s="52">
        <v>43678</v>
      </c>
      <c r="P203" s="52">
        <v>43699</v>
      </c>
      <c r="Q203" s="17" t="s">
        <v>562</v>
      </c>
      <c r="R203" s="17" t="s">
        <v>569</v>
      </c>
      <c r="S203" s="17" t="s">
        <v>4</v>
      </c>
      <c r="T203" s="17" t="s">
        <v>562</v>
      </c>
      <c r="U203" s="17" t="s">
        <v>22</v>
      </c>
      <c r="V203" s="17" t="s">
        <v>24</v>
      </c>
      <c r="W203" s="18" t="s">
        <v>312</v>
      </c>
      <c r="X203" s="18" t="s">
        <v>312</v>
      </c>
      <c r="Y203" t="s">
        <v>725</v>
      </c>
      <c r="Z203" s="8" t="s">
        <v>615</v>
      </c>
      <c r="AA203" s="8" t="s">
        <v>576</v>
      </c>
      <c r="AB203" s="8">
        <v>755</v>
      </c>
      <c r="AC203" s="10" t="s">
        <v>725</v>
      </c>
      <c r="AD203" s="10" t="s">
        <v>1270</v>
      </c>
      <c r="AE203" s="17" t="s">
        <v>4</v>
      </c>
      <c r="AF203" s="17" t="s">
        <v>850</v>
      </c>
      <c r="AG203" s="17" t="s">
        <v>26</v>
      </c>
      <c r="AH203" s="17" t="s">
        <v>26</v>
      </c>
      <c r="AI203" s="18" t="s">
        <v>212</v>
      </c>
      <c r="AJ203" t="s">
        <v>57</v>
      </c>
      <c r="AK203" s="12" t="s">
        <v>6</v>
      </c>
      <c r="AL203" s="12">
        <v>26</v>
      </c>
      <c r="AM203" s="8" t="s">
        <v>312</v>
      </c>
      <c r="AN203" s="12" t="s">
        <v>1434</v>
      </c>
      <c r="AO203" s="17" t="s">
        <v>26</v>
      </c>
      <c r="AP203" s="12" t="s">
        <v>1057</v>
      </c>
      <c r="AQ203" s="18" t="s">
        <v>312</v>
      </c>
      <c r="AR203" s="12" t="s">
        <v>1073</v>
      </c>
      <c r="AS203" s="8" t="s">
        <v>312</v>
      </c>
      <c r="AT203" t="s">
        <v>151</v>
      </c>
      <c r="AU203" t="s">
        <v>30</v>
      </c>
    </row>
    <row r="204" spans="1:47">
      <c r="A204" s="8">
        <v>1251</v>
      </c>
      <c r="B204" s="8" t="s">
        <v>210</v>
      </c>
      <c r="C204" s="8" t="s">
        <v>211</v>
      </c>
      <c r="D204" s="7" t="s">
        <v>212</v>
      </c>
      <c r="E204" s="7" t="s">
        <v>212</v>
      </c>
      <c r="F204" s="7" t="s">
        <v>212</v>
      </c>
      <c r="G204" s="7" t="s">
        <v>212</v>
      </c>
      <c r="H204" s="7" t="s">
        <v>212</v>
      </c>
      <c r="I204" t="s">
        <v>494</v>
      </c>
      <c r="J204" t="s">
        <v>363</v>
      </c>
      <c r="K204" s="12" t="s">
        <v>3</v>
      </c>
      <c r="L204">
        <v>21</v>
      </c>
      <c r="M204" s="12" t="s">
        <v>319</v>
      </c>
      <c r="N204" s="52">
        <v>28497</v>
      </c>
      <c r="O204" s="52">
        <v>43221</v>
      </c>
      <c r="P204" s="52">
        <v>43707</v>
      </c>
      <c r="Q204" s="17" t="s">
        <v>563</v>
      </c>
      <c r="R204" s="17" t="s">
        <v>562</v>
      </c>
      <c r="S204" s="17" t="s">
        <v>4</v>
      </c>
      <c r="T204" s="17" t="s">
        <v>562</v>
      </c>
      <c r="U204" s="17" t="s">
        <v>575</v>
      </c>
      <c r="V204" s="17" t="s">
        <v>575</v>
      </c>
      <c r="W204" s="18" t="s">
        <v>312</v>
      </c>
      <c r="X204" s="18" t="s">
        <v>312</v>
      </c>
      <c r="Y204" t="s">
        <v>596</v>
      </c>
      <c r="Z204" s="8" t="s">
        <v>592</v>
      </c>
      <c r="AA204" s="8" t="s">
        <v>576</v>
      </c>
      <c r="AB204" s="8">
        <v>137</v>
      </c>
      <c r="AC204" s="10" t="s">
        <v>596</v>
      </c>
      <c r="AD204" s="10" t="s">
        <v>1260</v>
      </c>
      <c r="AE204" s="17" t="s">
        <v>26</v>
      </c>
      <c r="AF204" s="12" t="s">
        <v>575</v>
      </c>
      <c r="AG204" s="18" t="s">
        <v>212</v>
      </c>
      <c r="AH204" s="17" t="s">
        <v>26</v>
      </c>
      <c r="AI204" t="s">
        <v>1012</v>
      </c>
      <c r="AJ204" t="s">
        <v>926</v>
      </c>
      <c r="AK204" s="17" t="s">
        <v>6</v>
      </c>
      <c r="AL204" s="12">
        <v>16</v>
      </c>
      <c r="AM204" s="11" t="s">
        <v>319</v>
      </c>
      <c r="AN204" s="12" t="s">
        <v>1434</v>
      </c>
      <c r="AO204" s="17" t="s">
        <v>4</v>
      </c>
      <c r="AP204" s="17" t="s">
        <v>1053</v>
      </c>
      <c r="AQ204" s="8" t="s">
        <v>312</v>
      </c>
      <c r="AR204" s="12" t="s">
        <v>1073</v>
      </c>
      <c r="AS204" s="8" t="s">
        <v>312</v>
      </c>
      <c r="AT204" t="s">
        <v>1076</v>
      </c>
      <c r="AU204" t="s">
        <v>77</v>
      </c>
    </row>
    <row r="205" spans="1:47">
      <c r="A205" s="8">
        <v>1253</v>
      </c>
      <c r="B205" s="8" t="s">
        <v>210</v>
      </c>
      <c r="C205" s="8" t="s">
        <v>211</v>
      </c>
      <c r="D205" s="7" t="s">
        <v>212</v>
      </c>
      <c r="E205" s="7" t="s">
        <v>212</v>
      </c>
      <c r="F205" s="7" t="s">
        <v>212</v>
      </c>
      <c r="G205" s="7" t="s">
        <v>212</v>
      </c>
      <c r="H205" s="7" t="s">
        <v>212</v>
      </c>
      <c r="I205" t="s">
        <v>494</v>
      </c>
      <c r="J205" t="s">
        <v>364</v>
      </c>
      <c r="K205" s="12" t="s">
        <v>3</v>
      </c>
      <c r="L205">
        <v>23</v>
      </c>
      <c r="M205" s="12" t="s">
        <v>2188</v>
      </c>
      <c r="N205" s="52">
        <v>29823</v>
      </c>
      <c r="O205" s="52">
        <v>43586</v>
      </c>
      <c r="P205" s="52">
        <v>43718</v>
      </c>
      <c r="Q205" s="17" t="s">
        <v>572</v>
      </c>
      <c r="R205" s="17" t="s">
        <v>562</v>
      </c>
      <c r="S205" s="17" t="s">
        <v>4</v>
      </c>
      <c r="T205" s="17" t="s">
        <v>562</v>
      </c>
      <c r="U205" s="11" t="s">
        <v>123</v>
      </c>
      <c r="V205" s="11" t="s">
        <v>123</v>
      </c>
      <c r="W205" s="8" t="s">
        <v>312</v>
      </c>
      <c r="X205" s="17" t="s">
        <v>1195</v>
      </c>
      <c r="Y205" s="1" t="s">
        <v>697</v>
      </c>
      <c r="Z205" s="18" t="s">
        <v>594</v>
      </c>
      <c r="AA205" s="8" t="s">
        <v>576</v>
      </c>
      <c r="AB205" s="8">
        <v>19</v>
      </c>
      <c r="AC205" s="10" t="s">
        <v>1566</v>
      </c>
      <c r="AD205" s="10" t="s">
        <v>212</v>
      </c>
      <c r="AE205" s="8" t="s">
        <v>212</v>
      </c>
      <c r="AF205" s="8" t="s">
        <v>212</v>
      </c>
      <c r="AG205" s="17" t="s">
        <v>26</v>
      </c>
      <c r="AH205" s="17" t="s">
        <v>26</v>
      </c>
      <c r="AI205" t="s">
        <v>993</v>
      </c>
      <c r="AJ205" t="s">
        <v>463</v>
      </c>
      <c r="AK205" s="17" t="s">
        <v>6</v>
      </c>
      <c r="AL205" s="12">
        <v>18</v>
      </c>
      <c r="AM205" s="11" t="s">
        <v>319</v>
      </c>
      <c r="AN205" s="12" t="s">
        <v>1434</v>
      </c>
      <c r="AO205" s="12" t="s">
        <v>4</v>
      </c>
      <c r="AP205" s="12" t="s">
        <v>1047</v>
      </c>
      <c r="AQ205" s="12" t="s">
        <v>1060</v>
      </c>
      <c r="AR205" s="12" t="s">
        <v>570</v>
      </c>
      <c r="AS205" s="8" t="s">
        <v>312</v>
      </c>
      <c r="AT205" t="s">
        <v>1107</v>
      </c>
      <c r="AU205" t="s">
        <v>49</v>
      </c>
    </row>
    <row r="206" spans="1:47">
      <c r="A206" s="8">
        <v>1254</v>
      </c>
      <c r="B206" s="8" t="s">
        <v>210</v>
      </c>
      <c r="C206" s="8" t="s">
        <v>211</v>
      </c>
      <c r="D206" s="7" t="s">
        <v>212</v>
      </c>
      <c r="E206" s="7" t="s">
        <v>212</v>
      </c>
      <c r="F206" s="7" t="s">
        <v>212</v>
      </c>
      <c r="G206" s="7" t="s">
        <v>212</v>
      </c>
      <c r="H206" s="7" t="s">
        <v>212</v>
      </c>
      <c r="I206" t="s">
        <v>510</v>
      </c>
      <c r="J206" t="s">
        <v>384</v>
      </c>
      <c r="K206" s="12" t="s">
        <v>3</v>
      </c>
      <c r="L206">
        <v>36</v>
      </c>
      <c r="M206" s="12" t="s">
        <v>319</v>
      </c>
      <c r="N206" s="52">
        <v>26626</v>
      </c>
      <c r="O206" s="52" t="s">
        <v>312</v>
      </c>
      <c r="P206" s="52">
        <v>43719</v>
      </c>
      <c r="Q206" s="17" t="s">
        <v>572</v>
      </c>
      <c r="R206" s="17" t="s">
        <v>562</v>
      </c>
      <c r="S206" s="17" t="s">
        <v>4</v>
      </c>
      <c r="T206" s="17" t="s">
        <v>562</v>
      </c>
      <c r="U206" s="11" t="s">
        <v>123</v>
      </c>
      <c r="V206" s="11" t="s">
        <v>123</v>
      </c>
      <c r="W206" s="18" t="s">
        <v>312</v>
      </c>
      <c r="X206" s="17" t="s">
        <v>1195</v>
      </c>
      <c r="Y206" t="s">
        <v>682</v>
      </c>
      <c r="Z206" s="8" t="s">
        <v>591</v>
      </c>
      <c r="AA206" s="8" t="s">
        <v>576</v>
      </c>
      <c r="AB206" s="8">
        <v>2</v>
      </c>
      <c r="AC206" s="10" t="s">
        <v>1567</v>
      </c>
      <c r="AD206" s="10" t="s">
        <v>212</v>
      </c>
      <c r="AE206" s="8" t="s">
        <v>212</v>
      </c>
      <c r="AF206" s="8" t="s">
        <v>212</v>
      </c>
      <c r="AG206" s="12" t="s">
        <v>853</v>
      </c>
      <c r="AH206" s="12" t="s">
        <v>26</v>
      </c>
      <c r="AI206" t="s">
        <v>1023</v>
      </c>
      <c r="AJ206" t="s">
        <v>941</v>
      </c>
      <c r="AK206" s="17" t="s">
        <v>6</v>
      </c>
      <c r="AL206" s="12">
        <v>11</v>
      </c>
      <c r="AM206" s="11" t="s">
        <v>319</v>
      </c>
      <c r="AN206" s="12" t="s">
        <v>1434</v>
      </c>
      <c r="AO206" s="12" t="s">
        <v>4</v>
      </c>
      <c r="AP206" s="12" t="s">
        <v>1052</v>
      </c>
      <c r="AQ206" s="8" t="s">
        <v>312</v>
      </c>
      <c r="AR206" s="12" t="s">
        <v>1171</v>
      </c>
      <c r="AS206" s="8" t="s">
        <v>312</v>
      </c>
      <c r="AT206" t="s">
        <v>1191</v>
      </c>
      <c r="AU206" t="s">
        <v>77</v>
      </c>
    </row>
    <row r="207" spans="1:47">
      <c r="A207" s="8">
        <v>1255</v>
      </c>
      <c r="B207" s="8" t="s">
        <v>210</v>
      </c>
      <c r="C207" s="8" t="s">
        <v>211</v>
      </c>
      <c r="D207" s="7" t="s">
        <v>212</v>
      </c>
      <c r="E207" s="7" t="s">
        <v>212</v>
      </c>
      <c r="F207" s="7" t="s">
        <v>212</v>
      </c>
      <c r="G207" s="7" t="s">
        <v>212</v>
      </c>
      <c r="H207" s="7" t="s">
        <v>212</v>
      </c>
      <c r="I207" t="s">
        <v>269</v>
      </c>
      <c r="J207" t="s">
        <v>386</v>
      </c>
      <c r="K207" s="14" t="s">
        <v>3</v>
      </c>
      <c r="L207" s="5">
        <v>21</v>
      </c>
      <c r="M207" s="12" t="s">
        <v>319</v>
      </c>
      <c r="N207" s="52">
        <v>29236</v>
      </c>
      <c r="O207" s="52" t="s">
        <v>312</v>
      </c>
      <c r="P207" s="52">
        <v>43719</v>
      </c>
      <c r="Q207" s="17" t="s">
        <v>563</v>
      </c>
      <c r="R207" s="17" t="s">
        <v>562</v>
      </c>
      <c r="S207" s="19" t="s">
        <v>4</v>
      </c>
      <c r="T207" s="19" t="s">
        <v>562</v>
      </c>
      <c r="U207" s="19" t="s">
        <v>22</v>
      </c>
      <c r="V207" s="17" t="s">
        <v>23</v>
      </c>
      <c r="W207" s="18" t="s">
        <v>312</v>
      </c>
      <c r="X207" s="17" t="s">
        <v>1195</v>
      </c>
      <c r="Y207" s="28" t="s">
        <v>693</v>
      </c>
      <c r="Z207" s="20" t="s">
        <v>594</v>
      </c>
      <c r="AA207" s="8" t="s">
        <v>576</v>
      </c>
      <c r="AB207" s="8">
        <v>19</v>
      </c>
      <c r="AC207" s="10" t="s">
        <v>1568</v>
      </c>
      <c r="AD207" s="26" t="s">
        <v>1196</v>
      </c>
      <c r="AE207" s="17" t="s">
        <v>4</v>
      </c>
      <c r="AF207" s="12" t="s">
        <v>850</v>
      </c>
      <c r="AG207" s="17" t="s">
        <v>26</v>
      </c>
      <c r="AH207" s="17" t="s">
        <v>26</v>
      </c>
      <c r="AI207" s="1" t="s">
        <v>1006</v>
      </c>
      <c r="AJ207" s="28" t="s">
        <v>917</v>
      </c>
      <c r="AK207" s="19" t="s">
        <v>6</v>
      </c>
      <c r="AL207" s="12">
        <v>21</v>
      </c>
      <c r="AM207" s="11" t="s">
        <v>319</v>
      </c>
      <c r="AN207" s="12" t="s">
        <v>1434</v>
      </c>
      <c r="AO207" s="17" t="s">
        <v>26</v>
      </c>
      <c r="AP207" s="12" t="s">
        <v>1047</v>
      </c>
      <c r="AQ207" s="12" t="s">
        <v>1062</v>
      </c>
      <c r="AR207" s="12" t="s">
        <v>1073</v>
      </c>
      <c r="AS207" s="16" t="s">
        <v>312</v>
      </c>
      <c r="AT207" s="5" t="s">
        <v>1097</v>
      </c>
      <c r="AU207" t="s">
        <v>1161</v>
      </c>
    </row>
    <row r="208" spans="1:47">
      <c r="A208" s="8">
        <v>1256</v>
      </c>
      <c r="B208" s="8" t="s">
        <v>210</v>
      </c>
      <c r="C208" s="8" t="s">
        <v>211</v>
      </c>
      <c r="D208" s="7" t="s">
        <v>212</v>
      </c>
      <c r="E208" s="7" t="s">
        <v>212</v>
      </c>
      <c r="F208" s="7" t="s">
        <v>212</v>
      </c>
      <c r="G208" s="7" t="s">
        <v>212</v>
      </c>
      <c r="H208" s="7" t="s">
        <v>212</v>
      </c>
      <c r="I208" t="s">
        <v>542</v>
      </c>
      <c r="J208" t="s">
        <v>446</v>
      </c>
      <c r="K208" s="15" t="s">
        <v>3</v>
      </c>
      <c r="L208" s="5">
        <v>26</v>
      </c>
      <c r="M208" s="12" t="s">
        <v>318</v>
      </c>
      <c r="N208" s="52">
        <v>43102</v>
      </c>
      <c r="O208" s="53" t="s">
        <v>312</v>
      </c>
      <c r="P208" s="52">
        <v>43723</v>
      </c>
      <c r="Q208" s="17" t="s">
        <v>572</v>
      </c>
      <c r="R208" s="18" t="s">
        <v>212</v>
      </c>
      <c r="S208" s="19" t="s">
        <v>4</v>
      </c>
      <c r="T208" s="19" t="s">
        <v>562</v>
      </c>
      <c r="U208" s="19" t="s">
        <v>115</v>
      </c>
      <c r="V208" s="18" t="s">
        <v>212</v>
      </c>
      <c r="W208" s="17" t="s">
        <v>153</v>
      </c>
      <c r="X208" s="17" t="s">
        <v>1195</v>
      </c>
      <c r="Y208" s="5" t="s">
        <v>707</v>
      </c>
      <c r="Z208" s="7" t="s">
        <v>614</v>
      </c>
      <c r="AA208" s="8" t="s">
        <v>576</v>
      </c>
      <c r="AB208" s="8">
        <v>88</v>
      </c>
      <c r="AC208" s="10" t="s">
        <v>1569</v>
      </c>
      <c r="AD208" s="26" t="s">
        <v>212</v>
      </c>
      <c r="AE208" s="18" t="s">
        <v>212</v>
      </c>
      <c r="AF208" s="18" t="s">
        <v>212</v>
      </c>
      <c r="AG208" s="17" t="s">
        <v>853</v>
      </c>
      <c r="AH208" s="17" t="s">
        <v>26</v>
      </c>
      <c r="AI208" t="s">
        <v>1233</v>
      </c>
      <c r="AJ208" s="5" t="s">
        <v>1232</v>
      </c>
      <c r="AK208" s="19" t="s">
        <v>6</v>
      </c>
      <c r="AL208" s="12">
        <v>30</v>
      </c>
      <c r="AM208" s="11" t="s">
        <v>319</v>
      </c>
      <c r="AN208" s="12" t="s">
        <v>1434</v>
      </c>
      <c r="AO208" s="17" t="s">
        <v>26</v>
      </c>
      <c r="AP208" s="12" t="s">
        <v>1052</v>
      </c>
      <c r="AQ208" s="8" t="s">
        <v>312</v>
      </c>
      <c r="AR208" s="8" t="s">
        <v>312</v>
      </c>
      <c r="AS208" s="12" t="s">
        <v>4</v>
      </c>
      <c r="AT208" s="5" t="s">
        <v>59</v>
      </c>
      <c r="AU208" t="s">
        <v>1383</v>
      </c>
    </row>
    <row r="209" spans="1:47">
      <c r="A209" s="8">
        <v>1257</v>
      </c>
      <c r="B209" s="8" t="s">
        <v>210</v>
      </c>
      <c r="C209" s="8" t="s">
        <v>211</v>
      </c>
      <c r="D209" s="7" t="s">
        <v>212</v>
      </c>
      <c r="E209" s="7" t="s">
        <v>212</v>
      </c>
      <c r="F209" s="7" t="s">
        <v>212</v>
      </c>
      <c r="G209" s="7" t="s">
        <v>212</v>
      </c>
      <c r="H209" s="7" t="s">
        <v>212</v>
      </c>
      <c r="I209" t="s">
        <v>542</v>
      </c>
      <c r="J209" t="s">
        <v>446</v>
      </c>
      <c r="K209" s="11" t="s">
        <v>3</v>
      </c>
      <c r="L209">
        <v>24</v>
      </c>
      <c r="M209" s="12" t="s">
        <v>318</v>
      </c>
      <c r="N209" s="52">
        <v>42424</v>
      </c>
      <c r="O209" s="53" t="s">
        <v>312</v>
      </c>
      <c r="P209" s="52">
        <v>43723</v>
      </c>
      <c r="Q209" s="17" t="s">
        <v>563</v>
      </c>
      <c r="R209" s="18" t="s">
        <v>212</v>
      </c>
      <c r="S209" s="17" t="s">
        <v>4</v>
      </c>
      <c r="T209" s="17" t="s">
        <v>562</v>
      </c>
      <c r="U209" s="19" t="s">
        <v>1449</v>
      </c>
      <c r="V209" s="18" t="s">
        <v>212</v>
      </c>
      <c r="W209" s="17" t="s">
        <v>153</v>
      </c>
      <c r="X209" s="17" t="s">
        <v>1195</v>
      </c>
      <c r="Y209" t="s">
        <v>707</v>
      </c>
      <c r="Z209" s="8" t="s">
        <v>614</v>
      </c>
      <c r="AA209" s="8" t="s">
        <v>576</v>
      </c>
      <c r="AB209" s="8">
        <v>88</v>
      </c>
      <c r="AC209" s="10" t="s">
        <v>1569</v>
      </c>
      <c r="AD209" s="10" t="s">
        <v>1236</v>
      </c>
      <c r="AE209" s="17" t="s">
        <v>26</v>
      </c>
      <c r="AF209" s="12" t="s">
        <v>850</v>
      </c>
      <c r="AG209" s="17" t="s">
        <v>853</v>
      </c>
      <c r="AH209" s="17" t="s">
        <v>26</v>
      </c>
      <c r="AI209" t="s">
        <v>1026</v>
      </c>
      <c r="AJ209" t="s">
        <v>946</v>
      </c>
      <c r="AK209" s="19" t="s">
        <v>6</v>
      </c>
      <c r="AL209" s="12">
        <v>35</v>
      </c>
      <c r="AM209" s="12" t="s">
        <v>318</v>
      </c>
      <c r="AN209" s="12" t="s">
        <v>1434</v>
      </c>
      <c r="AO209" s="17" t="s">
        <v>26</v>
      </c>
      <c r="AP209" s="12" t="s">
        <v>1052</v>
      </c>
      <c r="AQ209" s="8" t="s">
        <v>312</v>
      </c>
      <c r="AR209" s="12" t="s">
        <v>1073</v>
      </c>
      <c r="AS209" s="12" t="s">
        <v>4</v>
      </c>
      <c r="AT209" t="s">
        <v>59</v>
      </c>
      <c r="AU209" t="s">
        <v>1383</v>
      </c>
    </row>
    <row r="210" spans="1:47">
      <c r="A210" s="8">
        <v>1258</v>
      </c>
      <c r="B210" s="8" t="s">
        <v>210</v>
      </c>
      <c r="C210" s="8" t="s">
        <v>211</v>
      </c>
      <c r="D210" s="7" t="s">
        <v>212</v>
      </c>
      <c r="E210" s="7" t="s">
        <v>212</v>
      </c>
      <c r="F210" s="7" t="s">
        <v>212</v>
      </c>
      <c r="G210" s="7" t="s">
        <v>212</v>
      </c>
      <c r="H210" s="7" t="s">
        <v>212</v>
      </c>
      <c r="I210" t="s">
        <v>542</v>
      </c>
      <c r="J210" t="s">
        <v>446</v>
      </c>
      <c r="K210" s="11" t="s">
        <v>3</v>
      </c>
      <c r="L210">
        <v>24</v>
      </c>
      <c r="M210" s="12" t="s">
        <v>318</v>
      </c>
      <c r="N210" s="52">
        <v>42383</v>
      </c>
      <c r="O210" s="53" t="s">
        <v>312</v>
      </c>
      <c r="P210" s="52">
        <v>43723</v>
      </c>
      <c r="Q210" s="17" t="s">
        <v>563</v>
      </c>
      <c r="R210" s="18" t="s">
        <v>212</v>
      </c>
      <c r="S210" s="17" t="s">
        <v>4</v>
      </c>
      <c r="T210" s="17" t="s">
        <v>562</v>
      </c>
      <c r="U210" s="19" t="s">
        <v>1449</v>
      </c>
      <c r="V210" s="18" t="s">
        <v>212</v>
      </c>
      <c r="W210" s="17" t="s">
        <v>153</v>
      </c>
      <c r="X210" s="17" t="s">
        <v>1195</v>
      </c>
      <c r="Y210" t="s">
        <v>707</v>
      </c>
      <c r="Z210" s="8" t="s">
        <v>614</v>
      </c>
      <c r="AA210" s="8" t="s">
        <v>576</v>
      </c>
      <c r="AB210" s="8">
        <v>88</v>
      </c>
      <c r="AC210" s="10" t="s">
        <v>1569</v>
      </c>
      <c r="AD210" s="10" t="s">
        <v>1236</v>
      </c>
      <c r="AE210" s="17" t="s">
        <v>26</v>
      </c>
      <c r="AF210" s="12" t="s">
        <v>850</v>
      </c>
      <c r="AG210" s="17" t="s">
        <v>853</v>
      </c>
      <c r="AH210" s="17" t="s">
        <v>26</v>
      </c>
      <c r="AI210" t="s">
        <v>1028</v>
      </c>
      <c r="AJ210" t="s">
        <v>402</v>
      </c>
      <c r="AK210" s="19" t="s">
        <v>6</v>
      </c>
      <c r="AL210" s="12">
        <v>34</v>
      </c>
      <c r="AM210" s="11" t="s">
        <v>319</v>
      </c>
      <c r="AN210" s="12" t="s">
        <v>1434</v>
      </c>
      <c r="AO210" s="17" t="s">
        <v>26</v>
      </c>
      <c r="AP210" s="12" t="s">
        <v>1052</v>
      </c>
      <c r="AQ210" s="8" t="s">
        <v>312</v>
      </c>
      <c r="AR210" s="12" t="s">
        <v>1073</v>
      </c>
      <c r="AS210" s="12" t="s">
        <v>4</v>
      </c>
      <c r="AT210" t="s">
        <v>59</v>
      </c>
      <c r="AU210" t="s">
        <v>1383</v>
      </c>
    </row>
    <row r="211" spans="1:47">
      <c r="A211" s="8">
        <v>1259</v>
      </c>
      <c r="B211" s="8" t="s">
        <v>210</v>
      </c>
      <c r="C211" s="8" t="s">
        <v>211</v>
      </c>
      <c r="D211" s="7" t="s">
        <v>212</v>
      </c>
      <c r="E211" s="7" t="s">
        <v>212</v>
      </c>
      <c r="F211" s="7" t="s">
        <v>212</v>
      </c>
      <c r="G211" s="7" t="s">
        <v>212</v>
      </c>
      <c r="H211" s="7" t="s">
        <v>212</v>
      </c>
      <c r="I211" t="s">
        <v>542</v>
      </c>
      <c r="J211" t="s">
        <v>446</v>
      </c>
      <c r="K211" s="11" t="s">
        <v>3</v>
      </c>
      <c r="L211">
        <v>23</v>
      </c>
      <c r="M211" s="12" t="s">
        <v>318</v>
      </c>
      <c r="N211" s="52">
        <v>42362</v>
      </c>
      <c r="O211" s="53" t="s">
        <v>312</v>
      </c>
      <c r="P211" s="52">
        <v>43723</v>
      </c>
      <c r="Q211" s="17" t="s">
        <v>563</v>
      </c>
      <c r="R211" s="18" t="s">
        <v>212</v>
      </c>
      <c r="S211" s="17" t="s">
        <v>4</v>
      </c>
      <c r="T211" s="17" t="s">
        <v>562</v>
      </c>
      <c r="U211" s="17" t="s">
        <v>1449</v>
      </c>
      <c r="V211" s="18" t="s">
        <v>212</v>
      </c>
      <c r="W211" s="17" t="s">
        <v>153</v>
      </c>
      <c r="X211" s="17" t="s">
        <v>1195</v>
      </c>
      <c r="Y211" t="s">
        <v>707</v>
      </c>
      <c r="Z211" s="8" t="s">
        <v>614</v>
      </c>
      <c r="AA211" s="8" t="s">
        <v>576</v>
      </c>
      <c r="AB211" s="8">
        <v>88</v>
      </c>
      <c r="AC211" s="10" t="s">
        <v>1569</v>
      </c>
      <c r="AD211" s="10" t="s">
        <v>1236</v>
      </c>
      <c r="AE211" s="17" t="s">
        <v>26</v>
      </c>
      <c r="AF211" s="12" t="s">
        <v>850</v>
      </c>
      <c r="AG211" s="17" t="s">
        <v>853</v>
      </c>
      <c r="AH211" s="17" t="s">
        <v>26</v>
      </c>
      <c r="AI211" t="s">
        <v>1027</v>
      </c>
      <c r="AJ211" t="s">
        <v>947</v>
      </c>
      <c r="AK211" s="19" t="s">
        <v>6</v>
      </c>
      <c r="AL211" s="12">
        <v>45</v>
      </c>
      <c r="AM211" s="11" t="s">
        <v>319</v>
      </c>
      <c r="AN211" s="12" t="s">
        <v>1434</v>
      </c>
      <c r="AO211" s="17" t="s">
        <v>26</v>
      </c>
      <c r="AP211" s="12" t="s">
        <v>1052</v>
      </c>
      <c r="AQ211" s="8" t="s">
        <v>312</v>
      </c>
      <c r="AR211" s="12" t="s">
        <v>1073</v>
      </c>
      <c r="AS211" s="12" t="s">
        <v>4</v>
      </c>
      <c r="AT211" t="s">
        <v>59</v>
      </c>
      <c r="AU211" t="s">
        <v>1383</v>
      </c>
    </row>
    <row r="212" spans="1:47">
      <c r="A212" s="8">
        <v>1260</v>
      </c>
      <c r="B212" s="8" t="s">
        <v>210</v>
      </c>
      <c r="C212" s="8" t="s">
        <v>211</v>
      </c>
      <c r="D212" s="7" t="s">
        <v>212</v>
      </c>
      <c r="E212" s="7" t="s">
        <v>212</v>
      </c>
      <c r="F212" s="7" t="s">
        <v>212</v>
      </c>
      <c r="G212" s="7" t="s">
        <v>212</v>
      </c>
      <c r="H212" s="7" t="s">
        <v>212</v>
      </c>
      <c r="I212" t="s">
        <v>542</v>
      </c>
      <c r="J212" t="s">
        <v>446</v>
      </c>
      <c r="K212" s="11" t="s">
        <v>3</v>
      </c>
      <c r="L212">
        <v>34</v>
      </c>
      <c r="M212" s="12" t="s">
        <v>318</v>
      </c>
      <c r="N212" s="52">
        <v>42436</v>
      </c>
      <c r="O212" s="53" t="s">
        <v>312</v>
      </c>
      <c r="P212" s="52">
        <v>43723</v>
      </c>
      <c r="Q212" s="17" t="s">
        <v>563</v>
      </c>
      <c r="R212" s="17" t="s">
        <v>562</v>
      </c>
      <c r="S212" s="17" t="s">
        <v>4</v>
      </c>
      <c r="T212" s="17" t="s">
        <v>562</v>
      </c>
      <c r="U212" s="17" t="s">
        <v>575</v>
      </c>
      <c r="V212" s="12" t="s">
        <v>575</v>
      </c>
      <c r="W212" s="17" t="s">
        <v>153</v>
      </c>
      <c r="X212" s="17" t="s">
        <v>1195</v>
      </c>
      <c r="Y212" t="s">
        <v>1234</v>
      </c>
      <c r="Z212" s="8" t="s">
        <v>614</v>
      </c>
      <c r="AA212" s="8" t="s">
        <v>576</v>
      </c>
      <c r="AB212" s="8">
        <v>7</v>
      </c>
      <c r="AC212" s="10" t="s">
        <v>1570</v>
      </c>
      <c r="AD212" s="10" t="s">
        <v>1235</v>
      </c>
      <c r="AE212" s="17" t="s">
        <v>26</v>
      </c>
      <c r="AF212" s="12" t="s">
        <v>575</v>
      </c>
      <c r="AG212" s="17" t="s">
        <v>26</v>
      </c>
      <c r="AH212" s="17" t="s">
        <v>26</v>
      </c>
      <c r="AI212" t="s">
        <v>1030</v>
      </c>
      <c r="AJ212" t="s">
        <v>950</v>
      </c>
      <c r="AK212" s="19" t="s">
        <v>6</v>
      </c>
      <c r="AL212" s="12">
        <v>32</v>
      </c>
      <c r="AM212" s="12" t="s">
        <v>318</v>
      </c>
      <c r="AN212" s="12" t="s">
        <v>1434</v>
      </c>
      <c r="AO212" s="17" t="s">
        <v>26</v>
      </c>
      <c r="AP212" s="12" t="s">
        <v>1057</v>
      </c>
      <c r="AQ212" s="8" t="s">
        <v>312</v>
      </c>
      <c r="AR212" s="12" t="s">
        <v>1073</v>
      </c>
      <c r="AS212" s="8" t="s">
        <v>312</v>
      </c>
      <c r="AT212" t="s">
        <v>1132</v>
      </c>
      <c r="AU212" t="s">
        <v>1383</v>
      </c>
    </row>
    <row r="213" spans="1:47">
      <c r="A213" s="8">
        <v>1261</v>
      </c>
      <c r="B213" s="8" t="s">
        <v>210</v>
      </c>
      <c r="C213" s="8" t="s">
        <v>211</v>
      </c>
      <c r="D213" s="7" t="s">
        <v>212</v>
      </c>
      <c r="E213" s="7" t="s">
        <v>212</v>
      </c>
      <c r="F213" s="7" t="s">
        <v>212</v>
      </c>
      <c r="G213" s="7" t="s">
        <v>212</v>
      </c>
      <c r="H213" s="7" t="s">
        <v>212</v>
      </c>
      <c r="I213" t="s">
        <v>497</v>
      </c>
      <c r="J213" t="s">
        <v>366</v>
      </c>
      <c r="K213" s="11" t="s">
        <v>6</v>
      </c>
      <c r="L213">
        <v>22</v>
      </c>
      <c r="M213" s="12" t="s">
        <v>318</v>
      </c>
      <c r="N213" s="52">
        <v>30577</v>
      </c>
      <c r="O213" s="53" t="s">
        <v>312</v>
      </c>
      <c r="P213" s="52">
        <v>43728</v>
      </c>
      <c r="Q213" s="17" t="s">
        <v>563</v>
      </c>
      <c r="R213" s="17" t="s">
        <v>567</v>
      </c>
      <c r="S213" s="17" t="s">
        <v>26</v>
      </c>
      <c r="T213" s="17" t="s">
        <v>567</v>
      </c>
      <c r="U213" s="19" t="s">
        <v>1251</v>
      </c>
      <c r="V213" s="19" t="s">
        <v>24</v>
      </c>
      <c r="W213" s="18" t="s">
        <v>312</v>
      </c>
      <c r="X213" s="18" t="s">
        <v>312</v>
      </c>
      <c r="Y213" t="s">
        <v>786</v>
      </c>
      <c r="Z213" s="8" t="s">
        <v>616</v>
      </c>
      <c r="AA213" s="8" t="s">
        <v>576</v>
      </c>
      <c r="AB213" s="8">
        <v>55</v>
      </c>
      <c r="AC213" s="10" t="s">
        <v>786</v>
      </c>
      <c r="AD213" s="10" t="s">
        <v>1625</v>
      </c>
      <c r="AE213" s="18" t="s">
        <v>212</v>
      </c>
      <c r="AF213" s="18" t="s">
        <v>212</v>
      </c>
      <c r="AG213" s="17" t="s">
        <v>26</v>
      </c>
      <c r="AH213" s="17" t="s">
        <v>26</v>
      </c>
      <c r="AI213" t="s">
        <v>1249</v>
      </c>
      <c r="AJ213" t="s">
        <v>1250</v>
      </c>
      <c r="AK213" s="14" t="s">
        <v>3</v>
      </c>
      <c r="AL213" s="12">
        <v>39</v>
      </c>
      <c r="AM213" s="11" t="s">
        <v>319</v>
      </c>
      <c r="AN213" s="12" t="s">
        <v>1434</v>
      </c>
      <c r="AO213" s="17" t="s">
        <v>26</v>
      </c>
      <c r="AP213" s="12" t="s">
        <v>1052</v>
      </c>
      <c r="AQ213" s="18" t="s">
        <v>312</v>
      </c>
      <c r="AR213" s="8" t="s">
        <v>312</v>
      </c>
      <c r="AS213" s="8" t="s">
        <v>312</v>
      </c>
      <c r="AT213" t="s">
        <v>78</v>
      </c>
      <c r="AU213" s="16" t="s">
        <v>312</v>
      </c>
    </row>
    <row r="214" spans="1:47">
      <c r="A214" s="8">
        <v>1262</v>
      </c>
      <c r="B214" s="8" t="s">
        <v>210</v>
      </c>
      <c r="C214" s="8" t="s">
        <v>211</v>
      </c>
      <c r="D214" s="7" t="s">
        <v>212</v>
      </c>
      <c r="E214" s="7" t="s">
        <v>212</v>
      </c>
      <c r="F214" s="7" t="s">
        <v>212</v>
      </c>
      <c r="G214" s="7" t="s">
        <v>212</v>
      </c>
      <c r="H214" s="7" t="s">
        <v>212</v>
      </c>
      <c r="I214" t="s">
        <v>556</v>
      </c>
      <c r="J214" t="s">
        <v>463</v>
      </c>
      <c r="K214" s="11" t="s">
        <v>3</v>
      </c>
      <c r="L214">
        <v>25</v>
      </c>
      <c r="M214" s="11" t="s">
        <v>318</v>
      </c>
      <c r="N214" s="52">
        <v>30577</v>
      </c>
      <c r="O214" s="53" t="s">
        <v>312</v>
      </c>
      <c r="P214" s="52">
        <v>43728</v>
      </c>
      <c r="Q214" s="17" t="s">
        <v>563</v>
      </c>
      <c r="R214" s="18" t="s">
        <v>212</v>
      </c>
      <c r="S214" s="17" t="s">
        <v>26</v>
      </c>
      <c r="T214" s="17" t="s">
        <v>567</v>
      </c>
      <c r="U214" s="19" t="s">
        <v>165</v>
      </c>
      <c r="V214" s="20" t="s">
        <v>212</v>
      </c>
      <c r="W214" s="18" t="s">
        <v>312</v>
      </c>
      <c r="X214" s="18" t="s">
        <v>312</v>
      </c>
      <c r="Y214" t="s">
        <v>786</v>
      </c>
      <c r="Z214" s="8" t="s">
        <v>616</v>
      </c>
      <c r="AA214" s="8" t="s">
        <v>576</v>
      </c>
      <c r="AB214" s="8">
        <v>55</v>
      </c>
      <c r="AC214" s="10" t="s">
        <v>786</v>
      </c>
      <c r="AD214" s="10" t="s">
        <v>1626</v>
      </c>
      <c r="AE214" s="17" t="s">
        <v>26</v>
      </c>
      <c r="AF214" s="17" t="s">
        <v>575</v>
      </c>
      <c r="AG214" s="17" t="s">
        <v>26</v>
      </c>
      <c r="AH214" s="17" t="s">
        <v>26</v>
      </c>
      <c r="AI214" t="s">
        <v>229</v>
      </c>
      <c r="AJ214" t="s">
        <v>1250</v>
      </c>
      <c r="AK214" s="14" t="s">
        <v>3</v>
      </c>
      <c r="AL214" s="12">
        <v>39</v>
      </c>
      <c r="AM214" s="11" t="s">
        <v>319</v>
      </c>
      <c r="AN214" s="12" t="s">
        <v>1434</v>
      </c>
      <c r="AO214" s="17" t="s">
        <v>26</v>
      </c>
      <c r="AP214" s="12" t="s">
        <v>1052</v>
      </c>
      <c r="AQ214" s="18" t="s">
        <v>312</v>
      </c>
      <c r="AR214" s="8" t="s">
        <v>312</v>
      </c>
      <c r="AS214" s="8" t="s">
        <v>312</v>
      </c>
      <c r="AT214" t="s">
        <v>78</v>
      </c>
      <c r="AU214" s="16" t="s">
        <v>312</v>
      </c>
    </row>
    <row r="215" spans="1:47">
      <c r="A215" s="8">
        <v>1263</v>
      </c>
      <c r="B215" s="8" t="s">
        <v>210</v>
      </c>
      <c r="C215" s="8" t="s">
        <v>211</v>
      </c>
      <c r="D215" s="7" t="s">
        <v>212</v>
      </c>
      <c r="E215" s="7" t="s">
        <v>212</v>
      </c>
      <c r="F215" s="7" t="s">
        <v>212</v>
      </c>
      <c r="G215" s="7" t="s">
        <v>212</v>
      </c>
      <c r="H215" s="7" t="s">
        <v>212</v>
      </c>
      <c r="I215" t="s">
        <v>529</v>
      </c>
      <c r="J215" t="s">
        <v>395</v>
      </c>
      <c r="K215" s="11" t="s">
        <v>3</v>
      </c>
      <c r="L215">
        <v>50</v>
      </c>
      <c r="M215" s="12" t="s">
        <v>319</v>
      </c>
      <c r="N215" s="52">
        <v>40685</v>
      </c>
      <c r="O215" s="52" t="s">
        <v>312</v>
      </c>
      <c r="P215" s="52">
        <v>43733</v>
      </c>
      <c r="Q215" s="17" t="s">
        <v>562</v>
      </c>
      <c r="R215" s="17" t="s">
        <v>566</v>
      </c>
      <c r="S215" s="17" t="s">
        <v>4</v>
      </c>
      <c r="T215" s="12" t="s">
        <v>562</v>
      </c>
      <c r="U215" s="17" t="s">
        <v>22</v>
      </c>
      <c r="V215" s="17" t="s">
        <v>22</v>
      </c>
      <c r="W215" s="18" t="s">
        <v>312</v>
      </c>
      <c r="X215" s="17" t="s">
        <v>1195</v>
      </c>
      <c r="Y215" t="s">
        <v>817</v>
      </c>
      <c r="Z215" s="8" t="s">
        <v>609</v>
      </c>
      <c r="AA215" s="8" t="s">
        <v>576</v>
      </c>
      <c r="AB215" s="8">
        <v>85</v>
      </c>
      <c r="AC215" s="10" t="s">
        <v>332</v>
      </c>
      <c r="AD215" s="10" t="s">
        <v>1364</v>
      </c>
      <c r="AE215" s="17" t="s">
        <v>4</v>
      </c>
      <c r="AF215" s="12" t="s">
        <v>850</v>
      </c>
      <c r="AG215" s="17" t="s">
        <v>26</v>
      </c>
      <c r="AH215" s="17" t="s">
        <v>26</v>
      </c>
      <c r="AI215" s="18" t="s">
        <v>212</v>
      </c>
      <c r="AJ215" t="s">
        <v>5</v>
      </c>
      <c r="AK215" s="12" t="s">
        <v>6</v>
      </c>
      <c r="AL215" s="12">
        <v>19</v>
      </c>
      <c r="AM215" s="12" t="s">
        <v>560</v>
      </c>
      <c r="AN215" s="12" t="s">
        <v>1434</v>
      </c>
      <c r="AO215" s="12" t="s">
        <v>4</v>
      </c>
      <c r="AP215" s="12" t="s">
        <v>1057</v>
      </c>
      <c r="AQ215" s="8" t="s">
        <v>312</v>
      </c>
      <c r="AR215" s="12" t="s">
        <v>1072</v>
      </c>
      <c r="AS215" s="12" t="s">
        <v>4</v>
      </c>
      <c r="AT215" t="s">
        <v>162</v>
      </c>
      <c r="AU215" t="s">
        <v>155</v>
      </c>
    </row>
    <row r="216" spans="1:47">
      <c r="A216" s="8">
        <v>1264</v>
      </c>
      <c r="B216" s="8" t="s">
        <v>210</v>
      </c>
      <c r="C216" s="8" t="s">
        <v>211</v>
      </c>
      <c r="D216" s="7" t="s">
        <v>212</v>
      </c>
      <c r="E216" s="7" t="s">
        <v>212</v>
      </c>
      <c r="F216" s="7" t="s">
        <v>212</v>
      </c>
      <c r="G216" s="7" t="s">
        <v>212</v>
      </c>
      <c r="H216" s="7" t="s">
        <v>212</v>
      </c>
      <c r="I216" t="s">
        <v>529</v>
      </c>
      <c r="J216" t="s">
        <v>395</v>
      </c>
      <c r="K216" s="11" t="s">
        <v>3</v>
      </c>
      <c r="L216">
        <v>50</v>
      </c>
      <c r="M216" s="12" t="s">
        <v>319</v>
      </c>
      <c r="N216" s="52">
        <v>40685</v>
      </c>
      <c r="O216" s="52" t="s">
        <v>312</v>
      </c>
      <c r="P216" s="52">
        <v>43733</v>
      </c>
      <c r="Q216" s="17" t="s">
        <v>562</v>
      </c>
      <c r="R216" s="17" t="s">
        <v>566</v>
      </c>
      <c r="S216" s="17" t="s">
        <v>4</v>
      </c>
      <c r="T216" s="12" t="s">
        <v>562</v>
      </c>
      <c r="U216" s="17" t="s">
        <v>22</v>
      </c>
      <c r="V216" s="17" t="s">
        <v>22</v>
      </c>
      <c r="W216" s="18" t="s">
        <v>312</v>
      </c>
      <c r="X216" s="17" t="s">
        <v>1195</v>
      </c>
      <c r="Y216" t="s">
        <v>817</v>
      </c>
      <c r="Z216" s="8" t="s">
        <v>609</v>
      </c>
      <c r="AA216" s="8" t="s">
        <v>576</v>
      </c>
      <c r="AB216" s="8">
        <v>85</v>
      </c>
      <c r="AC216" s="10" t="s">
        <v>332</v>
      </c>
      <c r="AD216" s="10" t="s">
        <v>1364</v>
      </c>
      <c r="AE216" s="17" t="s">
        <v>4</v>
      </c>
      <c r="AF216" s="12" t="s">
        <v>850</v>
      </c>
      <c r="AG216" s="17" t="s">
        <v>26</v>
      </c>
      <c r="AH216" s="17" t="s">
        <v>26</v>
      </c>
      <c r="AI216" s="18" t="s">
        <v>212</v>
      </c>
      <c r="AJ216" t="s">
        <v>5</v>
      </c>
      <c r="AK216" s="12" t="s">
        <v>6</v>
      </c>
      <c r="AL216" s="8" t="s">
        <v>312</v>
      </c>
      <c r="AM216" s="12" t="s">
        <v>560</v>
      </c>
      <c r="AN216" s="12" t="s">
        <v>1434</v>
      </c>
      <c r="AO216" s="8" t="s">
        <v>312</v>
      </c>
      <c r="AP216" s="12" t="s">
        <v>1057</v>
      </c>
      <c r="AQ216" s="8" t="s">
        <v>312</v>
      </c>
      <c r="AR216" s="12" t="s">
        <v>1072</v>
      </c>
      <c r="AS216" s="12" t="s">
        <v>4</v>
      </c>
      <c r="AT216" t="s">
        <v>162</v>
      </c>
      <c r="AU216" t="s">
        <v>155</v>
      </c>
    </row>
    <row r="217" spans="1:47">
      <c r="A217" s="8">
        <v>1265</v>
      </c>
      <c r="B217" s="8" t="s">
        <v>210</v>
      </c>
      <c r="C217" s="8" t="s">
        <v>211</v>
      </c>
      <c r="D217" s="7" t="s">
        <v>212</v>
      </c>
      <c r="E217" s="7" t="s">
        <v>212</v>
      </c>
      <c r="F217" s="7" t="s">
        <v>212</v>
      </c>
      <c r="G217" s="7" t="s">
        <v>212</v>
      </c>
      <c r="H217" s="7" t="s">
        <v>212</v>
      </c>
      <c r="I217" t="s">
        <v>529</v>
      </c>
      <c r="J217" t="s">
        <v>395</v>
      </c>
      <c r="K217" s="11" t="s">
        <v>3</v>
      </c>
      <c r="L217">
        <v>50</v>
      </c>
      <c r="M217" s="12" t="s">
        <v>319</v>
      </c>
      <c r="N217" s="52">
        <v>40685</v>
      </c>
      <c r="O217" s="52" t="s">
        <v>312</v>
      </c>
      <c r="P217" s="52">
        <v>43733</v>
      </c>
      <c r="Q217" s="17" t="s">
        <v>566</v>
      </c>
      <c r="R217" s="17" t="s">
        <v>567</v>
      </c>
      <c r="S217" s="17" t="s">
        <v>4</v>
      </c>
      <c r="T217" s="12" t="s">
        <v>562</v>
      </c>
      <c r="U217" s="17" t="s">
        <v>22</v>
      </c>
      <c r="V217" s="17" t="s">
        <v>22</v>
      </c>
      <c r="W217" s="18" t="s">
        <v>312</v>
      </c>
      <c r="X217" s="17" t="s">
        <v>1195</v>
      </c>
      <c r="Y217" t="s">
        <v>817</v>
      </c>
      <c r="Z217" s="8" t="s">
        <v>609</v>
      </c>
      <c r="AA217" s="8" t="s">
        <v>576</v>
      </c>
      <c r="AB217" s="8">
        <v>85</v>
      </c>
      <c r="AC217" s="10" t="s">
        <v>332</v>
      </c>
      <c r="AD217" s="10" t="s">
        <v>1364</v>
      </c>
      <c r="AE217" s="17" t="s">
        <v>4</v>
      </c>
      <c r="AF217" s="12" t="s">
        <v>850</v>
      </c>
      <c r="AG217" s="17" t="s">
        <v>26</v>
      </c>
      <c r="AH217" s="17" t="s">
        <v>26</v>
      </c>
      <c r="AI217" s="18" t="s">
        <v>212</v>
      </c>
      <c r="AJ217" t="s">
        <v>5</v>
      </c>
      <c r="AK217" s="12" t="s">
        <v>3</v>
      </c>
      <c r="AL217" s="12">
        <v>20</v>
      </c>
      <c r="AM217" s="12" t="s">
        <v>560</v>
      </c>
      <c r="AN217" s="12" t="s">
        <v>1434</v>
      </c>
      <c r="AO217" s="8" t="s">
        <v>312</v>
      </c>
      <c r="AP217" s="12" t="s">
        <v>1057</v>
      </c>
      <c r="AQ217" s="8" t="s">
        <v>312</v>
      </c>
      <c r="AR217" s="12" t="s">
        <v>1072</v>
      </c>
      <c r="AS217" s="12" t="s">
        <v>4</v>
      </c>
      <c r="AT217" t="s">
        <v>162</v>
      </c>
      <c r="AU217" t="s">
        <v>155</v>
      </c>
    </row>
    <row r="218" spans="1:47">
      <c r="A218" s="8">
        <v>1266</v>
      </c>
      <c r="B218" s="8" t="s">
        <v>210</v>
      </c>
      <c r="C218" s="8" t="s">
        <v>211</v>
      </c>
      <c r="D218" s="7" t="s">
        <v>212</v>
      </c>
      <c r="E218" s="7" t="s">
        <v>212</v>
      </c>
      <c r="F218" s="7" t="s">
        <v>212</v>
      </c>
      <c r="G218" s="7" t="s">
        <v>212</v>
      </c>
      <c r="H218" s="7" t="s">
        <v>212</v>
      </c>
      <c r="I218" t="s">
        <v>529</v>
      </c>
      <c r="J218" t="s">
        <v>395</v>
      </c>
      <c r="K218" s="11" t="s">
        <v>3</v>
      </c>
      <c r="L218">
        <v>50</v>
      </c>
      <c r="M218" s="12" t="s">
        <v>319</v>
      </c>
      <c r="N218" s="52">
        <v>40685</v>
      </c>
      <c r="O218" s="52" t="s">
        <v>312</v>
      </c>
      <c r="P218" s="52">
        <v>43733</v>
      </c>
      <c r="Q218" s="17" t="s">
        <v>566</v>
      </c>
      <c r="R218" s="17" t="s">
        <v>567</v>
      </c>
      <c r="S218" s="17" t="s">
        <v>4</v>
      </c>
      <c r="T218" s="12" t="s">
        <v>562</v>
      </c>
      <c r="U218" s="17" t="s">
        <v>22</v>
      </c>
      <c r="V218" s="17" t="s">
        <v>22</v>
      </c>
      <c r="W218" s="18" t="s">
        <v>312</v>
      </c>
      <c r="X218" s="17" t="s">
        <v>1195</v>
      </c>
      <c r="Y218" t="s">
        <v>817</v>
      </c>
      <c r="Z218" s="8" t="s">
        <v>609</v>
      </c>
      <c r="AA218" s="8" t="s">
        <v>576</v>
      </c>
      <c r="AB218" s="8">
        <v>85</v>
      </c>
      <c r="AC218" s="10" t="s">
        <v>332</v>
      </c>
      <c r="AD218" s="10" t="s">
        <v>1364</v>
      </c>
      <c r="AE218" s="17" t="s">
        <v>4</v>
      </c>
      <c r="AF218" s="12" t="s">
        <v>850</v>
      </c>
      <c r="AG218" s="17" t="s">
        <v>26</v>
      </c>
      <c r="AH218" s="17" t="s">
        <v>26</v>
      </c>
      <c r="AI218" s="18" t="s">
        <v>212</v>
      </c>
      <c r="AJ218" t="s">
        <v>5</v>
      </c>
      <c r="AK218" s="12" t="s">
        <v>3</v>
      </c>
      <c r="AL218" s="16" t="s">
        <v>312</v>
      </c>
      <c r="AM218" s="12" t="s">
        <v>560</v>
      </c>
      <c r="AN218" s="12" t="s">
        <v>1434</v>
      </c>
      <c r="AO218" s="8" t="s">
        <v>312</v>
      </c>
      <c r="AP218" s="12" t="s">
        <v>1057</v>
      </c>
      <c r="AQ218" s="8" t="s">
        <v>312</v>
      </c>
      <c r="AR218" s="12" t="s">
        <v>1072</v>
      </c>
      <c r="AS218" s="12" t="s">
        <v>4</v>
      </c>
      <c r="AT218" t="s">
        <v>162</v>
      </c>
      <c r="AU218" t="s">
        <v>155</v>
      </c>
    </row>
    <row r="219" spans="1:47">
      <c r="A219" s="8">
        <v>1267</v>
      </c>
      <c r="B219" s="8" t="s">
        <v>210</v>
      </c>
      <c r="C219" s="8" t="s">
        <v>211</v>
      </c>
      <c r="D219" s="7" t="s">
        <v>212</v>
      </c>
      <c r="E219" s="7" t="s">
        <v>212</v>
      </c>
      <c r="F219" s="7" t="s">
        <v>212</v>
      </c>
      <c r="G219" s="7" t="s">
        <v>212</v>
      </c>
      <c r="H219" s="7" t="s">
        <v>212</v>
      </c>
      <c r="I219" t="s">
        <v>529</v>
      </c>
      <c r="J219" t="s">
        <v>395</v>
      </c>
      <c r="K219" s="11" t="s">
        <v>3</v>
      </c>
      <c r="L219">
        <v>50</v>
      </c>
      <c r="M219" s="12" t="s">
        <v>319</v>
      </c>
      <c r="N219" s="52">
        <v>40685</v>
      </c>
      <c r="O219" s="52" t="s">
        <v>312</v>
      </c>
      <c r="P219" s="52">
        <v>43733</v>
      </c>
      <c r="Q219" s="17" t="s">
        <v>566</v>
      </c>
      <c r="R219" s="17" t="s">
        <v>567</v>
      </c>
      <c r="S219" s="17" t="s">
        <v>4</v>
      </c>
      <c r="T219" s="12" t="s">
        <v>562</v>
      </c>
      <c r="U219" s="17" t="s">
        <v>22</v>
      </c>
      <c r="V219" s="17" t="s">
        <v>22</v>
      </c>
      <c r="W219" s="18" t="s">
        <v>312</v>
      </c>
      <c r="X219" s="17" t="s">
        <v>1195</v>
      </c>
      <c r="Y219" t="s">
        <v>817</v>
      </c>
      <c r="Z219" s="8" t="s">
        <v>609</v>
      </c>
      <c r="AA219" s="8" t="s">
        <v>576</v>
      </c>
      <c r="AB219" s="8">
        <v>85</v>
      </c>
      <c r="AC219" s="10" t="s">
        <v>332</v>
      </c>
      <c r="AD219" s="10" t="s">
        <v>1364</v>
      </c>
      <c r="AE219" s="17" t="s">
        <v>4</v>
      </c>
      <c r="AF219" s="12" t="s">
        <v>850</v>
      </c>
      <c r="AG219" s="17" t="s">
        <v>26</v>
      </c>
      <c r="AH219" s="17" t="s">
        <v>26</v>
      </c>
      <c r="AI219" s="18" t="s">
        <v>212</v>
      </c>
      <c r="AJ219" t="s">
        <v>5</v>
      </c>
      <c r="AK219" s="12" t="s">
        <v>3</v>
      </c>
      <c r="AL219" s="16" t="s">
        <v>312</v>
      </c>
      <c r="AM219" s="12" t="s">
        <v>560</v>
      </c>
      <c r="AN219" s="12" t="s">
        <v>1434</v>
      </c>
      <c r="AO219" s="8" t="s">
        <v>312</v>
      </c>
      <c r="AP219" s="12" t="s">
        <v>1057</v>
      </c>
      <c r="AQ219" s="8" t="s">
        <v>312</v>
      </c>
      <c r="AR219" s="12" t="s">
        <v>1072</v>
      </c>
      <c r="AS219" s="12" t="s">
        <v>4</v>
      </c>
      <c r="AT219" t="s">
        <v>162</v>
      </c>
      <c r="AU219" t="s">
        <v>155</v>
      </c>
    </row>
    <row r="220" spans="1:47">
      <c r="A220" s="8">
        <v>1268</v>
      </c>
      <c r="B220" s="8" t="s">
        <v>210</v>
      </c>
      <c r="C220" s="8" t="s">
        <v>211</v>
      </c>
      <c r="D220" s="7" t="s">
        <v>212</v>
      </c>
      <c r="E220" s="7" t="s">
        <v>212</v>
      </c>
      <c r="F220" s="7" t="s">
        <v>212</v>
      </c>
      <c r="G220" s="7" t="s">
        <v>212</v>
      </c>
      <c r="H220" s="7" t="s">
        <v>212</v>
      </c>
      <c r="I220" t="s">
        <v>529</v>
      </c>
      <c r="J220" t="s">
        <v>395</v>
      </c>
      <c r="K220" s="11" t="s">
        <v>3</v>
      </c>
      <c r="L220">
        <v>50</v>
      </c>
      <c r="M220" s="12" t="s">
        <v>319</v>
      </c>
      <c r="N220" s="52">
        <v>40388</v>
      </c>
      <c r="O220" s="52" t="s">
        <v>312</v>
      </c>
      <c r="P220" s="52">
        <v>43733</v>
      </c>
      <c r="Q220" s="17" t="s">
        <v>562</v>
      </c>
      <c r="R220" s="17" t="s">
        <v>566</v>
      </c>
      <c r="S220" s="17" t="s">
        <v>4</v>
      </c>
      <c r="T220" s="12" t="s">
        <v>562</v>
      </c>
      <c r="U220" s="17" t="s">
        <v>22</v>
      </c>
      <c r="V220" s="17" t="s">
        <v>22</v>
      </c>
      <c r="W220" s="18" t="s">
        <v>312</v>
      </c>
      <c r="X220" s="17" t="s">
        <v>1195</v>
      </c>
      <c r="Y220" t="s">
        <v>817</v>
      </c>
      <c r="Z220" s="8" t="s">
        <v>609</v>
      </c>
      <c r="AA220" s="8" t="s">
        <v>576</v>
      </c>
      <c r="AB220" s="8">
        <v>85</v>
      </c>
      <c r="AC220" s="10" t="s">
        <v>332</v>
      </c>
      <c r="AD220" s="10" t="s">
        <v>1364</v>
      </c>
      <c r="AE220" s="17" t="s">
        <v>4</v>
      </c>
      <c r="AF220" s="12" t="s">
        <v>850</v>
      </c>
      <c r="AG220" s="17" t="s">
        <v>26</v>
      </c>
      <c r="AH220" s="17" t="s">
        <v>26</v>
      </c>
      <c r="AI220" s="18" t="s">
        <v>212</v>
      </c>
      <c r="AJ220" t="s">
        <v>5</v>
      </c>
      <c r="AK220" s="12" t="s">
        <v>6</v>
      </c>
      <c r="AL220" s="16" t="s">
        <v>312</v>
      </c>
      <c r="AM220" s="8" t="s">
        <v>312</v>
      </c>
      <c r="AN220" s="12" t="s">
        <v>1434</v>
      </c>
      <c r="AO220" s="8" t="s">
        <v>312</v>
      </c>
      <c r="AP220" s="12" t="s">
        <v>1057</v>
      </c>
      <c r="AQ220" s="8" t="s">
        <v>312</v>
      </c>
      <c r="AR220" s="12" t="s">
        <v>1072</v>
      </c>
      <c r="AS220" s="12" t="s">
        <v>4</v>
      </c>
      <c r="AT220" t="s">
        <v>162</v>
      </c>
      <c r="AU220" t="s">
        <v>155</v>
      </c>
    </row>
    <row r="221" spans="1:47">
      <c r="A221" s="8">
        <v>1269</v>
      </c>
      <c r="B221" s="8" t="s">
        <v>210</v>
      </c>
      <c r="C221" s="8" t="s">
        <v>211</v>
      </c>
      <c r="D221" s="7" t="s">
        <v>212</v>
      </c>
      <c r="E221" s="7" t="s">
        <v>212</v>
      </c>
      <c r="F221" s="7" t="s">
        <v>212</v>
      </c>
      <c r="G221" s="7" t="s">
        <v>212</v>
      </c>
      <c r="H221" s="7" t="s">
        <v>212</v>
      </c>
      <c r="I221" t="s">
        <v>529</v>
      </c>
      <c r="J221" t="s">
        <v>395</v>
      </c>
      <c r="K221" s="11" t="s">
        <v>3</v>
      </c>
      <c r="L221">
        <v>46</v>
      </c>
      <c r="M221" s="12" t="s">
        <v>319</v>
      </c>
      <c r="N221" s="52">
        <v>35431</v>
      </c>
      <c r="O221" s="52" t="s">
        <v>312</v>
      </c>
      <c r="P221" s="52">
        <v>43733</v>
      </c>
      <c r="Q221" s="17" t="s">
        <v>562</v>
      </c>
      <c r="R221" s="18" t="s">
        <v>212</v>
      </c>
      <c r="S221" s="17" t="s">
        <v>4</v>
      </c>
      <c r="T221" s="12" t="s">
        <v>562</v>
      </c>
      <c r="U221" s="17" t="s">
        <v>23</v>
      </c>
      <c r="V221" s="17" t="s">
        <v>23</v>
      </c>
      <c r="W221" s="18" t="s">
        <v>312</v>
      </c>
      <c r="X221" s="17" t="s">
        <v>1195</v>
      </c>
      <c r="Y221" t="s">
        <v>819</v>
      </c>
      <c r="Z221" s="8" t="s">
        <v>609</v>
      </c>
      <c r="AA221" s="8" t="s">
        <v>576</v>
      </c>
      <c r="AB221" s="8">
        <v>85</v>
      </c>
      <c r="AC221" s="10" t="s">
        <v>332</v>
      </c>
      <c r="AD221" s="10" t="s">
        <v>1364</v>
      </c>
      <c r="AE221" s="17" t="s">
        <v>4</v>
      </c>
      <c r="AF221" s="18" t="s">
        <v>212</v>
      </c>
      <c r="AG221" s="17" t="s">
        <v>26</v>
      </c>
      <c r="AH221" s="17" t="s">
        <v>26</v>
      </c>
      <c r="AI221" s="18" t="s">
        <v>212</v>
      </c>
      <c r="AJ221" t="s">
        <v>57</v>
      </c>
      <c r="AK221" s="12" t="s">
        <v>6</v>
      </c>
      <c r="AL221" s="8" t="s">
        <v>312</v>
      </c>
      <c r="AM221" s="8" t="s">
        <v>312</v>
      </c>
      <c r="AN221" s="12" t="s">
        <v>1434</v>
      </c>
      <c r="AO221" s="8" t="s">
        <v>312</v>
      </c>
      <c r="AP221" s="12" t="s">
        <v>1057</v>
      </c>
      <c r="AQ221" s="8" t="s">
        <v>312</v>
      </c>
      <c r="AR221" s="12" t="s">
        <v>1072</v>
      </c>
      <c r="AS221" s="12" t="s">
        <v>4</v>
      </c>
      <c r="AT221" t="s">
        <v>161</v>
      </c>
      <c r="AU221" t="s">
        <v>155</v>
      </c>
    </row>
    <row r="222" spans="1:47">
      <c r="A222" s="8">
        <v>1270</v>
      </c>
      <c r="B222" s="8" t="s">
        <v>210</v>
      </c>
      <c r="C222" s="8" t="s">
        <v>211</v>
      </c>
      <c r="D222" s="7" t="s">
        <v>212</v>
      </c>
      <c r="E222" s="7" t="s">
        <v>212</v>
      </c>
      <c r="F222" s="7" t="s">
        <v>212</v>
      </c>
      <c r="G222" s="7" t="s">
        <v>212</v>
      </c>
      <c r="H222" s="7" t="s">
        <v>212</v>
      </c>
      <c r="I222" t="s">
        <v>529</v>
      </c>
      <c r="J222" t="s">
        <v>395</v>
      </c>
      <c r="K222" s="11" t="s">
        <v>3</v>
      </c>
      <c r="L222">
        <v>45</v>
      </c>
      <c r="M222" s="12" t="s">
        <v>319</v>
      </c>
      <c r="N222" s="52">
        <v>35065</v>
      </c>
      <c r="O222" s="52" t="s">
        <v>312</v>
      </c>
      <c r="P222" s="52">
        <v>43733</v>
      </c>
      <c r="Q222" s="17" t="s">
        <v>562</v>
      </c>
      <c r="R222" s="18" t="s">
        <v>212</v>
      </c>
      <c r="S222" s="17" t="s">
        <v>4</v>
      </c>
      <c r="T222" s="12" t="s">
        <v>562</v>
      </c>
      <c r="U222" s="17" t="s">
        <v>23</v>
      </c>
      <c r="V222" s="17" t="s">
        <v>23</v>
      </c>
      <c r="W222" s="18" t="s">
        <v>312</v>
      </c>
      <c r="X222" s="17" t="s">
        <v>1195</v>
      </c>
      <c r="Y222" t="s">
        <v>847</v>
      </c>
      <c r="Z222" s="8" t="s">
        <v>606</v>
      </c>
      <c r="AA222" s="8" t="s">
        <v>576</v>
      </c>
      <c r="AB222" s="8">
        <v>700</v>
      </c>
      <c r="AC222" s="10" t="s">
        <v>1571</v>
      </c>
      <c r="AD222" s="10" t="s">
        <v>1365</v>
      </c>
      <c r="AE222" s="17" t="s">
        <v>4</v>
      </c>
      <c r="AF222" s="18" t="s">
        <v>212</v>
      </c>
      <c r="AG222" s="17" t="s">
        <v>26</v>
      </c>
      <c r="AH222" s="17" t="s">
        <v>26</v>
      </c>
      <c r="AI222" s="18" t="s">
        <v>212</v>
      </c>
      <c r="AJ222" t="s">
        <v>57</v>
      </c>
      <c r="AK222" s="12" t="s">
        <v>6</v>
      </c>
      <c r="AL222" s="8" t="s">
        <v>312</v>
      </c>
      <c r="AM222" s="8" t="s">
        <v>312</v>
      </c>
      <c r="AN222" s="12" t="s">
        <v>1434</v>
      </c>
      <c r="AO222" s="8" t="s">
        <v>312</v>
      </c>
      <c r="AP222" s="12" t="s">
        <v>1057</v>
      </c>
      <c r="AQ222" s="8" t="s">
        <v>312</v>
      </c>
      <c r="AR222" s="12" t="s">
        <v>1072</v>
      </c>
      <c r="AS222" s="12" t="s">
        <v>4</v>
      </c>
      <c r="AT222" t="s">
        <v>160</v>
      </c>
      <c r="AU222" t="s">
        <v>155</v>
      </c>
    </row>
    <row r="223" spans="1:47">
      <c r="A223" s="8">
        <v>1271</v>
      </c>
      <c r="B223" s="8" t="s">
        <v>210</v>
      </c>
      <c r="C223" s="8" t="s">
        <v>211</v>
      </c>
      <c r="D223" s="7" t="s">
        <v>212</v>
      </c>
      <c r="E223" s="7" t="s">
        <v>212</v>
      </c>
      <c r="F223" s="7" t="s">
        <v>212</v>
      </c>
      <c r="G223" s="7" t="s">
        <v>212</v>
      </c>
      <c r="H223" s="7" t="s">
        <v>212</v>
      </c>
      <c r="I223" t="s">
        <v>529</v>
      </c>
      <c r="J223" t="s">
        <v>395</v>
      </c>
      <c r="K223" s="11" t="s">
        <v>3</v>
      </c>
      <c r="L223">
        <v>44</v>
      </c>
      <c r="M223" s="12" t="s">
        <v>319</v>
      </c>
      <c r="N223" s="52">
        <v>34700</v>
      </c>
      <c r="O223" s="52" t="s">
        <v>312</v>
      </c>
      <c r="P223" s="52">
        <v>43733</v>
      </c>
      <c r="Q223" s="17" t="s">
        <v>562</v>
      </c>
      <c r="R223" s="18" t="s">
        <v>212</v>
      </c>
      <c r="S223" s="17" t="s">
        <v>4</v>
      </c>
      <c r="T223" s="12" t="s">
        <v>562</v>
      </c>
      <c r="U223" s="17" t="s">
        <v>23</v>
      </c>
      <c r="V223" s="17" t="s">
        <v>23</v>
      </c>
      <c r="W223" s="18" t="s">
        <v>312</v>
      </c>
      <c r="X223" s="17" t="s">
        <v>1195</v>
      </c>
      <c r="Y223" t="s">
        <v>818</v>
      </c>
      <c r="Z223" s="8" t="s">
        <v>609</v>
      </c>
      <c r="AA223" s="8" t="s">
        <v>576</v>
      </c>
      <c r="AB223" s="8">
        <v>85</v>
      </c>
      <c r="AC223" s="10" t="s">
        <v>332</v>
      </c>
      <c r="AD223" s="10" t="s">
        <v>1364</v>
      </c>
      <c r="AE223" s="17" t="s">
        <v>4</v>
      </c>
      <c r="AF223" s="18" t="s">
        <v>212</v>
      </c>
      <c r="AG223" s="17" t="s">
        <v>26</v>
      </c>
      <c r="AH223" s="17" t="s">
        <v>26</v>
      </c>
      <c r="AI223" s="18" t="s">
        <v>212</v>
      </c>
      <c r="AJ223" t="s">
        <v>57</v>
      </c>
      <c r="AK223" s="12" t="s">
        <v>6</v>
      </c>
      <c r="AL223" s="8" t="s">
        <v>312</v>
      </c>
      <c r="AM223" s="8" t="s">
        <v>312</v>
      </c>
      <c r="AN223" s="12" t="s">
        <v>1434</v>
      </c>
      <c r="AO223" s="8" t="s">
        <v>312</v>
      </c>
      <c r="AP223" s="12" t="s">
        <v>1052</v>
      </c>
      <c r="AQ223" s="8" t="s">
        <v>312</v>
      </c>
      <c r="AR223" s="12" t="s">
        <v>1072</v>
      </c>
      <c r="AS223" s="12" t="s">
        <v>4</v>
      </c>
      <c r="AT223" t="s">
        <v>162</v>
      </c>
      <c r="AU223" t="s">
        <v>155</v>
      </c>
    </row>
    <row r="224" spans="1:47">
      <c r="A224" s="8">
        <v>1272</v>
      </c>
      <c r="B224" s="8" t="s">
        <v>210</v>
      </c>
      <c r="C224" s="8" t="s">
        <v>211</v>
      </c>
      <c r="D224" s="7" t="s">
        <v>212</v>
      </c>
      <c r="E224" s="7" t="s">
        <v>212</v>
      </c>
      <c r="F224" s="7" t="s">
        <v>212</v>
      </c>
      <c r="G224" s="7" t="s">
        <v>212</v>
      </c>
      <c r="H224" s="7" t="s">
        <v>212</v>
      </c>
      <c r="I224" t="s">
        <v>529</v>
      </c>
      <c r="J224" t="s">
        <v>395</v>
      </c>
      <c r="K224" s="11" t="s">
        <v>3</v>
      </c>
      <c r="L224">
        <v>43</v>
      </c>
      <c r="M224" s="12" t="s">
        <v>319</v>
      </c>
      <c r="N224" s="52">
        <v>34335</v>
      </c>
      <c r="O224" s="52" t="s">
        <v>312</v>
      </c>
      <c r="P224" s="52">
        <v>43733</v>
      </c>
      <c r="Q224" s="17" t="s">
        <v>562</v>
      </c>
      <c r="R224" s="18" t="s">
        <v>212</v>
      </c>
      <c r="S224" s="17" t="s">
        <v>4</v>
      </c>
      <c r="T224" s="12" t="s">
        <v>562</v>
      </c>
      <c r="U224" s="17" t="s">
        <v>23</v>
      </c>
      <c r="V224" s="17" t="s">
        <v>23</v>
      </c>
      <c r="W224" s="18" t="s">
        <v>312</v>
      </c>
      <c r="X224" s="17" t="s">
        <v>1195</v>
      </c>
      <c r="Y224" t="s">
        <v>818</v>
      </c>
      <c r="Z224" s="8" t="s">
        <v>609</v>
      </c>
      <c r="AA224" s="8" t="s">
        <v>576</v>
      </c>
      <c r="AB224" s="8">
        <v>85</v>
      </c>
      <c r="AC224" s="10" t="s">
        <v>332</v>
      </c>
      <c r="AD224" s="10" t="s">
        <v>1364</v>
      </c>
      <c r="AE224" s="17" t="s">
        <v>4</v>
      </c>
      <c r="AF224" s="18" t="s">
        <v>212</v>
      </c>
      <c r="AG224" s="17" t="s">
        <v>26</v>
      </c>
      <c r="AH224" s="17" t="s">
        <v>26</v>
      </c>
      <c r="AI224" s="18" t="s">
        <v>212</v>
      </c>
      <c r="AJ224" t="s">
        <v>57</v>
      </c>
      <c r="AK224" s="12" t="s">
        <v>6</v>
      </c>
      <c r="AL224" s="8" t="s">
        <v>312</v>
      </c>
      <c r="AM224" s="8" t="s">
        <v>312</v>
      </c>
      <c r="AN224" s="12" t="s">
        <v>1434</v>
      </c>
      <c r="AO224" s="8" t="s">
        <v>312</v>
      </c>
      <c r="AP224" s="12" t="s">
        <v>1052</v>
      </c>
      <c r="AQ224" s="8" t="s">
        <v>312</v>
      </c>
      <c r="AR224" s="12" t="s">
        <v>1072</v>
      </c>
      <c r="AS224" s="12" t="s">
        <v>4</v>
      </c>
      <c r="AT224" t="s">
        <v>162</v>
      </c>
      <c r="AU224" t="s">
        <v>155</v>
      </c>
    </row>
    <row r="225" spans="1:47">
      <c r="A225" s="8">
        <v>1273</v>
      </c>
      <c r="B225" s="8" t="s">
        <v>210</v>
      </c>
      <c r="C225" s="8" t="s">
        <v>211</v>
      </c>
      <c r="D225" s="7" t="s">
        <v>212</v>
      </c>
      <c r="E225" s="7" t="s">
        <v>212</v>
      </c>
      <c r="F225" s="7" t="s">
        <v>212</v>
      </c>
      <c r="G225" s="7" t="s">
        <v>212</v>
      </c>
      <c r="H225" s="7" t="s">
        <v>212</v>
      </c>
      <c r="I225" t="s">
        <v>529</v>
      </c>
      <c r="J225" t="s">
        <v>395</v>
      </c>
      <c r="K225" s="11" t="s">
        <v>3</v>
      </c>
      <c r="L225">
        <v>42</v>
      </c>
      <c r="M225" s="12" t="s">
        <v>319</v>
      </c>
      <c r="N225" s="52">
        <v>33970</v>
      </c>
      <c r="O225" s="52" t="s">
        <v>312</v>
      </c>
      <c r="P225" s="52">
        <v>43733</v>
      </c>
      <c r="Q225" s="17" t="s">
        <v>562</v>
      </c>
      <c r="R225" s="18" t="s">
        <v>212</v>
      </c>
      <c r="S225" s="17" t="s">
        <v>4</v>
      </c>
      <c r="T225" s="12" t="s">
        <v>562</v>
      </c>
      <c r="U225" s="17" t="s">
        <v>23</v>
      </c>
      <c r="V225" s="17" t="s">
        <v>23</v>
      </c>
      <c r="W225" s="18" t="s">
        <v>312</v>
      </c>
      <c r="X225" s="17" t="s">
        <v>1195</v>
      </c>
      <c r="Y225" t="s">
        <v>820</v>
      </c>
      <c r="Z225" s="8" t="s">
        <v>609</v>
      </c>
      <c r="AA225" s="8" t="s">
        <v>576</v>
      </c>
      <c r="AB225" s="8">
        <v>85</v>
      </c>
      <c r="AC225" s="10" t="s">
        <v>1572</v>
      </c>
      <c r="AD225" s="10" t="s">
        <v>1364</v>
      </c>
      <c r="AE225" s="17" t="s">
        <v>4</v>
      </c>
      <c r="AF225" s="18" t="s">
        <v>212</v>
      </c>
      <c r="AG225" s="17" t="s">
        <v>26</v>
      </c>
      <c r="AH225" s="17" t="s">
        <v>26</v>
      </c>
      <c r="AI225" s="18" t="s">
        <v>212</v>
      </c>
      <c r="AJ225" t="s">
        <v>57</v>
      </c>
      <c r="AK225" s="12" t="s">
        <v>6</v>
      </c>
      <c r="AL225" s="8" t="s">
        <v>312</v>
      </c>
      <c r="AM225" s="8" t="s">
        <v>312</v>
      </c>
      <c r="AN225" s="12" t="s">
        <v>1434</v>
      </c>
      <c r="AO225" s="8" t="s">
        <v>312</v>
      </c>
      <c r="AP225" s="12" t="s">
        <v>1057</v>
      </c>
      <c r="AQ225" s="8" t="s">
        <v>312</v>
      </c>
      <c r="AR225" s="12" t="s">
        <v>1072</v>
      </c>
      <c r="AS225" s="12" t="s">
        <v>4</v>
      </c>
      <c r="AT225" t="s">
        <v>163</v>
      </c>
      <c r="AU225" t="s">
        <v>155</v>
      </c>
    </row>
    <row r="226" spans="1:47">
      <c r="A226" s="8">
        <v>1274</v>
      </c>
      <c r="B226" s="8" t="s">
        <v>210</v>
      </c>
      <c r="C226" s="8" t="s">
        <v>211</v>
      </c>
      <c r="D226" s="7" t="s">
        <v>212</v>
      </c>
      <c r="E226" s="7" t="s">
        <v>212</v>
      </c>
      <c r="F226" s="7" t="s">
        <v>212</v>
      </c>
      <c r="G226" s="7" t="s">
        <v>212</v>
      </c>
      <c r="H226" s="7" t="s">
        <v>212</v>
      </c>
      <c r="I226" t="s">
        <v>529</v>
      </c>
      <c r="J226" t="s">
        <v>395</v>
      </c>
      <c r="K226" s="11" t="s">
        <v>3</v>
      </c>
      <c r="L226">
        <v>41</v>
      </c>
      <c r="M226" s="12" t="s">
        <v>319</v>
      </c>
      <c r="N226" s="52">
        <v>33725</v>
      </c>
      <c r="O226" s="52" t="s">
        <v>312</v>
      </c>
      <c r="P226" s="52">
        <v>43733</v>
      </c>
      <c r="Q226" s="17" t="s">
        <v>562</v>
      </c>
      <c r="R226" s="17" t="s">
        <v>566</v>
      </c>
      <c r="S226" s="17" t="s">
        <v>4</v>
      </c>
      <c r="T226" s="12" t="s">
        <v>562</v>
      </c>
      <c r="U226" s="17" t="s">
        <v>23</v>
      </c>
      <c r="V226" s="17" t="s">
        <v>23</v>
      </c>
      <c r="W226" s="18" t="s">
        <v>312</v>
      </c>
      <c r="X226" s="17" t="s">
        <v>1195</v>
      </c>
      <c r="Y226" t="s">
        <v>821</v>
      </c>
      <c r="Z226" s="8" t="s">
        <v>609</v>
      </c>
      <c r="AA226" s="8" t="s">
        <v>576</v>
      </c>
      <c r="AB226" s="8">
        <v>85</v>
      </c>
      <c r="AC226" s="10" t="s">
        <v>1572</v>
      </c>
      <c r="AD226" s="10" t="s">
        <v>1364</v>
      </c>
      <c r="AE226" s="17" t="s">
        <v>4</v>
      </c>
      <c r="AF226" s="18" t="s">
        <v>212</v>
      </c>
      <c r="AG226" s="17" t="s">
        <v>26</v>
      </c>
      <c r="AH226" s="17" t="s">
        <v>26</v>
      </c>
      <c r="AI226" s="18" t="s">
        <v>212</v>
      </c>
      <c r="AJ226" t="s">
        <v>57</v>
      </c>
      <c r="AK226" s="12" t="s">
        <v>6</v>
      </c>
      <c r="AL226" s="12">
        <v>11</v>
      </c>
      <c r="AM226" s="11" t="s">
        <v>319</v>
      </c>
      <c r="AN226" s="12" t="s">
        <v>1434</v>
      </c>
      <c r="AO226" s="12" t="s">
        <v>4</v>
      </c>
      <c r="AP226" s="12" t="s">
        <v>1057</v>
      </c>
      <c r="AQ226" s="8" t="s">
        <v>312</v>
      </c>
      <c r="AR226" s="12" t="s">
        <v>1072</v>
      </c>
      <c r="AS226" s="12" t="s">
        <v>4</v>
      </c>
      <c r="AT226" t="s">
        <v>159</v>
      </c>
      <c r="AU226" t="s">
        <v>155</v>
      </c>
    </row>
    <row r="227" spans="1:47">
      <c r="A227" s="8">
        <v>1275</v>
      </c>
      <c r="B227" s="8" t="s">
        <v>210</v>
      </c>
      <c r="C227" s="8" t="s">
        <v>211</v>
      </c>
      <c r="D227" s="7" t="s">
        <v>212</v>
      </c>
      <c r="E227" s="7" t="s">
        <v>212</v>
      </c>
      <c r="F227" s="7" t="s">
        <v>212</v>
      </c>
      <c r="G227" s="7" t="s">
        <v>212</v>
      </c>
      <c r="H227" s="7" t="s">
        <v>212</v>
      </c>
      <c r="I227" t="s">
        <v>529</v>
      </c>
      <c r="J227" t="s">
        <v>395</v>
      </c>
      <c r="K227" s="11" t="s">
        <v>3</v>
      </c>
      <c r="L227">
        <v>40</v>
      </c>
      <c r="M227" s="12" t="s">
        <v>319</v>
      </c>
      <c r="N227" s="52">
        <v>33239</v>
      </c>
      <c r="O227" s="52" t="s">
        <v>312</v>
      </c>
      <c r="P227" s="52">
        <v>43733</v>
      </c>
      <c r="Q227" s="17" t="s">
        <v>562</v>
      </c>
      <c r="R227" s="17" t="s">
        <v>566</v>
      </c>
      <c r="S227" s="17" t="s">
        <v>4</v>
      </c>
      <c r="T227" s="12" t="s">
        <v>562</v>
      </c>
      <c r="U227" s="17" t="s">
        <v>23</v>
      </c>
      <c r="V227" s="17" t="s">
        <v>23</v>
      </c>
      <c r="W227" s="18" t="s">
        <v>312</v>
      </c>
      <c r="X227" s="17" t="s">
        <v>1195</v>
      </c>
      <c r="Y227" t="s">
        <v>848</v>
      </c>
      <c r="Z227" s="8" t="s">
        <v>606</v>
      </c>
      <c r="AA227" s="8" t="s">
        <v>576</v>
      </c>
      <c r="AB227" s="8">
        <v>671</v>
      </c>
      <c r="AC227" s="10" t="s">
        <v>1573</v>
      </c>
      <c r="AD227" s="10" t="s">
        <v>1365</v>
      </c>
      <c r="AE227" s="17" t="s">
        <v>4</v>
      </c>
      <c r="AF227" s="18" t="s">
        <v>212</v>
      </c>
      <c r="AG227" s="17" t="s">
        <v>26</v>
      </c>
      <c r="AH227" s="17" t="s">
        <v>26</v>
      </c>
      <c r="AI227" s="18" t="s">
        <v>212</v>
      </c>
      <c r="AJ227" t="s">
        <v>57</v>
      </c>
      <c r="AK227" s="12" t="s">
        <v>6</v>
      </c>
      <c r="AL227" s="12">
        <v>14</v>
      </c>
      <c r="AM227" s="8" t="s">
        <v>312</v>
      </c>
      <c r="AN227" s="12" t="s">
        <v>1434</v>
      </c>
      <c r="AO227" s="12" t="s">
        <v>4</v>
      </c>
      <c r="AP227" s="12" t="s">
        <v>1052</v>
      </c>
      <c r="AQ227" s="8" t="s">
        <v>312</v>
      </c>
      <c r="AR227" s="12" t="s">
        <v>1072</v>
      </c>
      <c r="AS227" s="12" t="s">
        <v>4</v>
      </c>
      <c r="AT227" t="s">
        <v>158</v>
      </c>
      <c r="AU227" t="s">
        <v>155</v>
      </c>
    </row>
    <row r="228" spans="1:47">
      <c r="A228" s="8">
        <v>1276</v>
      </c>
      <c r="B228" s="8" t="s">
        <v>210</v>
      </c>
      <c r="C228" s="8" t="s">
        <v>211</v>
      </c>
      <c r="D228" s="7" t="s">
        <v>212</v>
      </c>
      <c r="E228" s="7" t="s">
        <v>212</v>
      </c>
      <c r="F228" s="7" t="s">
        <v>212</v>
      </c>
      <c r="G228" s="7" t="s">
        <v>212</v>
      </c>
      <c r="H228" s="7" t="s">
        <v>212</v>
      </c>
      <c r="I228" t="s">
        <v>511</v>
      </c>
      <c r="J228" t="s">
        <v>290</v>
      </c>
      <c r="K228" s="12" t="s">
        <v>3</v>
      </c>
      <c r="L228">
        <v>28</v>
      </c>
      <c r="M228" s="12" t="s">
        <v>319</v>
      </c>
      <c r="N228" s="52">
        <v>34185</v>
      </c>
      <c r="O228" s="53" t="s">
        <v>312</v>
      </c>
      <c r="P228" s="52">
        <v>43739</v>
      </c>
      <c r="Q228" s="17" t="s">
        <v>562</v>
      </c>
      <c r="R228" s="17" t="s">
        <v>567</v>
      </c>
      <c r="S228" s="17" t="s">
        <v>4</v>
      </c>
      <c r="T228" s="12" t="s">
        <v>562</v>
      </c>
      <c r="U228" s="17" t="s">
        <v>575</v>
      </c>
      <c r="V228" s="17" t="s">
        <v>575</v>
      </c>
      <c r="W228" s="18" t="s">
        <v>312</v>
      </c>
      <c r="X228" s="18" t="s">
        <v>312</v>
      </c>
      <c r="Y228" t="s">
        <v>706</v>
      </c>
      <c r="Z228" s="8" t="s">
        <v>625</v>
      </c>
      <c r="AA228" s="8" t="s">
        <v>576</v>
      </c>
      <c r="AB228" s="8">
        <v>8</v>
      </c>
      <c r="AC228" s="10" t="s">
        <v>1574</v>
      </c>
      <c r="AD228" s="10" t="s">
        <v>1243</v>
      </c>
      <c r="AE228" s="12" t="s">
        <v>26</v>
      </c>
      <c r="AF228" s="12" t="s">
        <v>575</v>
      </c>
      <c r="AG228" s="17" t="s">
        <v>26</v>
      </c>
      <c r="AH228" s="17" t="s">
        <v>26</v>
      </c>
      <c r="AI228" s="18" t="s">
        <v>212</v>
      </c>
      <c r="AJ228" s="1" t="s">
        <v>5</v>
      </c>
      <c r="AK228" s="17" t="s">
        <v>6</v>
      </c>
      <c r="AL228" s="12">
        <v>22</v>
      </c>
      <c r="AM228" s="8" t="s">
        <v>312</v>
      </c>
      <c r="AN228" s="12" t="s">
        <v>1434</v>
      </c>
      <c r="AO228" s="17" t="s">
        <v>26</v>
      </c>
      <c r="AP228" s="17" t="s">
        <v>1057</v>
      </c>
      <c r="AQ228" s="18" t="s">
        <v>312</v>
      </c>
      <c r="AR228" s="12" t="s">
        <v>1073</v>
      </c>
      <c r="AS228" s="18" t="s">
        <v>312</v>
      </c>
      <c r="AT228" t="s">
        <v>36</v>
      </c>
      <c r="AU228" t="s">
        <v>77</v>
      </c>
    </row>
    <row r="229" spans="1:47">
      <c r="A229" s="8">
        <v>1277</v>
      </c>
      <c r="B229" s="8" t="s">
        <v>210</v>
      </c>
      <c r="C229" s="8" t="s">
        <v>211</v>
      </c>
      <c r="D229" s="7" t="s">
        <v>212</v>
      </c>
      <c r="E229" s="7" t="s">
        <v>212</v>
      </c>
      <c r="F229" s="7" t="s">
        <v>212</v>
      </c>
      <c r="G229" s="7" t="s">
        <v>212</v>
      </c>
      <c r="H229" s="7" t="s">
        <v>212</v>
      </c>
      <c r="I229" t="s">
        <v>536</v>
      </c>
      <c r="J229" t="s">
        <v>431</v>
      </c>
      <c r="K229" s="12" t="s">
        <v>3</v>
      </c>
      <c r="L229">
        <v>27</v>
      </c>
      <c r="M229" s="12" t="s">
        <v>319</v>
      </c>
      <c r="N229" s="52">
        <v>33586</v>
      </c>
      <c r="O229" s="52">
        <v>43709</v>
      </c>
      <c r="P229" s="52">
        <v>43740</v>
      </c>
      <c r="Q229" s="17" t="s">
        <v>563</v>
      </c>
      <c r="R229" s="17" t="s">
        <v>562</v>
      </c>
      <c r="S229" s="12" t="s">
        <v>4</v>
      </c>
      <c r="T229" s="17" t="s">
        <v>562</v>
      </c>
      <c r="U229" s="17" t="s">
        <v>575</v>
      </c>
      <c r="V229" s="17" t="s">
        <v>575</v>
      </c>
      <c r="W229" s="18" t="s">
        <v>312</v>
      </c>
      <c r="X229" s="17" t="s">
        <v>1198</v>
      </c>
      <c r="Y229" t="s">
        <v>1269</v>
      </c>
      <c r="Z229" s="8" t="s">
        <v>157</v>
      </c>
      <c r="AA229" s="8" t="s">
        <v>576</v>
      </c>
      <c r="AB229" s="8">
        <v>15</v>
      </c>
      <c r="AC229" s="10" t="s">
        <v>290</v>
      </c>
      <c r="AD229" s="10" t="s">
        <v>1455</v>
      </c>
      <c r="AE229" s="17" t="s">
        <v>26</v>
      </c>
      <c r="AF229" s="17" t="s">
        <v>575</v>
      </c>
      <c r="AG229" s="17" t="s">
        <v>26</v>
      </c>
      <c r="AH229" s="17" t="s">
        <v>26</v>
      </c>
      <c r="AI229" t="s">
        <v>1267</v>
      </c>
      <c r="AJ229" t="s">
        <v>1268</v>
      </c>
      <c r="AK229" s="12" t="s">
        <v>6</v>
      </c>
      <c r="AL229" s="12">
        <v>16</v>
      </c>
      <c r="AM229" s="11" t="s">
        <v>319</v>
      </c>
      <c r="AN229" s="12" t="s">
        <v>1434</v>
      </c>
      <c r="AO229" s="17" t="s">
        <v>4</v>
      </c>
      <c r="AP229" s="12" t="s">
        <v>1047</v>
      </c>
      <c r="AQ229" s="18" t="s">
        <v>312</v>
      </c>
      <c r="AR229" s="12" t="s">
        <v>1073</v>
      </c>
      <c r="AS229" s="12" t="s">
        <v>1075</v>
      </c>
      <c r="AT229" t="s">
        <v>1109</v>
      </c>
      <c r="AU229" t="s">
        <v>30</v>
      </c>
    </row>
    <row r="230" spans="1:47">
      <c r="A230" s="8">
        <v>1278</v>
      </c>
      <c r="B230" s="8" t="s">
        <v>210</v>
      </c>
      <c r="C230" s="8" t="s">
        <v>211</v>
      </c>
      <c r="D230" s="7" t="s">
        <v>212</v>
      </c>
      <c r="E230" s="7" t="s">
        <v>212</v>
      </c>
      <c r="F230" s="7" t="s">
        <v>212</v>
      </c>
      <c r="G230" s="7" t="s">
        <v>212</v>
      </c>
      <c r="H230" s="7" t="s">
        <v>212</v>
      </c>
      <c r="I230" t="s">
        <v>535</v>
      </c>
      <c r="J230" t="s">
        <v>430</v>
      </c>
      <c r="K230" s="12" t="s">
        <v>3</v>
      </c>
      <c r="L230">
        <v>35</v>
      </c>
      <c r="M230" s="12" t="s">
        <v>319</v>
      </c>
      <c r="N230" s="52">
        <v>40912</v>
      </c>
      <c r="O230" s="52" t="s">
        <v>312</v>
      </c>
      <c r="P230" s="52">
        <v>43741</v>
      </c>
      <c r="Q230" s="17" t="s">
        <v>562</v>
      </c>
      <c r="R230" s="17" t="s">
        <v>574</v>
      </c>
      <c r="S230" s="12" t="s">
        <v>4</v>
      </c>
      <c r="T230" s="12" t="s">
        <v>562</v>
      </c>
      <c r="U230" s="17" t="s">
        <v>575</v>
      </c>
      <c r="V230" s="17" t="s">
        <v>575</v>
      </c>
      <c r="W230" s="18" t="s">
        <v>312</v>
      </c>
      <c r="X230" s="12" t="s">
        <v>1198</v>
      </c>
      <c r="Y230" t="s">
        <v>686</v>
      </c>
      <c r="Z230" s="8" t="s">
        <v>591</v>
      </c>
      <c r="AA230" s="8" t="s">
        <v>576</v>
      </c>
      <c r="AB230" s="8">
        <v>118</v>
      </c>
      <c r="AC230" s="10" t="s">
        <v>1507</v>
      </c>
      <c r="AD230" s="10" t="s">
        <v>1287</v>
      </c>
      <c r="AE230" s="17" t="s">
        <v>26</v>
      </c>
      <c r="AF230" s="17" t="s">
        <v>575</v>
      </c>
      <c r="AG230" s="17" t="s">
        <v>26</v>
      </c>
      <c r="AH230" s="17" t="s">
        <v>26</v>
      </c>
      <c r="AI230" s="18" t="s">
        <v>212</v>
      </c>
      <c r="AJ230" t="s">
        <v>54</v>
      </c>
      <c r="AK230" s="12" t="s">
        <v>6</v>
      </c>
      <c r="AL230" s="8" t="s">
        <v>312</v>
      </c>
      <c r="AM230" s="8" t="s">
        <v>312</v>
      </c>
      <c r="AN230" s="12" t="s">
        <v>1434</v>
      </c>
      <c r="AO230" s="8" t="s">
        <v>312</v>
      </c>
      <c r="AP230" s="12" t="s">
        <v>1057</v>
      </c>
      <c r="AQ230" s="8" t="s">
        <v>312</v>
      </c>
      <c r="AR230" s="8" t="s">
        <v>312</v>
      </c>
      <c r="AS230" s="8" t="s">
        <v>312</v>
      </c>
      <c r="AT230" t="s">
        <v>1152</v>
      </c>
      <c r="AU230" t="s">
        <v>77</v>
      </c>
    </row>
    <row r="231" spans="1:47">
      <c r="A231" s="8">
        <v>1279</v>
      </c>
      <c r="B231" s="8" t="s">
        <v>210</v>
      </c>
      <c r="C231" s="8" t="s">
        <v>211</v>
      </c>
      <c r="D231" s="7" t="s">
        <v>212</v>
      </c>
      <c r="E231" s="7" t="s">
        <v>212</v>
      </c>
      <c r="F231" s="7" t="s">
        <v>212</v>
      </c>
      <c r="G231" s="7" t="s">
        <v>212</v>
      </c>
      <c r="H231" s="7" t="s">
        <v>212</v>
      </c>
      <c r="I231" t="s">
        <v>535</v>
      </c>
      <c r="J231" t="s">
        <v>430</v>
      </c>
      <c r="K231" s="12" t="s">
        <v>3</v>
      </c>
      <c r="L231">
        <v>34</v>
      </c>
      <c r="M231" s="12" t="s">
        <v>319</v>
      </c>
      <c r="N231" s="52">
        <v>40842</v>
      </c>
      <c r="O231" s="52" t="s">
        <v>312</v>
      </c>
      <c r="P231" s="52">
        <v>43741</v>
      </c>
      <c r="Q231" s="17" t="s">
        <v>566</v>
      </c>
      <c r="R231" s="17" t="s">
        <v>574</v>
      </c>
      <c r="S231" s="12" t="s">
        <v>4</v>
      </c>
      <c r="T231" s="12" t="s">
        <v>562</v>
      </c>
      <c r="U231" s="17" t="s">
        <v>575</v>
      </c>
      <c r="V231" s="17" t="s">
        <v>575</v>
      </c>
      <c r="W231" s="18" t="s">
        <v>312</v>
      </c>
      <c r="X231" s="12" t="s">
        <v>1198</v>
      </c>
      <c r="Y231" t="s">
        <v>686</v>
      </c>
      <c r="Z231" s="8" t="s">
        <v>591</v>
      </c>
      <c r="AA231" s="8" t="s">
        <v>576</v>
      </c>
      <c r="AB231" s="8">
        <v>118</v>
      </c>
      <c r="AC231" s="10" t="s">
        <v>1507</v>
      </c>
      <c r="AD231" s="10" t="s">
        <v>1287</v>
      </c>
      <c r="AE231" s="17" t="s">
        <v>26</v>
      </c>
      <c r="AF231" s="17" t="s">
        <v>575</v>
      </c>
      <c r="AG231" s="17" t="s">
        <v>26</v>
      </c>
      <c r="AH231" s="17" t="s">
        <v>26</v>
      </c>
      <c r="AI231" s="18" t="s">
        <v>212</v>
      </c>
      <c r="AJ231" t="s">
        <v>53</v>
      </c>
      <c r="AK231" s="12" t="s">
        <v>6</v>
      </c>
      <c r="AL231" s="8" t="s">
        <v>312</v>
      </c>
      <c r="AM231" s="8" t="s">
        <v>312</v>
      </c>
      <c r="AN231" s="12" t="s">
        <v>1434</v>
      </c>
      <c r="AO231" s="8" t="s">
        <v>312</v>
      </c>
      <c r="AP231" s="12" t="s">
        <v>1057</v>
      </c>
      <c r="AQ231" s="8" t="s">
        <v>312</v>
      </c>
      <c r="AR231" s="8" t="s">
        <v>312</v>
      </c>
      <c r="AS231" s="8" t="s">
        <v>312</v>
      </c>
      <c r="AT231" t="s">
        <v>1152</v>
      </c>
      <c r="AU231" t="s">
        <v>77</v>
      </c>
    </row>
    <row r="232" spans="1:47">
      <c r="A232" s="8">
        <v>1280</v>
      </c>
      <c r="B232" s="8" t="s">
        <v>210</v>
      </c>
      <c r="C232" s="8" t="s">
        <v>211</v>
      </c>
      <c r="D232" s="7" t="s">
        <v>212</v>
      </c>
      <c r="E232" s="7" t="s">
        <v>212</v>
      </c>
      <c r="F232" s="7" t="s">
        <v>212</v>
      </c>
      <c r="G232" s="7" t="s">
        <v>212</v>
      </c>
      <c r="H232" s="7" t="s">
        <v>212</v>
      </c>
      <c r="I232" t="s">
        <v>535</v>
      </c>
      <c r="J232" t="s">
        <v>430</v>
      </c>
      <c r="K232" s="12" t="s">
        <v>3</v>
      </c>
      <c r="L232">
        <v>32</v>
      </c>
      <c r="M232" s="12" t="s">
        <v>319</v>
      </c>
      <c r="N232" s="52">
        <v>36429</v>
      </c>
      <c r="O232" s="52" t="s">
        <v>312</v>
      </c>
      <c r="P232" s="52">
        <v>43741</v>
      </c>
      <c r="Q232" s="17" t="s">
        <v>566</v>
      </c>
      <c r="R232" s="17" t="s">
        <v>562</v>
      </c>
      <c r="S232" s="12" t="s">
        <v>4</v>
      </c>
      <c r="T232" s="12" t="s">
        <v>562</v>
      </c>
      <c r="U232" s="17" t="s">
        <v>575</v>
      </c>
      <c r="V232" s="17" t="s">
        <v>575</v>
      </c>
      <c r="W232" s="18" t="s">
        <v>312</v>
      </c>
      <c r="X232" s="12" t="s">
        <v>1198</v>
      </c>
      <c r="Y232" t="s">
        <v>686</v>
      </c>
      <c r="Z232" s="8" t="s">
        <v>591</v>
      </c>
      <c r="AA232" s="8" t="s">
        <v>576</v>
      </c>
      <c r="AB232" s="8">
        <v>118</v>
      </c>
      <c r="AC232" s="10" t="s">
        <v>1507</v>
      </c>
      <c r="AD232" s="10" t="s">
        <v>1287</v>
      </c>
      <c r="AE232" s="17" t="s">
        <v>26</v>
      </c>
      <c r="AF232" s="17" t="s">
        <v>575</v>
      </c>
      <c r="AG232" s="17" t="s">
        <v>26</v>
      </c>
      <c r="AH232" s="17" t="s">
        <v>26</v>
      </c>
      <c r="AI232" s="18" t="s">
        <v>212</v>
      </c>
      <c r="AJ232" t="s">
        <v>52</v>
      </c>
      <c r="AK232" s="12" t="s">
        <v>6</v>
      </c>
      <c r="AL232" s="8" t="s">
        <v>312</v>
      </c>
      <c r="AM232" s="8" t="s">
        <v>312</v>
      </c>
      <c r="AN232" s="12" t="s">
        <v>1434</v>
      </c>
      <c r="AO232" s="8" t="s">
        <v>312</v>
      </c>
      <c r="AP232" s="12" t="s">
        <v>1057</v>
      </c>
      <c r="AQ232" s="8" t="s">
        <v>312</v>
      </c>
      <c r="AR232" s="8" t="s">
        <v>312</v>
      </c>
      <c r="AS232" s="8" t="s">
        <v>312</v>
      </c>
      <c r="AT232" t="s">
        <v>1152</v>
      </c>
      <c r="AU232" t="s">
        <v>77</v>
      </c>
    </row>
    <row r="233" spans="1:47">
      <c r="A233" s="8">
        <v>1281</v>
      </c>
      <c r="B233" s="8" t="s">
        <v>210</v>
      </c>
      <c r="C233" s="8" t="s">
        <v>211</v>
      </c>
      <c r="D233" s="7" t="s">
        <v>212</v>
      </c>
      <c r="E233" s="7" t="s">
        <v>212</v>
      </c>
      <c r="F233" s="7" t="s">
        <v>212</v>
      </c>
      <c r="G233" s="7" t="s">
        <v>212</v>
      </c>
      <c r="H233" s="7" t="s">
        <v>212</v>
      </c>
      <c r="I233" t="s">
        <v>535</v>
      </c>
      <c r="J233" t="s">
        <v>430</v>
      </c>
      <c r="K233" s="12" t="s">
        <v>3</v>
      </c>
      <c r="L233">
        <v>32</v>
      </c>
      <c r="M233" s="12" t="s">
        <v>319</v>
      </c>
      <c r="N233" s="52">
        <v>36371</v>
      </c>
      <c r="O233" s="52" t="s">
        <v>312</v>
      </c>
      <c r="P233" s="52">
        <v>43741</v>
      </c>
      <c r="Q233" s="17" t="s">
        <v>562</v>
      </c>
      <c r="R233" s="17" t="s">
        <v>574</v>
      </c>
      <c r="S233" s="12" t="s">
        <v>4</v>
      </c>
      <c r="T233" s="12" t="s">
        <v>562</v>
      </c>
      <c r="U233" s="17" t="s">
        <v>575</v>
      </c>
      <c r="V233" s="17" t="s">
        <v>575</v>
      </c>
      <c r="W233" s="18" t="s">
        <v>312</v>
      </c>
      <c r="X233" s="12" t="s">
        <v>1198</v>
      </c>
      <c r="Y233" t="s">
        <v>686</v>
      </c>
      <c r="Z233" s="8" t="s">
        <v>591</v>
      </c>
      <c r="AA233" s="8" t="s">
        <v>576</v>
      </c>
      <c r="AB233" s="8">
        <v>118</v>
      </c>
      <c r="AC233" s="10" t="s">
        <v>1507</v>
      </c>
      <c r="AD233" s="10" t="s">
        <v>1287</v>
      </c>
      <c r="AE233" s="17" t="s">
        <v>26</v>
      </c>
      <c r="AF233" s="17" t="s">
        <v>575</v>
      </c>
      <c r="AG233" s="17" t="s">
        <v>26</v>
      </c>
      <c r="AH233" s="17" t="s">
        <v>26</v>
      </c>
      <c r="AI233" s="18" t="s">
        <v>212</v>
      </c>
      <c r="AJ233" t="s">
        <v>51</v>
      </c>
      <c r="AK233" s="12" t="s">
        <v>6</v>
      </c>
      <c r="AL233" s="8" t="s">
        <v>312</v>
      </c>
      <c r="AM233" s="8" t="s">
        <v>312</v>
      </c>
      <c r="AN233" s="12" t="s">
        <v>1434</v>
      </c>
      <c r="AO233" s="8" t="s">
        <v>312</v>
      </c>
      <c r="AP233" s="12" t="s">
        <v>1057</v>
      </c>
      <c r="AQ233" s="8" t="s">
        <v>312</v>
      </c>
      <c r="AR233" s="8" t="s">
        <v>312</v>
      </c>
      <c r="AS233" s="8" t="s">
        <v>312</v>
      </c>
      <c r="AT233" t="s">
        <v>1152</v>
      </c>
      <c r="AU233" t="s">
        <v>77</v>
      </c>
    </row>
    <row r="234" spans="1:47">
      <c r="A234" s="8">
        <v>1282</v>
      </c>
      <c r="B234" s="8" t="s">
        <v>210</v>
      </c>
      <c r="C234" s="8" t="s">
        <v>211</v>
      </c>
      <c r="D234" s="7" t="s">
        <v>212</v>
      </c>
      <c r="E234" s="7" t="s">
        <v>212</v>
      </c>
      <c r="F234" s="7" t="s">
        <v>212</v>
      </c>
      <c r="G234" s="7" t="s">
        <v>212</v>
      </c>
      <c r="H234" s="7" t="s">
        <v>212</v>
      </c>
      <c r="I234" t="s">
        <v>535</v>
      </c>
      <c r="J234" t="s">
        <v>430</v>
      </c>
      <c r="K234" s="12" t="s">
        <v>3</v>
      </c>
      <c r="L234">
        <v>29</v>
      </c>
      <c r="M234" s="12" t="s">
        <v>319</v>
      </c>
      <c r="N234" s="52">
        <v>35299</v>
      </c>
      <c r="O234" s="52" t="s">
        <v>312</v>
      </c>
      <c r="P234" s="52">
        <v>43741</v>
      </c>
      <c r="Q234" s="17" t="s">
        <v>563</v>
      </c>
      <c r="R234" s="17" t="s">
        <v>562</v>
      </c>
      <c r="S234" s="12" t="s">
        <v>4</v>
      </c>
      <c r="T234" s="17" t="s">
        <v>562</v>
      </c>
      <c r="U234" s="17" t="s">
        <v>575</v>
      </c>
      <c r="V234" s="17" t="s">
        <v>575</v>
      </c>
      <c r="W234" s="18" t="s">
        <v>312</v>
      </c>
      <c r="X234" s="12" t="s">
        <v>1198</v>
      </c>
      <c r="Y234" t="s">
        <v>1286</v>
      </c>
      <c r="Z234" s="8" t="s">
        <v>591</v>
      </c>
      <c r="AA234" s="8" t="s">
        <v>576</v>
      </c>
      <c r="AB234" s="8">
        <v>54</v>
      </c>
      <c r="AC234" s="10" t="s">
        <v>1286</v>
      </c>
      <c r="AD234" s="10" t="s">
        <v>1287</v>
      </c>
      <c r="AE234" s="17" t="s">
        <v>26</v>
      </c>
      <c r="AF234" s="17" t="s">
        <v>575</v>
      </c>
      <c r="AG234" s="17" t="s">
        <v>26</v>
      </c>
      <c r="AH234" s="17" t="s">
        <v>26</v>
      </c>
      <c r="AI234" t="s">
        <v>1024</v>
      </c>
      <c r="AJ234" t="s">
        <v>942</v>
      </c>
      <c r="AK234" s="12" t="s">
        <v>6</v>
      </c>
      <c r="AL234" s="12">
        <v>22</v>
      </c>
      <c r="AM234" s="11" t="s">
        <v>319</v>
      </c>
      <c r="AN234" s="12" t="s">
        <v>1434</v>
      </c>
      <c r="AO234" s="12" t="s">
        <v>26</v>
      </c>
      <c r="AP234" s="12" t="s">
        <v>1057</v>
      </c>
      <c r="AQ234" s="8" t="s">
        <v>312</v>
      </c>
      <c r="AR234" s="8" t="s">
        <v>312</v>
      </c>
      <c r="AS234" s="8" t="s">
        <v>312</v>
      </c>
      <c r="AT234" t="s">
        <v>55</v>
      </c>
      <c r="AU234" t="s">
        <v>77</v>
      </c>
    </row>
    <row r="235" spans="1:47">
      <c r="A235" s="8">
        <v>1284</v>
      </c>
      <c r="B235" s="8" t="s">
        <v>210</v>
      </c>
      <c r="C235" s="8" t="s">
        <v>211</v>
      </c>
      <c r="D235" s="7" t="s">
        <v>212</v>
      </c>
      <c r="E235" s="7" t="s">
        <v>212</v>
      </c>
      <c r="F235" s="7" t="s">
        <v>212</v>
      </c>
      <c r="G235" s="7" t="s">
        <v>212</v>
      </c>
      <c r="H235" s="7" t="s">
        <v>212</v>
      </c>
      <c r="I235" t="s">
        <v>538</v>
      </c>
      <c r="J235" t="s">
        <v>434</v>
      </c>
      <c r="K235" s="12" t="s">
        <v>3</v>
      </c>
      <c r="L235">
        <v>21</v>
      </c>
      <c r="M235" s="12" t="s">
        <v>319</v>
      </c>
      <c r="N235" s="52">
        <v>31031</v>
      </c>
      <c r="O235" s="52" t="s">
        <v>312</v>
      </c>
      <c r="P235" s="52">
        <v>43760</v>
      </c>
      <c r="Q235" s="17" t="s">
        <v>572</v>
      </c>
      <c r="R235" s="17" t="s">
        <v>562</v>
      </c>
      <c r="S235" s="12" t="s">
        <v>4</v>
      </c>
      <c r="T235" s="17" t="s">
        <v>562</v>
      </c>
      <c r="U235" s="12" t="s">
        <v>123</v>
      </c>
      <c r="V235" s="12" t="s">
        <v>123</v>
      </c>
      <c r="W235" s="18" t="s">
        <v>312</v>
      </c>
      <c r="X235" s="18" t="s">
        <v>312</v>
      </c>
      <c r="Y235" t="s">
        <v>843</v>
      </c>
      <c r="Z235" s="8" t="s">
        <v>602</v>
      </c>
      <c r="AA235" s="8" t="s">
        <v>576</v>
      </c>
      <c r="AB235" s="8">
        <v>39</v>
      </c>
      <c r="AC235" s="10" t="s">
        <v>1575</v>
      </c>
      <c r="AD235" s="10" t="s">
        <v>212</v>
      </c>
      <c r="AE235" s="8" t="s">
        <v>212</v>
      </c>
      <c r="AF235" s="8" t="s">
        <v>212</v>
      </c>
      <c r="AG235" s="12" t="s">
        <v>26</v>
      </c>
      <c r="AH235" s="17" t="s">
        <v>26</v>
      </c>
      <c r="AI235" t="s">
        <v>978</v>
      </c>
      <c r="AJ235" t="s">
        <v>882</v>
      </c>
      <c r="AK235" s="12" t="s">
        <v>6</v>
      </c>
      <c r="AL235" s="12">
        <v>18</v>
      </c>
      <c r="AM235" s="11" t="s">
        <v>319</v>
      </c>
      <c r="AN235" s="12" t="s">
        <v>1434</v>
      </c>
      <c r="AO235" s="12" t="s">
        <v>4</v>
      </c>
      <c r="AP235" s="12" t="s">
        <v>1047</v>
      </c>
      <c r="AQ235" s="8" t="s">
        <v>312</v>
      </c>
      <c r="AR235" s="12" t="s">
        <v>1326</v>
      </c>
      <c r="AS235" s="8" t="s">
        <v>312</v>
      </c>
      <c r="AT235" t="s">
        <v>1131</v>
      </c>
      <c r="AU235" t="s">
        <v>155</v>
      </c>
    </row>
    <row r="236" spans="1:47">
      <c r="A236" s="8">
        <v>1290</v>
      </c>
      <c r="B236" s="8" t="s">
        <v>210</v>
      </c>
      <c r="C236" s="8" t="s">
        <v>211</v>
      </c>
      <c r="D236" s="7" t="s">
        <v>212</v>
      </c>
      <c r="E236" s="7" t="s">
        <v>212</v>
      </c>
      <c r="F236" s="7" t="s">
        <v>212</v>
      </c>
      <c r="G236" s="7" t="s">
        <v>212</v>
      </c>
      <c r="H236" s="7" t="s">
        <v>212</v>
      </c>
      <c r="I236" t="s">
        <v>503</v>
      </c>
      <c r="J236" t="s">
        <v>374</v>
      </c>
      <c r="K236" s="11" t="s">
        <v>3</v>
      </c>
      <c r="L236">
        <v>32</v>
      </c>
      <c r="M236" s="12" t="s">
        <v>318</v>
      </c>
      <c r="N236" s="52">
        <v>33482</v>
      </c>
      <c r="O236" s="52" t="s">
        <v>312</v>
      </c>
      <c r="P236" s="52">
        <v>43782</v>
      </c>
      <c r="Q236" s="17" t="s">
        <v>562</v>
      </c>
      <c r="R236" s="18" t="s">
        <v>212</v>
      </c>
      <c r="S236" s="17" t="s">
        <v>4</v>
      </c>
      <c r="T236" s="12" t="s">
        <v>562</v>
      </c>
      <c r="U236" s="17" t="s">
        <v>575</v>
      </c>
      <c r="V236" s="17" t="s">
        <v>575</v>
      </c>
      <c r="W236" s="18" t="s">
        <v>312</v>
      </c>
      <c r="X236" s="17" t="s">
        <v>1198</v>
      </c>
      <c r="Y236" t="s">
        <v>743</v>
      </c>
      <c r="Z236" s="8" t="s">
        <v>604</v>
      </c>
      <c r="AA236" s="8" t="s">
        <v>576</v>
      </c>
      <c r="AB236" s="8">
        <v>6</v>
      </c>
      <c r="AC236" s="10" t="s">
        <v>1523</v>
      </c>
      <c r="AD236" s="10" t="s">
        <v>1305</v>
      </c>
      <c r="AE236" s="12" t="s">
        <v>26</v>
      </c>
      <c r="AF236" s="17" t="s">
        <v>575</v>
      </c>
      <c r="AG236" s="17" t="s">
        <v>26</v>
      </c>
      <c r="AH236" s="12" t="s">
        <v>26</v>
      </c>
      <c r="AI236" s="18" t="s">
        <v>212</v>
      </c>
      <c r="AJ236" t="s">
        <v>57</v>
      </c>
      <c r="AK236" s="17" t="s">
        <v>6</v>
      </c>
      <c r="AL236" s="12">
        <v>18</v>
      </c>
      <c r="AM236" s="11" t="s">
        <v>319</v>
      </c>
      <c r="AN236" s="12" t="s">
        <v>1434</v>
      </c>
      <c r="AO236" s="17" t="s">
        <v>4</v>
      </c>
      <c r="AP236" s="12" t="s">
        <v>1052</v>
      </c>
      <c r="AQ236" s="8" t="s">
        <v>312</v>
      </c>
      <c r="AR236" s="8" t="s">
        <v>312</v>
      </c>
      <c r="AS236" s="8" t="s">
        <v>312</v>
      </c>
      <c r="AT236" t="s">
        <v>1306</v>
      </c>
      <c r="AU236" t="s">
        <v>77</v>
      </c>
    </row>
    <row r="237" spans="1:47">
      <c r="A237" s="8">
        <v>1291</v>
      </c>
      <c r="B237" s="8" t="s">
        <v>210</v>
      </c>
      <c r="C237" s="8" t="s">
        <v>211</v>
      </c>
      <c r="D237" s="7" t="s">
        <v>212</v>
      </c>
      <c r="E237" s="7" t="s">
        <v>212</v>
      </c>
      <c r="F237" s="7" t="s">
        <v>212</v>
      </c>
      <c r="G237" s="7" t="s">
        <v>212</v>
      </c>
      <c r="H237" s="7" t="s">
        <v>212</v>
      </c>
      <c r="I237" t="s">
        <v>503</v>
      </c>
      <c r="J237" t="s">
        <v>374</v>
      </c>
      <c r="K237" s="11" t="s">
        <v>3</v>
      </c>
      <c r="L237">
        <v>39</v>
      </c>
      <c r="M237" s="12" t="s">
        <v>318</v>
      </c>
      <c r="N237" s="52">
        <v>36008</v>
      </c>
      <c r="O237" s="52" t="s">
        <v>312</v>
      </c>
      <c r="P237" s="52">
        <v>43782</v>
      </c>
      <c r="Q237" s="17" t="s">
        <v>563</v>
      </c>
      <c r="R237" s="17" t="s">
        <v>562</v>
      </c>
      <c r="S237" s="17" t="s">
        <v>4</v>
      </c>
      <c r="T237" s="17" t="s">
        <v>562</v>
      </c>
      <c r="U237" s="17" t="s">
        <v>575</v>
      </c>
      <c r="V237" s="17" t="s">
        <v>575</v>
      </c>
      <c r="W237" s="18" t="s">
        <v>312</v>
      </c>
      <c r="X237" s="17" t="s">
        <v>1198</v>
      </c>
      <c r="Y237" s="1" t="s">
        <v>705</v>
      </c>
      <c r="Z237" s="18" t="s">
        <v>631</v>
      </c>
      <c r="AA237" s="8" t="s">
        <v>576</v>
      </c>
      <c r="AB237" s="8">
        <v>6</v>
      </c>
      <c r="AC237" s="10" t="s">
        <v>1578</v>
      </c>
      <c r="AD237" s="10" t="s">
        <v>1305</v>
      </c>
      <c r="AE237" s="12" t="s">
        <v>26</v>
      </c>
      <c r="AF237" s="17" t="s">
        <v>575</v>
      </c>
      <c r="AG237" s="17" t="s">
        <v>26</v>
      </c>
      <c r="AH237" s="12" t="s">
        <v>26</v>
      </c>
      <c r="AI237" t="s">
        <v>987</v>
      </c>
      <c r="AJ237" t="s">
        <v>945</v>
      </c>
      <c r="AK237" s="17" t="s">
        <v>6</v>
      </c>
      <c r="AL237" s="12">
        <v>29</v>
      </c>
      <c r="AM237" s="17" t="s">
        <v>1039</v>
      </c>
      <c r="AN237" s="12" t="s">
        <v>1434</v>
      </c>
      <c r="AO237" s="12" t="s">
        <v>26</v>
      </c>
      <c r="AP237" s="12" t="s">
        <v>1052</v>
      </c>
      <c r="AQ237" s="8" t="s">
        <v>312</v>
      </c>
      <c r="AR237" s="8" t="s">
        <v>312</v>
      </c>
      <c r="AS237" s="8" t="s">
        <v>312</v>
      </c>
      <c r="AT237" t="s">
        <v>1307</v>
      </c>
      <c r="AU237" t="s">
        <v>77</v>
      </c>
    </row>
    <row r="238" spans="1:47">
      <c r="A238" s="8">
        <v>1292</v>
      </c>
      <c r="B238" s="8" t="s">
        <v>210</v>
      </c>
      <c r="C238" s="8" t="s">
        <v>211</v>
      </c>
      <c r="D238" s="7" t="s">
        <v>212</v>
      </c>
      <c r="E238" s="7" t="s">
        <v>212</v>
      </c>
      <c r="F238" s="7" t="s">
        <v>212</v>
      </c>
      <c r="G238" s="7" t="s">
        <v>212</v>
      </c>
      <c r="H238" s="7" t="s">
        <v>212</v>
      </c>
      <c r="I238" t="s">
        <v>503</v>
      </c>
      <c r="J238" t="s">
        <v>374</v>
      </c>
      <c r="K238" s="11" t="s">
        <v>3</v>
      </c>
      <c r="L238">
        <v>38</v>
      </c>
      <c r="M238" s="12" t="s">
        <v>318</v>
      </c>
      <c r="N238" s="52">
        <v>35748</v>
      </c>
      <c r="O238" s="52" t="s">
        <v>312</v>
      </c>
      <c r="P238" s="52">
        <v>43782</v>
      </c>
      <c r="Q238" s="17" t="s">
        <v>562</v>
      </c>
      <c r="R238" s="18" t="s">
        <v>212</v>
      </c>
      <c r="S238" s="17" t="s">
        <v>4</v>
      </c>
      <c r="T238" s="12" t="s">
        <v>562</v>
      </c>
      <c r="U238" s="17" t="s">
        <v>575</v>
      </c>
      <c r="V238" s="17" t="s">
        <v>575</v>
      </c>
      <c r="W238" s="18" t="s">
        <v>312</v>
      </c>
      <c r="X238" s="17" t="s">
        <v>1198</v>
      </c>
      <c r="Y238" t="s">
        <v>748</v>
      </c>
      <c r="Z238" s="8" t="s">
        <v>604</v>
      </c>
      <c r="AA238" s="8" t="s">
        <v>576</v>
      </c>
      <c r="AB238" s="8">
        <v>6</v>
      </c>
      <c r="AC238" s="10" t="s">
        <v>1523</v>
      </c>
      <c r="AD238" s="10" t="s">
        <v>1305</v>
      </c>
      <c r="AE238" s="12" t="s">
        <v>26</v>
      </c>
      <c r="AF238" s="17" t="s">
        <v>575</v>
      </c>
      <c r="AG238" s="17" t="s">
        <v>26</v>
      </c>
      <c r="AH238" s="12" t="s">
        <v>26</v>
      </c>
      <c r="AI238" s="18" t="s">
        <v>212</v>
      </c>
      <c r="AJ238" t="s">
        <v>57</v>
      </c>
      <c r="AK238" s="17" t="s">
        <v>6</v>
      </c>
      <c r="AL238" s="12">
        <v>30</v>
      </c>
      <c r="AM238" s="8" t="s">
        <v>312</v>
      </c>
      <c r="AN238" s="12" t="s">
        <v>1434</v>
      </c>
      <c r="AO238" s="12" t="s">
        <v>26</v>
      </c>
      <c r="AP238" s="12" t="s">
        <v>1052</v>
      </c>
      <c r="AQ238" s="8" t="s">
        <v>312</v>
      </c>
      <c r="AR238" s="8" t="s">
        <v>312</v>
      </c>
      <c r="AS238" s="8" t="s">
        <v>312</v>
      </c>
      <c r="AT238" t="s">
        <v>1306</v>
      </c>
      <c r="AU238" t="s">
        <v>77</v>
      </c>
    </row>
    <row r="239" spans="1:47">
      <c r="A239" s="8">
        <v>1293</v>
      </c>
      <c r="B239" s="8" t="s">
        <v>210</v>
      </c>
      <c r="C239" s="8" t="s">
        <v>211</v>
      </c>
      <c r="D239" s="7" t="s">
        <v>212</v>
      </c>
      <c r="E239" s="7" t="s">
        <v>212</v>
      </c>
      <c r="F239" s="7" t="s">
        <v>212</v>
      </c>
      <c r="G239" s="7" t="s">
        <v>212</v>
      </c>
      <c r="H239" s="7" t="s">
        <v>212</v>
      </c>
      <c r="I239" t="s">
        <v>503</v>
      </c>
      <c r="J239" t="s">
        <v>374</v>
      </c>
      <c r="K239" s="11" t="s">
        <v>3</v>
      </c>
      <c r="L239">
        <v>38</v>
      </c>
      <c r="M239" s="12" t="s">
        <v>318</v>
      </c>
      <c r="N239" s="52">
        <v>35487</v>
      </c>
      <c r="O239" s="52" t="s">
        <v>312</v>
      </c>
      <c r="P239" s="52">
        <v>43782</v>
      </c>
      <c r="Q239" s="17" t="s">
        <v>562</v>
      </c>
      <c r="R239" s="18" t="s">
        <v>212</v>
      </c>
      <c r="S239" s="17" t="s">
        <v>4</v>
      </c>
      <c r="T239" s="12" t="s">
        <v>562</v>
      </c>
      <c r="U239" s="17" t="s">
        <v>575</v>
      </c>
      <c r="V239" s="17" t="s">
        <v>575</v>
      </c>
      <c r="W239" s="18" t="s">
        <v>312</v>
      </c>
      <c r="X239" s="17" t="s">
        <v>1198</v>
      </c>
      <c r="Y239" t="s">
        <v>747</v>
      </c>
      <c r="Z239" s="8" t="s">
        <v>604</v>
      </c>
      <c r="AA239" s="8" t="s">
        <v>576</v>
      </c>
      <c r="AB239" s="8">
        <v>21</v>
      </c>
      <c r="AC239" s="10" t="s">
        <v>1523</v>
      </c>
      <c r="AD239" s="10" t="s">
        <v>1305</v>
      </c>
      <c r="AE239" s="12" t="s">
        <v>26</v>
      </c>
      <c r="AF239" s="17" t="s">
        <v>575</v>
      </c>
      <c r="AG239" s="17" t="s">
        <v>26</v>
      </c>
      <c r="AH239" s="12" t="s">
        <v>26</v>
      </c>
      <c r="AI239" s="18" t="s">
        <v>212</v>
      </c>
      <c r="AJ239" t="s">
        <v>57</v>
      </c>
      <c r="AK239" s="17" t="s">
        <v>6</v>
      </c>
      <c r="AL239" s="12">
        <v>19</v>
      </c>
      <c r="AM239" s="8" t="s">
        <v>312</v>
      </c>
      <c r="AN239" s="12" t="s">
        <v>1434</v>
      </c>
      <c r="AO239" s="17" t="s">
        <v>4</v>
      </c>
      <c r="AP239" s="12" t="s">
        <v>1052</v>
      </c>
      <c r="AQ239" s="8" t="s">
        <v>312</v>
      </c>
      <c r="AR239" s="8" t="s">
        <v>312</v>
      </c>
      <c r="AS239" s="8" t="s">
        <v>312</v>
      </c>
      <c r="AT239" t="s">
        <v>1306</v>
      </c>
      <c r="AU239" t="s">
        <v>77</v>
      </c>
    </row>
    <row r="240" spans="1:47">
      <c r="A240" s="8">
        <v>1294</v>
      </c>
      <c r="B240" s="8" t="s">
        <v>210</v>
      </c>
      <c r="C240" s="8" t="s">
        <v>211</v>
      </c>
      <c r="D240" s="7" t="s">
        <v>212</v>
      </c>
      <c r="E240" s="7" t="s">
        <v>212</v>
      </c>
      <c r="F240" s="7" t="s">
        <v>212</v>
      </c>
      <c r="G240" s="7" t="s">
        <v>212</v>
      </c>
      <c r="H240" s="7" t="s">
        <v>212</v>
      </c>
      <c r="I240" t="s">
        <v>503</v>
      </c>
      <c r="J240" t="s">
        <v>374</v>
      </c>
      <c r="K240" s="11" t="s">
        <v>3</v>
      </c>
      <c r="L240">
        <v>36</v>
      </c>
      <c r="M240" s="12" t="s">
        <v>318</v>
      </c>
      <c r="N240" s="52">
        <v>35266</v>
      </c>
      <c r="O240" s="52" t="s">
        <v>312</v>
      </c>
      <c r="P240" s="52">
        <v>43782</v>
      </c>
      <c r="Q240" s="17" t="s">
        <v>562</v>
      </c>
      <c r="R240" s="18" t="s">
        <v>212</v>
      </c>
      <c r="S240" s="17" t="s">
        <v>4</v>
      </c>
      <c r="T240" s="12" t="s">
        <v>562</v>
      </c>
      <c r="U240" s="17" t="s">
        <v>575</v>
      </c>
      <c r="V240" s="17" t="s">
        <v>575</v>
      </c>
      <c r="W240" s="18" t="s">
        <v>312</v>
      </c>
      <c r="X240" s="17" t="s">
        <v>1198</v>
      </c>
      <c r="Y240" t="s">
        <v>705</v>
      </c>
      <c r="Z240" s="8" t="s">
        <v>631</v>
      </c>
      <c r="AA240" s="8" t="s">
        <v>576</v>
      </c>
      <c r="AB240" s="8">
        <v>6</v>
      </c>
      <c r="AC240" s="10" t="s">
        <v>1578</v>
      </c>
      <c r="AD240" s="10" t="s">
        <v>1305</v>
      </c>
      <c r="AE240" s="12" t="s">
        <v>26</v>
      </c>
      <c r="AF240" s="17" t="s">
        <v>575</v>
      </c>
      <c r="AG240" s="17" t="s">
        <v>26</v>
      </c>
      <c r="AH240" s="12" t="s">
        <v>26</v>
      </c>
      <c r="AI240" s="18" t="s">
        <v>212</v>
      </c>
      <c r="AJ240" t="s">
        <v>57</v>
      </c>
      <c r="AK240" s="17" t="s">
        <v>6</v>
      </c>
      <c r="AL240" s="12">
        <v>58</v>
      </c>
      <c r="AM240" s="8" t="s">
        <v>312</v>
      </c>
      <c r="AN240" s="12" t="s">
        <v>1434</v>
      </c>
      <c r="AO240" s="12" t="s">
        <v>26</v>
      </c>
      <c r="AP240" s="12" t="s">
        <v>1052</v>
      </c>
      <c r="AQ240" s="8" t="s">
        <v>312</v>
      </c>
      <c r="AR240" s="8" t="s">
        <v>312</v>
      </c>
      <c r="AS240" s="8" t="s">
        <v>312</v>
      </c>
      <c r="AT240" t="s">
        <v>1307</v>
      </c>
      <c r="AU240" t="s">
        <v>77</v>
      </c>
    </row>
    <row r="241" spans="1:47">
      <c r="A241" s="8">
        <v>1295</v>
      </c>
      <c r="B241" s="8" t="s">
        <v>210</v>
      </c>
      <c r="C241" s="8" t="s">
        <v>211</v>
      </c>
      <c r="D241" s="7" t="s">
        <v>212</v>
      </c>
      <c r="E241" s="7" t="s">
        <v>212</v>
      </c>
      <c r="F241" s="7" t="s">
        <v>212</v>
      </c>
      <c r="G241" s="7" t="s">
        <v>212</v>
      </c>
      <c r="H241" s="7" t="s">
        <v>212</v>
      </c>
      <c r="I241" t="s">
        <v>503</v>
      </c>
      <c r="J241" t="s">
        <v>374</v>
      </c>
      <c r="K241" s="11" t="s">
        <v>3</v>
      </c>
      <c r="L241">
        <v>35</v>
      </c>
      <c r="M241" s="12" t="s">
        <v>318</v>
      </c>
      <c r="N241" s="52">
        <v>34401</v>
      </c>
      <c r="O241" s="52" t="s">
        <v>312</v>
      </c>
      <c r="P241" s="52">
        <v>43782</v>
      </c>
      <c r="Q241" s="17" t="s">
        <v>562</v>
      </c>
      <c r="R241" s="18" t="s">
        <v>212</v>
      </c>
      <c r="S241" s="17" t="s">
        <v>4</v>
      </c>
      <c r="T241" s="12" t="s">
        <v>562</v>
      </c>
      <c r="U241" s="17" t="s">
        <v>575</v>
      </c>
      <c r="V241" s="17" t="s">
        <v>575</v>
      </c>
      <c r="W241" s="18" t="s">
        <v>312</v>
      </c>
      <c r="X241" s="17" t="s">
        <v>1198</v>
      </c>
      <c r="Y241" t="s">
        <v>747</v>
      </c>
      <c r="Z241" s="8" t="s">
        <v>604</v>
      </c>
      <c r="AA241" s="8" t="s">
        <v>576</v>
      </c>
      <c r="AB241" s="8">
        <v>21</v>
      </c>
      <c r="AC241" s="10" t="s">
        <v>1523</v>
      </c>
      <c r="AD241" s="10" t="s">
        <v>1305</v>
      </c>
      <c r="AE241" s="12" t="s">
        <v>26</v>
      </c>
      <c r="AF241" s="17" t="s">
        <v>575</v>
      </c>
      <c r="AG241" s="17" t="s">
        <v>26</v>
      </c>
      <c r="AH241" s="12" t="s">
        <v>26</v>
      </c>
      <c r="AI241" s="18" t="s">
        <v>212</v>
      </c>
      <c r="AJ241" t="s">
        <v>57</v>
      </c>
      <c r="AK241" s="17" t="s">
        <v>6</v>
      </c>
      <c r="AL241" s="12">
        <v>35</v>
      </c>
      <c r="AM241" s="8" t="s">
        <v>312</v>
      </c>
      <c r="AN241" s="12" t="s">
        <v>1434</v>
      </c>
      <c r="AO241" s="12" t="s">
        <v>26</v>
      </c>
      <c r="AP241" s="12" t="s">
        <v>1052</v>
      </c>
      <c r="AQ241" s="8" t="s">
        <v>312</v>
      </c>
      <c r="AR241" s="8" t="s">
        <v>312</v>
      </c>
      <c r="AS241" s="8" t="s">
        <v>312</v>
      </c>
      <c r="AT241" t="s">
        <v>1306</v>
      </c>
      <c r="AU241" t="s">
        <v>77</v>
      </c>
    </row>
    <row r="242" spans="1:47">
      <c r="A242" s="8">
        <v>1296</v>
      </c>
      <c r="B242" s="8" t="s">
        <v>210</v>
      </c>
      <c r="C242" s="8" t="s">
        <v>211</v>
      </c>
      <c r="D242" s="7" t="s">
        <v>212</v>
      </c>
      <c r="E242" s="7" t="s">
        <v>212</v>
      </c>
      <c r="F242" s="7" t="s">
        <v>212</v>
      </c>
      <c r="G242" s="7" t="s">
        <v>212</v>
      </c>
      <c r="H242" s="7" t="s">
        <v>212</v>
      </c>
      <c r="I242" t="s">
        <v>503</v>
      </c>
      <c r="J242" t="s">
        <v>374</v>
      </c>
      <c r="K242" s="11" t="s">
        <v>3</v>
      </c>
      <c r="L242">
        <v>33</v>
      </c>
      <c r="M242" s="12" t="s">
        <v>318</v>
      </c>
      <c r="N242" s="52">
        <v>33627</v>
      </c>
      <c r="O242" s="52" t="s">
        <v>312</v>
      </c>
      <c r="P242" s="52">
        <v>43782</v>
      </c>
      <c r="Q242" s="17" t="s">
        <v>562</v>
      </c>
      <c r="R242" s="18" t="s">
        <v>212</v>
      </c>
      <c r="S242" s="17" t="s">
        <v>4</v>
      </c>
      <c r="T242" s="12" t="s">
        <v>562</v>
      </c>
      <c r="U242" s="17" t="s">
        <v>575</v>
      </c>
      <c r="V242" s="17" t="s">
        <v>575</v>
      </c>
      <c r="W242" s="18" t="s">
        <v>312</v>
      </c>
      <c r="X242" s="17" t="s">
        <v>1198</v>
      </c>
      <c r="Y242" t="s">
        <v>745</v>
      </c>
      <c r="Z242" s="8" t="s">
        <v>604</v>
      </c>
      <c r="AA242" s="8" t="s">
        <v>576</v>
      </c>
      <c r="AB242" s="8">
        <v>6</v>
      </c>
      <c r="AC242" s="10" t="s">
        <v>1523</v>
      </c>
      <c r="AD242" s="10" t="s">
        <v>1305</v>
      </c>
      <c r="AE242" s="12" t="s">
        <v>26</v>
      </c>
      <c r="AF242" s="17" t="s">
        <v>575</v>
      </c>
      <c r="AG242" s="17" t="s">
        <v>26</v>
      </c>
      <c r="AH242" s="12" t="s">
        <v>26</v>
      </c>
      <c r="AI242" s="18" t="s">
        <v>212</v>
      </c>
      <c r="AJ242" t="s">
        <v>57</v>
      </c>
      <c r="AK242" s="17" t="s">
        <v>6</v>
      </c>
      <c r="AL242" s="12">
        <v>34</v>
      </c>
      <c r="AM242" s="8" t="s">
        <v>312</v>
      </c>
      <c r="AN242" s="12" t="s">
        <v>1434</v>
      </c>
      <c r="AO242" s="12" t="s">
        <v>26</v>
      </c>
      <c r="AP242" s="12" t="s">
        <v>1052</v>
      </c>
      <c r="AQ242" s="8" t="s">
        <v>312</v>
      </c>
      <c r="AR242" s="8" t="s">
        <v>312</v>
      </c>
      <c r="AS242" s="8" t="s">
        <v>312</v>
      </c>
      <c r="AT242" t="s">
        <v>1306</v>
      </c>
      <c r="AU242" t="s">
        <v>77</v>
      </c>
    </row>
    <row r="243" spans="1:47">
      <c r="A243" s="8">
        <v>1297</v>
      </c>
      <c r="B243" s="8" t="s">
        <v>210</v>
      </c>
      <c r="C243" s="8" t="s">
        <v>211</v>
      </c>
      <c r="D243" s="7" t="s">
        <v>212</v>
      </c>
      <c r="E243" s="7" t="s">
        <v>212</v>
      </c>
      <c r="F243" s="7" t="s">
        <v>212</v>
      </c>
      <c r="G243" s="7" t="s">
        <v>212</v>
      </c>
      <c r="H243" s="7" t="s">
        <v>212</v>
      </c>
      <c r="I243" t="s">
        <v>503</v>
      </c>
      <c r="J243" t="s">
        <v>374</v>
      </c>
      <c r="K243" s="11" t="s">
        <v>3</v>
      </c>
      <c r="L243">
        <v>32</v>
      </c>
      <c r="M243" s="12" t="s">
        <v>318</v>
      </c>
      <c r="N243" s="52">
        <v>33583</v>
      </c>
      <c r="O243" s="52" t="s">
        <v>312</v>
      </c>
      <c r="P243" s="52">
        <v>43782</v>
      </c>
      <c r="Q243" s="17" t="s">
        <v>562</v>
      </c>
      <c r="R243" s="18" t="s">
        <v>212</v>
      </c>
      <c r="S243" s="17" t="s">
        <v>4</v>
      </c>
      <c r="T243" s="12" t="s">
        <v>562</v>
      </c>
      <c r="U243" s="17" t="s">
        <v>575</v>
      </c>
      <c r="V243" s="17" t="s">
        <v>575</v>
      </c>
      <c r="W243" s="18" t="s">
        <v>312</v>
      </c>
      <c r="X243" s="17" t="s">
        <v>1198</v>
      </c>
      <c r="Y243" t="s">
        <v>745</v>
      </c>
      <c r="Z243" s="8" t="s">
        <v>604</v>
      </c>
      <c r="AA243" s="8" t="s">
        <v>576</v>
      </c>
      <c r="AB243" s="8">
        <v>6</v>
      </c>
      <c r="AC243" s="10" t="s">
        <v>1523</v>
      </c>
      <c r="AD243" s="10" t="s">
        <v>1305</v>
      </c>
      <c r="AE243" s="12" t="s">
        <v>26</v>
      </c>
      <c r="AF243" s="17" t="s">
        <v>575</v>
      </c>
      <c r="AG243" s="17" t="s">
        <v>26</v>
      </c>
      <c r="AH243" s="12" t="s">
        <v>26</v>
      </c>
      <c r="AI243" s="18" t="s">
        <v>212</v>
      </c>
      <c r="AJ243" t="s">
        <v>57</v>
      </c>
      <c r="AK243" s="17" t="s">
        <v>6</v>
      </c>
      <c r="AL243" s="12">
        <v>36</v>
      </c>
      <c r="AM243" s="8" t="s">
        <v>312</v>
      </c>
      <c r="AN243" s="12" t="s">
        <v>1434</v>
      </c>
      <c r="AO243" s="12" t="s">
        <v>26</v>
      </c>
      <c r="AP243" s="12" t="s">
        <v>1052</v>
      </c>
      <c r="AQ243" s="8" t="s">
        <v>312</v>
      </c>
      <c r="AR243" s="8" t="s">
        <v>312</v>
      </c>
      <c r="AS243" s="8" t="s">
        <v>312</v>
      </c>
      <c r="AT243" t="s">
        <v>1306</v>
      </c>
      <c r="AU243" t="s">
        <v>77</v>
      </c>
    </row>
    <row r="244" spans="1:47">
      <c r="A244" s="8">
        <v>1298</v>
      </c>
      <c r="B244" s="8" t="s">
        <v>210</v>
      </c>
      <c r="C244" s="8" t="s">
        <v>211</v>
      </c>
      <c r="D244" s="7" t="s">
        <v>212</v>
      </c>
      <c r="E244" s="7" t="s">
        <v>212</v>
      </c>
      <c r="F244" s="7" t="s">
        <v>212</v>
      </c>
      <c r="G244" s="7" t="s">
        <v>212</v>
      </c>
      <c r="H244" s="7" t="s">
        <v>212</v>
      </c>
      <c r="I244" t="s">
        <v>503</v>
      </c>
      <c r="J244" t="s">
        <v>374</v>
      </c>
      <c r="K244" s="11" t="s">
        <v>3</v>
      </c>
      <c r="L244">
        <v>32</v>
      </c>
      <c r="M244" s="12" t="s">
        <v>318</v>
      </c>
      <c r="N244" s="52">
        <v>33563</v>
      </c>
      <c r="O244" s="52" t="s">
        <v>312</v>
      </c>
      <c r="P244" s="52">
        <v>43782</v>
      </c>
      <c r="Q244" s="17" t="s">
        <v>562</v>
      </c>
      <c r="R244" s="18" t="s">
        <v>212</v>
      </c>
      <c r="S244" s="17" t="s">
        <v>4</v>
      </c>
      <c r="T244" s="12" t="s">
        <v>562</v>
      </c>
      <c r="U244" s="17" t="s">
        <v>575</v>
      </c>
      <c r="V244" s="17" t="s">
        <v>575</v>
      </c>
      <c r="W244" s="18" t="s">
        <v>312</v>
      </c>
      <c r="X244" s="17" t="s">
        <v>1198</v>
      </c>
      <c r="Y244" t="s">
        <v>740</v>
      </c>
      <c r="Z244" s="8" t="s">
        <v>604</v>
      </c>
      <c r="AA244" s="8" t="s">
        <v>576</v>
      </c>
      <c r="AB244" s="8">
        <v>6</v>
      </c>
      <c r="AC244" s="10" t="s">
        <v>1523</v>
      </c>
      <c r="AD244" s="10" t="s">
        <v>1305</v>
      </c>
      <c r="AE244" s="12" t="s">
        <v>26</v>
      </c>
      <c r="AF244" s="17" t="s">
        <v>575</v>
      </c>
      <c r="AG244" s="17" t="s">
        <v>26</v>
      </c>
      <c r="AH244" s="12" t="s">
        <v>26</v>
      </c>
      <c r="AI244" s="18" t="s">
        <v>212</v>
      </c>
      <c r="AJ244" t="s">
        <v>57</v>
      </c>
      <c r="AK244" s="17" t="s">
        <v>6</v>
      </c>
      <c r="AL244" s="12">
        <v>41</v>
      </c>
      <c r="AM244" s="8" t="s">
        <v>312</v>
      </c>
      <c r="AN244" s="12" t="s">
        <v>1434</v>
      </c>
      <c r="AO244" s="12" t="s">
        <v>26</v>
      </c>
      <c r="AP244" s="12" t="s">
        <v>1052</v>
      </c>
      <c r="AQ244" s="8" t="s">
        <v>312</v>
      </c>
      <c r="AR244" s="8" t="s">
        <v>312</v>
      </c>
      <c r="AS244" s="8" t="s">
        <v>312</v>
      </c>
      <c r="AT244" t="s">
        <v>1306</v>
      </c>
      <c r="AU244" t="s">
        <v>77</v>
      </c>
    </row>
    <row r="245" spans="1:47">
      <c r="A245" s="8">
        <v>1299</v>
      </c>
      <c r="B245" s="8" t="s">
        <v>210</v>
      </c>
      <c r="C245" s="8" t="s">
        <v>211</v>
      </c>
      <c r="D245" s="7" t="s">
        <v>212</v>
      </c>
      <c r="E245" s="7" t="s">
        <v>212</v>
      </c>
      <c r="F245" s="7" t="s">
        <v>212</v>
      </c>
      <c r="G245" s="7" t="s">
        <v>212</v>
      </c>
      <c r="H245" s="7" t="s">
        <v>212</v>
      </c>
      <c r="I245" t="s">
        <v>503</v>
      </c>
      <c r="J245" t="s">
        <v>374</v>
      </c>
      <c r="K245" s="11" t="s">
        <v>3</v>
      </c>
      <c r="L245">
        <v>32</v>
      </c>
      <c r="M245" s="12" t="s">
        <v>318</v>
      </c>
      <c r="N245" s="52">
        <v>33364</v>
      </c>
      <c r="O245" s="52" t="s">
        <v>312</v>
      </c>
      <c r="P245" s="52">
        <v>43782</v>
      </c>
      <c r="Q245" s="17" t="s">
        <v>562</v>
      </c>
      <c r="R245" s="18" t="s">
        <v>212</v>
      </c>
      <c r="S245" s="17" t="s">
        <v>4</v>
      </c>
      <c r="T245" s="12" t="s">
        <v>562</v>
      </c>
      <c r="U245" s="17" t="s">
        <v>575</v>
      </c>
      <c r="V245" s="17" t="s">
        <v>575</v>
      </c>
      <c r="W245" s="18" t="s">
        <v>312</v>
      </c>
      <c r="X245" s="17" t="s">
        <v>1198</v>
      </c>
      <c r="Y245" t="s">
        <v>742</v>
      </c>
      <c r="Z245" s="8" t="s">
        <v>604</v>
      </c>
      <c r="AA245" s="8" t="s">
        <v>576</v>
      </c>
      <c r="AB245" s="8">
        <v>6</v>
      </c>
      <c r="AC245" s="10" t="s">
        <v>1523</v>
      </c>
      <c r="AD245" s="10" t="s">
        <v>1305</v>
      </c>
      <c r="AE245" s="12" t="s">
        <v>26</v>
      </c>
      <c r="AF245" s="17" t="s">
        <v>575</v>
      </c>
      <c r="AG245" s="17" t="s">
        <v>26</v>
      </c>
      <c r="AH245" s="12" t="s">
        <v>26</v>
      </c>
      <c r="AI245" s="18" t="s">
        <v>212</v>
      </c>
      <c r="AJ245" t="s">
        <v>57</v>
      </c>
      <c r="AK245" s="17" t="s">
        <v>6</v>
      </c>
      <c r="AL245" s="12">
        <v>32</v>
      </c>
      <c r="AM245" s="8" t="s">
        <v>312</v>
      </c>
      <c r="AN245" s="12" t="s">
        <v>1434</v>
      </c>
      <c r="AO245" s="12" t="s">
        <v>26</v>
      </c>
      <c r="AP245" s="12" t="s">
        <v>1052</v>
      </c>
      <c r="AQ245" s="8" t="s">
        <v>312</v>
      </c>
      <c r="AR245" s="8" t="s">
        <v>312</v>
      </c>
      <c r="AS245" s="8" t="s">
        <v>312</v>
      </c>
      <c r="AT245" t="s">
        <v>1306</v>
      </c>
      <c r="AU245" t="s">
        <v>77</v>
      </c>
    </row>
    <row r="246" spans="1:47">
      <c r="A246" s="8">
        <v>1300</v>
      </c>
      <c r="B246" s="8" t="s">
        <v>210</v>
      </c>
      <c r="C246" s="8" t="s">
        <v>211</v>
      </c>
      <c r="D246" s="7" t="s">
        <v>212</v>
      </c>
      <c r="E246" s="7" t="s">
        <v>212</v>
      </c>
      <c r="F246" s="7" t="s">
        <v>212</v>
      </c>
      <c r="G246" s="7" t="s">
        <v>212</v>
      </c>
      <c r="H246" s="7" t="s">
        <v>212</v>
      </c>
      <c r="I246" t="s">
        <v>235</v>
      </c>
      <c r="J246" t="s">
        <v>380</v>
      </c>
      <c r="K246" s="11" t="s">
        <v>3</v>
      </c>
      <c r="L246">
        <v>31</v>
      </c>
      <c r="M246" s="12" t="s">
        <v>318</v>
      </c>
      <c r="N246" s="52">
        <v>31572</v>
      </c>
      <c r="O246" s="52" t="s">
        <v>312</v>
      </c>
      <c r="P246" s="52">
        <v>43784</v>
      </c>
      <c r="Q246" s="17" t="s">
        <v>563</v>
      </c>
      <c r="R246" s="17" t="s">
        <v>562</v>
      </c>
      <c r="S246" s="17" t="s">
        <v>4</v>
      </c>
      <c r="T246" s="17" t="s">
        <v>562</v>
      </c>
      <c r="U246" s="17" t="s">
        <v>575</v>
      </c>
      <c r="V246" s="17" t="s">
        <v>575</v>
      </c>
      <c r="W246" s="17" t="s">
        <v>1177</v>
      </c>
      <c r="X246" s="17" t="s">
        <v>1198</v>
      </c>
      <c r="Y246" t="s">
        <v>643</v>
      </c>
      <c r="Z246" s="8" t="s">
        <v>591</v>
      </c>
      <c r="AA246" s="8" t="s">
        <v>576</v>
      </c>
      <c r="AB246" s="8">
        <v>2</v>
      </c>
      <c r="AC246" s="10" t="s">
        <v>1567</v>
      </c>
      <c r="AD246" s="10" t="s">
        <v>1292</v>
      </c>
      <c r="AE246" s="17" t="s">
        <v>26</v>
      </c>
      <c r="AF246" s="17" t="s">
        <v>575</v>
      </c>
      <c r="AG246" s="17" t="s">
        <v>26</v>
      </c>
      <c r="AH246" s="12" t="s">
        <v>26</v>
      </c>
      <c r="AI246" s="1" t="s">
        <v>221</v>
      </c>
      <c r="AJ246" s="1" t="s">
        <v>930</v>
      </c>
      <c r="AK246" s="17" t="s">
        <v>6</v>
      </c>
      <c r="AL246" s="12">
        <v>22</v>
      </c>
      <c r="AM246" s="11" t="s">
        <v>319</v>
      </c>
      <c r="AN246" s="12" t="s">
        <v>1434</v>
      </c>
      <c r="AO246" s="12" t="s">
        <v>26</v>
      </c>
      <c r="AP246" s="12" t="s">
        <v>1052</v>
      </c>
      <c r="AQ246" s="8" t="s">
        <v>312</v>
      </c>
      <c r="AR246" s="12" t="s">
        <v>1073</v>
      </c>
      <c r="AS246" s="8" t="s">
        <v>312</v>
      </c>
      <c r="AT246" t="s">
        <v>80</v>
      </c>
      <c r="AU246" s="16" t="s">
        <v>312</v>
      </c>
    </row>
    <row r="247" spans="1:47">
      <c r="A247" s="8">
        <v>1301</v>
      </c>
      <c r="B247" s="8" t="s">
        <v>210</v>
      </c>
      <c r="C247" s="8" t="s">
        <v>211</v>
      </c>
      <c r="D247" s="7" t="s">
        <v>212</v>
      </c>
      <c r="E247" s="7" t="s">
        <v>212</v>
      </c>
      <c r="F247" s="7" t="s">
        <v>212</v>
      </c>
      <c r="G247" s="7" t="s">
        <v>212</v>
      </c>
      <c r="H247" s="7" t="s">
        <v>212</v>
      </c>
      <c r="I247" t="s">
        <v>235</v>
      </c>
      <c r="J247" t="s">
        <v>380</v>
      </c>
      <c r="K247" s="11" t="s">
        <v>3</v>
      </c>
      <c r="L247">
        <v>26</v>
      </c>
      <c r="M247" s="12" t="s">
        <v>318</v>
      </c>
      <c r="N247" s="52">
        <v>29783</v>
      </c>
      <c r="O247" s="52" t="s">
        <v>312</v>
      </c>
      <c r="P247" s="52">
        <v>43784</v>
      </c>
      <c r="Q247" s="17" t="s">
        <v>563</v>
      </c>
      <c r="R247" s="17" t="s">
        <v>562</v>
      </c>
      <c r="S247" s="17" t="s">
        <v>4</v>
      </c>
      <c r="T247" s="17" t="s">
        <v>562</v>
      </c>
      <c r="U247" s="17" t="s">
        <v>575</v>
      </c>
      <c r="V247" s="17" t="s">
        <v>575</v>
      </c>
      <c r="W247" s="17" t="s">
        <v>1177</v>
      </c>
      <c r="X247" s="17" t="s">
        <v>1198</v>
      </c>
      <c r="Y247" s="1" t="s">
        <v>673</v>
      </c>
      <c r="Z247" s="18" t="s">
        <v>591</v>
      </c>
      <c r="AA247" s="8" t="s">
        <v>576</v>
      </c>
      <c r="AB247" s="8">
        <v>13</v>
      </c>
      <c r="AC247" s="10" t="s">
        <v>641</v>
      </c>
      <c r="AD247" s="10" t="s">
        <v>1292</v>
      </c>
      <c r="AE247" s="17" t="s">
        <v>26</v>
      </c>
      <c r="AF247" s="17" t="s">
        <v>575</v>
      </c>
      <c r="AG247" s="17" t="s">
        <v>26</v>
      </c>
      <c r="AH247" s="12" t="s">
        <v>26</v>
      </c>
      <c r="AI247" s="1" t="s">
        <v>1022</v>
      </c>
      <c r="AJ247" s="1" t="s">
        <v>939</v>
      </c>
      <c r="AK247" s="17" t="s">
        <v>6</v>
      </c>
      <c r="AL247" s="12">
        <v>20</v>
      </c>
      <c r="AM247" s="11" t="s">
        <v>319</v>
      </c>
      <c r="AN247" s="12" t="s">
        <v>1434</v>
      </c>
      <c r="AO247" s="12" t="s">
        <v>26</v>
      </c>
      <c r="AP247" s="12" t="s">
        <v>1052</v>
      </c>
      <c r="AQ247" s="8" t="s">
        <v>312</v>
      </c>
      <c r="AR247" s="12" t="s">
        <v>1073</v>
      </c>
      <c r="AS247" s="8" t="s">
        <v>312</v>
      </c>
      <c r="AT247" t="s">
        <v>80</v>
      </c>
      <c r="AU247" s="16" t="s">
        <v>312</v>
      </c>
    </row>
    <row r="248" spans="1:47">
      <c r="A248" s="8">
        <v>1302</v>
      </c>
      <c r="B248" s="8" t="s">
        <v>210</v>
      </c>
      <c r="C248" s="8" t="s">
        <v>211</v>
      </c>
      <c r="D248" s="7" t="s">
        <v>212</v>
      </c>
      <c r="E248" s="7" t="s">
        <v>212</v>
      </c>
      <c r="F248" s="7" t="s">
        <v>212</v>
      </c>
      <c r="G248" s="7" t="s">
        <v>212</v>
      </c>
      <c r="H248" s="7" t="s">
        <v>212</v>
      </c>
      <c r="I248" t="s">
        <v>505</v>
      </c>
      <c r="J248" t="s">
        <v>377</v>
      </c>
      <c r="K248" s="11" t="s">
        <v>3</v>
      </c>
      <c r="L248">
        <v>38</v>
      </c>
      <c r="M248" s="12" t="s">
        <v>319</v>
      </c>
      <c r="N248" s="52">
        <v>35688</v>
      </c>
      <c r="O248" s="52">
        <v>43617</v>
      </c>
      <c r="P248" s="52">
        <v>43787</v>
      </c>
      <c r="Q248" s="17" t="s">
        <v>562</v>
      </c>
      <c r="R248" s="17" t="s">
        <v>566</v>
      </c>
      <c r="S248" s="17" t="s">
        <v>4</v>
      </c>
      <c r="T248" s="12" t="s">
        <v>562</v>
      </c>
      <c r="U248" s="17" t="s">
        <v>165</v>
      </c>
      <c r="V248" s="17" t="s">
        <v>165</v>
      </c>
      <c r="W248" s="18" t="s">
        <v>312</v>
      </c>
      <c r="X248" s="17" t="s">
        <v>1195</v>
      </c>
      <c r="Y248" t="s">
        <v>664</v>
      </c>
      <c r="Z248" s="8" t="s">
        <v>591</v>
      </c>
      <c r="AA248" s="8" t="s">
        <v>576</v>
      </c>
      <c r="AB248" s="8">
        <v>12</v>
      </c>
      <c r="AC248" s="10" t="s">
        <v>1510</v>
      </c>
      <c r="AD248" s="10" t="s">
        <v>1462</v>
      </c>
      <c r="AE248" s="18" t="s">
        <v>212</v>
      </c>
      <c r="AF248" s="18" t="s">
        <v>212</v>
      </c>
      <c r="AG248" s="17" t="s">
        <v>26</v>
      </c>
      <c r="AH248" s="12" t="s">
        <v>26</v>
      </c>
      <c r="AI248" s="18" t="s">
        <v>212</v>
      </c>
      <c r="AJ248" t="s">
        <v>57</v>
      </c>
      <c r="AK248" s="12" t="s">
        <v>6</v>
      </c>
      <c r="AL248" s="12">
        <v>22</v>
      </c>
      <c r="AM248" s="8" t="s">
        <v>312</v>
      </c>
      <c r="AN248" s="12" t="s">
        <v>1434</v>
      </c>
      <c r="AO248" s="12" t="s">
        <v>26</v>
      </c>
      <c r="AP248" s="12" t="s">
        <v>1047</v>
      </c>
      <c r="AQ248" s="12" t="s">
        <v>48</v>
      </c>
      <c r="AR248" s="12" t="s">
        <v>1073</v>
      </c>
      <c r="AS248" s="8" t="s">
        <v>312</v>
      </c>
      <c r="AT248" t="s">
        <v>164</v>
      </c>
      <c r="AU248" t="s">
        <v>155</v>
      </c>
    </row>
    <row r="249" spans="1:47">
      <c r="A249" s="8">
        <v>1303</v>
      </c>
      <c r="B249" s="8" t="s">
        <v>210</v>
      </c>
      <c r="C249" s="8" t="s">
        <v>211</v>
      </c>
      <c r="D249" s="7" t="s">
        <v>212</v>
      </c>
      <c r="E249" s="7" t="s">
        <v>212</v>
      </c>
      <c r="F249" s="7" t="s">
        <v>212</v>
      </c>
      <c r="G249" s="7" t="s">
        <v>212</v>
      </c>
      <c r="H249" s="7" t="s">
        <v>212</v>
      </c>
      <c r="I249" t="s">
        <v>505</v>
      </c>
      <c r="J249" t="s">
        <v>377</v>
      </c>
      <c r="K249" s="11" t="s">
        <v>3</v>
      </c>
      <c r="L249">
        <v>38</v>
      </c>
      <c r="M249" s="12" t="s">
        <v>319</v>
      </c>
      <c r="N249" s="52">
        <v>35556</v>
      </c>
      <c r="O249" s="52">
        <v>43617</v>
      </c>
      <c r="P249" s="52">
        <v>43787</v>
      </c>
      <c r="Q249" s="17" t="s">
        <v>562</v>
      </c>
      <c r="R249" s="17" t="s">
        <v>566</v>
      </c>
      <c r="S249" s="17" t="s">
        <v>4</v>
      </c>
      <c r="T249" s="12" t="s">
        <v>562</v>
      </c>
      <c r="U249" s="17" t="s">
        <v>165</v>
      </c>
      <c r="V249" s="17" t="s">
        <v>165</v>
      </c>
      <c r="W249" s="18" t="s">
        <v>312</v>
      </c>
      <c r="X249" s="17" t="s">
        <v>1195</v>
      </c>
      <c r="Y249" t="s">
        <v>683</v>
      </c>
      <c r="Z249" s="8" t="s">
        <v>591</v>
      </c>
      <c r="AA249" s="8" t="s">
        <v>576</v>
      </c>
      <c r="AB249" s="8">
        <v>12</v>
      </c>
      <c r="AC249" s="10" t="s">
        <v>1510</v>
      </c>
      <c r="AD249" s="10" t="s">
        <v>1462</v>
      </c>
      <c r="AE249" s="18" t="s">
        <v>212</v>
      </c>
      <c r="AF249" s="18" t="s">
        <v>212</v>
      </c>
      <c r="AG249" s="17" t="s">
        <v>26</v>
      </c>
      <c r="AH249" s="12" t="s">
        <v>26</v>
      </c>
      <c r="AI249" s="18" t="s">
        <v>212</v>
      </c>
      <c r="AJ249" t="s">
        <v>57</v>
      </c>
      <c r="AK249" s="12" t="s">
        <v>6</v>
      </c>
      <c r="AL249" s="12">
        <v>41</v>
      </c>
      <c r="AM249" s="8" t="s">
        <v>312</v>
      </c>
      <c r="AN249" s="12" t="s">
        <v>1434</v>
      </c>
      <c r="AO249" s="12" t="s">
        <v>26</v>
      </c>
      <c r="AP249" s="12" t="s">
        <v>1047</v>
      </c>
      <c r="AQ249" s="12" t="s">
        <v>48</v>
      </c>
      <c r="AR249" s="12" t="s">
        <v>1073</v>
      </c>
      <c r="AS249" s="8" t="s">
        <v>312</v>
      </c>
      <c r="AT249" t="s">
        <v>1298</v>
      </c>
      <c r="AU249" t="s">
        <v>155</v>
      </c>
    </row>
    <row r="250" spans="1:47">
      <c r="A250" s="8">
        <v>1305</v>
      </c>
      <c r="B250" s="8" t="s">
        <v>210</v>
      </c>
      <c r="C250" s="8" t="s">
        <v>211</v>
      </c>
      <c r="D250" s="7" t="s">
        <v>212</v>
      </c>
      <c r="E250" s="7" t="s">
        <v>212</v>
      </c>
      <c r="F250" s="7" t="s">
        <v>212</v>
      </c>
      <c r="G250" s="7" t="s">
        <v>212</v>
      </c>
      <c r="H250" s="7" t="s">
        <v>212</v>
      </c>
      <c r="I250" t="s">
        <v>493</v>
      </c>
      <c r="J250" t="s">
        <v>361</v>
      </c>
      <c r="K250" s="11" t="s">
        <v>3</v>
      </c>
      <c r="L250">
        <v>31</v>
      </c>
      <c r="M250" s="12" t="s">
        <v>319</v>
      </c>
      <c r="N250" s="52">
        <v>29475</v>
      </c>
      <c r="O250" s="52" t="s">
        <v>312</v>
      </c>
      <c r="P250" s="52">
        <v>43791</v>
      </c>
      <c r="Q250" s="17" t="s">
        <v>563</v>
      </c>
      <c r="R250" s="17" t="s">
        <v>562</v>
      </c>
      <c r="S250" s="17" t="s">
        <v>4</v>
      </c>
      <c r="T250" s="17" t="s">
        <v>562</v>
      </c>
      <c r="U250" s="17" t="s">
        <v>22</v>
      </c>
      <c r="V250" s="17" t="s">
        <v>22</v>
      </c>
      <c r="W250" s="17" t="s">
        <v>153</v>
      </c>
      <c r="X250" s="17" t="s">
        <v>1195</v>
      </c>
      <c r="Y250" t="s">
        <v>826</v>
      </c>
      <c r="Z250" s="8" t="s">
        <v>581</v>
      </c>
      <c r="AA250" s="8" t="s">
        <v>576</v>
      </c>
      <c r="AB250" s="8">
        <v>37</v>
      </c>
      <c r="AC250" s="10" t="s">
        <v>826</v>
      </c>
      <c r="AD250" s="10" t="s">
        <v>1362</v>
      </c>
      <c r="AE250" s="17" t="s">
        <v>4</v>
      </c>
      <c r="AF250" s="12" t="s">
        <v>850</v>
      </c>
      <c r="AG250" s="17" t="s">
        <v>1182</v>
      </c>
      <c r="AH250" s="12" t="s">
        <v>4</v>
      </c>
      <c r="AI250" t="s">
        <v>1011</v>
      </c>
      <c r="AJ250" t="s">
        <v>925</v>
      </c>
      <c r="AK250" s="17" t="s">
        <v>6</v>
      </c>
      <c r="AL250" s="12">
        <v>25</v>
      </c>
      <c r="AM250" s="11" t="s">
        <v>319</v>
      </c>
      <c r="AN250" s="12" t="s">
        <v>1434</v>
      </c>
      <c r="AO250" s="12" t="s">
        <v>26</v>
      </c>
      <c r="AP250" s="17" t="s">
        <v>1047</v>
      </c>
      <c r="AQ250" s="8" t="s">
        <v>312</v>
      </c>
      <c r="AR250" s="18" t="s">
        <v>312</v>
      </c>
      <c r="AS250" s="8" t="s">
        <v>312</v>
      </c>
      <c r="AT250" t="s">
        <v>1183</v>
      </c>
      <c r="AU250" t="s">
        <v>77</v>
      </c>
    </row>
    <row r="251" spans="1:47">
      <c r="A251" s="8">
        <v>1307</v>
      </c>
      <c r="B251" s="8" t="s">
        <v>210</v>
      </c>
      <c r="C251" s="8" t="s">
        <v>211</v>
      </c>
      <c r="D251" s="7" t="s">
        <v>212</v>
      </c>
      <c r="E251" s="7" t="s">
        <v>212</v>
      </c>
      <c r="F251" s="7" t="s">
        <v>212</v>
      </c>
      <c r="G251" s="7" t="s">
        <v>212</v>
      </c>
      <c r="H251" s="7" t="s">
        <v>212</v>
      </c>
      <c r="I251" t="s">
        <v>489</v>
      </c>
      <c r="J251" t="s">
        <v>351</v>
      </c>
      <c r="K251" s="11" t="s">
        <v>3</v>
      </c>
      <c r="L251">
        <v>40</v>
      </c>
      <c r="M251" s="12" t="s">
        <v>318</v>
      </c>
      <c r="N251" s="52">
        <v>30848</v>
      </c>
      <c r="O251" s="52" t="s">
        <v>312</v>
      </c>
      <c r="P251" s="52">
        <v>43802</v>
      </c>
      <c r="Q251" s="17" t="s">
        <v>572</v>
      </c>
      <c r="R251" s="17" t="s">
        <v>562</v>
      </c>
      <c r="S251" s="17" t="s">
        <v>4</v>
      </c>
      <c r="T251" s="17" t="s">
        <v>562</v>
      </c>
      <c r="U251" s="11" t="s">
        <v>123</v>
      </c>
      <c r="V251" s="11" t="s">
        <v>123</v>
      </c>
      <c r="W251" s="18" t="s">
        <v>312</v>
      </c>
      <c r="X251" s="18" t="s">
        <v>312</v>
      </c>
      <c r="Y251" t="s">
        <v>766</v>
      </c>
      <c r="Z251" s="8" t="s">
        <v>115</v>
      </c>
      <c r="AA251" s="8" t="s">
        <v>576</v>
      </c>
      <c r="AB251" s="8">
        <v>22</v>
      </c>
      <c r="AC251" s="10" t="s">
        <v>1580</v>
      </c>
      <c r="AD251" s="10" t="s">
        <v>212</v>
      </c>
      <c r="AE251" s="8" t="s">
        <v>212</v>
      </c>
      <c r="AF251" s="8" t="s">
        <v>212</v>
      </c>
      <c r="AG251" s="17" t="s">
        <v>26</v>
      </c>
      <c r="AH251" s="17" t="s">
        <v>26</v>
      </c>
      <c r="AI251" t="s">
        <v>1178</v>
      </c>
      <c r="AJ251" t="s">
        <v>1179</v>
      </c>
      <c r="AK251" s="17" t="s">
        <v>6</v>
      </c>
      <c r="AL251" s="17">
        <v>15</v>
      </c>
      <c r="AM251" s="11" t="s">
        <v>319</v>
      </c>
      <c r="AN251" s="12" t="s">
        <v>1434</v>
      </c>
      <c r="AO251" s="12" t="s">
        <v>4</v>
      </c>
      <c r="AP251" s="12" t="s">
        <v>1057</v>
      </c>
      <c r="AQ251" s="8" t="s">
        <v>312</v>
      </c>
      <c r="AR251" s="12" t="s">
        <v>1171</v>
      </c>
      <c r="AS251" s="8" t="s">
        <v>312</v>
      </c>
      <c r="AT251" t="s">
        <v>73</v>
      </c>
      <c r="AU251" t="s">
        <v>77</v>
      </c>
    </row>
    <row r="252" spans="1:47">
      <c r="A252" s="8">
        <v>1308</v>
      </c>
      <c r="B252" s="8" t="s">
        <v>210</v>
      </c>
      <c r="C252" s="8" t="s">
        <v>211</v>
      </c>
      <c r="D252" s="7" t="s">
        <v>212</v>
      </c>
      <c r="E252" s="7" t="s">
        <v>212</v>
      </c>
      <c r="F252" s="7" t="s">
        <v>212</v>
      </c>
      <c r="G252" s="7" t="s">
        <v>212</v>
      </c>
      <c r="H252" s="7" t="s">
        <v>212</v>
      </c>
      <c r="I252" s="8" t="s">
        <v>212</v>
      </c>
      <c r="J252" t="s">
        <v>1069</v>
      </c>
      <c r="K252" s="11" t="s">
        <v>3</v>
      </c>
      <c r="L252">
        <v>22</v>
      </c>
      <c r="M252" s="12" t="s">
        <v>319</v>
      </c>
      <c r="N252" s="52">
        <v>26067</v>
      </c>
      <c r="O252" s="52" t="s">
        <v>312</v>
      </c>
      <c r="P252" s="52">
        <v>43808</v>
      </c>
      <c r="Q252" s="17" t="s">
        <v>572</v>
      </c>
      <c r="R252" s="17" t="s">
        <v>562</v>
      </c>
      <c r="S252" s="17" t="s">
        <v>4</v>
      </c>
      <c r="T252" s="17" t="s">
        <v>562</v>
      </c>
      <c r="U252" s="17" t="s">
        <v>123</v>
      </c>
      <c r="V252" s="17" t="s">
        <v>123</v>
      </c>
      <c r="W252" s="18" t="s">
        <v>312</v>
      </c>
      <c r="X252" s="21" t="s">
        <v>312</v>
      </c>
      <c r="Y252" t="s">
        <v>704</v>
      </c>
      <c r="Z252" s="8" t="s">
        <v>628</v>
      </c>
      <c r="AA252" s="18" t="s">
        <v>1451</v>
      </c>
      <c r="AB252" s="8" t="s">
        <v>212</v>
      </c>
      <c r="AC252" s="8" t="s">
        <v>212</v>
      </c>
      <c r="AD252" s="10" t="s">
        <v>212</v>
      </c>
      <c r="AE252" s="8" t="s">
        <v>212</v>
      </c>
      <c r="AF252" s="8" t="s">
        <v>212</v>
      </c>
      <c r="AG252" s="17" t="s">
        <v>26</v>
      </c>
      <c r="AH252" s="8" t="s">
        <v>312</v>
      </c>
      <c r="AI252" t="s">
        <v>969</v>
      </c>
      <c r="AJ252" t="s">
        <v>869</v>
      </c>
      <c r="AK252" s="12" t="s">
        <v>6</v>
      </c>
      <c r="AL252" s="12">
        <v>6</v>
      </c>
      <c r="AM252" s="11" t="s">
        <v>319</v>
      </c>
      <c r="AN252" s="12" t="s">
        <v>1434</v>
      </c>
      <c r="AO252" s="12" t="s">
        <v>4</v>
      </c>
      <c r="AP252" s="12" t="s">
        <v>1052</v>
      </c>
      <c r="AQ252" s="8" t="s">
        <v>312</v>
      </c>
      <c r="AR252" s="8" t="s">
        <v>312</v>
      </c>
      <c r="AS252" s="8" t="s">
        <v>312</v>
      </c>
      <c r="AT252" t="s">
        <v>1156</v>
      </c>
      <c r="AU252" s="16" t="s">
        <v>312</v>
      </c>
    </row>
    <row r="253" spans="1:47">
      <c r="A253" s="8">
        <v>1309</v>
      </c>
      <c r="B253" s="8" t="s">
        <v>210</v>
      </c>
      <c r="C253" s="8" t="s">
        <v>211</v>
      </c>
      <c r="D253" s="7" t="s">
        <v>212</v>
      </c>
      <c r="E253" s="7" t="s">
        <v>212</v>
      </c>
      <c r="F253" s="7" t="s">
        <v>212</v>
      </c>
      <c r="G253" s="7" t="s">
        <v>212</v>
      </c>
      <c r="H253" s="7" t="s">
        <v>212</v>
      </c>
      <c r="I253" t="s">
        <v>433</v>
      </c>
      <c r="J253" t="s">
        <v>420</v>
      </c>
      <c r="K253" s="11" t="s">
        <v>3</v>
      </c>
      <c r="L253">
        <v>25</v>
      </c>
      <c r="M253" s="12" t="s">
        <v>2188</v>
      </c>
      <c r="N253" s="52">
        <v>40954</v>
      </c>
      <c r="O253" s="52">
        <v>43282</v>
      </c>
      <c r="P253" s="52">
        <v>43809</v>
      </c>
      <c r="Q253" s="17" t="s">
        <v>563</v>
      </c>
      <c r="R253" s="17" t="s">
        <v>567</v>
      </c>
      <c r="S253" s="17" t="s">
        <v>26</v>
      </c>
      <c r="T253" s="17" t="s">
        <v>567</v>
      </c>
      <c r="U253" s="17" t="s">
        <v>575</v>
      </c>
      <c r="V253" s="17" t="s">
        <v>575</v>
      </c>
      <c r="W253" s="18" t="s">
        <v>312</v>
      </c>
      <c r="X253" s="18" t="s">
        <v>312</v>
      </c>
      <c r="Y253" t="s">
        <v>805</v>
      </c>
      <c r="Z253" s="8" t="s">
        <v>593</v>
      </c>
      <c r="AA253" s="8" t="s">
        <v>576</v>
      </c>
      <c r="AB253" s="8" t="s">
        <v>1508</v>
      </c>
      <c r="AC253" s="10" t="s">
        <v>1523</v>
      </c>
      <c r="AD253" s="10" t="s">
        <v>1464</v>
      </c>
      <c r="AE253" s="17" t="s">
        <v>26</v>
      </c>
      <c r="AF253" s="17" t="s">
        <v>575</v>
      </c>
      <c r="AG253" s="17" t="s">
        <v>26</v>
      </c>
      <c r="AH253" s="17" t="s">
        <v>26</v>
      </c>
      <c r="AI253" s="4" t="s">
        <v>956</v>
      </c>
      <c r="AJ253" s="4" t="s">
        <v>858</v>
      </c>
      <c r="AK253" s="11" t="s">
        <v>3</v>
      </c>
      <c r="AL253" s="11">
        <v>58</v>
      </c>
      <c r="AM253" s="11" t="s">
        <v>1040</v>
      </c>
      <c r="AN253" s="12" t="s">
        <v>1043</v>
      </c>
      <c r="AO253" s="12" t="s">
        <v>26</v>
      </c>
      <c r="AP253" s="12" t="s">
        <v>1045</v>
      </c>
      <c r="AQ253" s="8" t="s">
        <v>312</v>
      </c>
      <c r="AR253" s="12" t="s">
        <v>1073</v>
      </c>
      <c r="AS253" s="8" t="s">
        <v>312</v>
      </c>
      <c r="AT253" t="s">
        <v>172</v>
      </c>
      <c r="AU253" t="s">
        <v>77</v>
      </c>
    </row>
    <row r="254" spans="1:47">
      <c r="A254" s="8">
        <v>1310</v>
      </c>
      <c r="B254" s="8" t="s">
        <v>210</v>
      </c>
      <c r="C254" s="8" t="s">
        <v>211</v>
      </c>
      <c r="D254" s="7" t="s">
        <v>212</v>
      </c>
      <c r="E254" s="7" t="s">
        <v>212</v>
      </c>
      <c r="F254" s="7" t="s">
        <v>212</v>
      </c>
      <c r="G254" s="7" t="s">
        <v>212</v>
      </c>
      <c r="H254" s="7" t="s">
        <v>212</v>
      </c>
      <c r="I254" t="s">
        <v>522</v>
      </c>
      <c r="J254" t="s">
        <v>413</v>
      </c>
      <c r="K254" s="12" t="s">
        <v>3</v>
      </c>
      <c r="L254">
        <v>31</v>
      </c>
      <c r="M254" s="12" t="s">
        <v>319</v>
      </c>
      <c r="N254" s="52">
        <v>33501</v>
      </c>
      <c r="O254" s="52">
        <v>43770</v>
      </c>
      <c r="P254" s="52">
        <v>43811</v>
      </c>
      <c r="Q254" s="17" t="s">
        <v>562</v>
      </c>
      <c r="R254" s="17" t="s">
        <v>566</v>
      </c>
      <c r="S254" s="17" t="s">
        <v>4</v>
      </c>
      <c r="T254" s="12" t="s">
        <v>562</v>
      </c>
      <c r="U254" s="17" t="s">
        <v>575</v>
      </c>
      <c r="V254" s="17" t="s">
        <v>575</v>
      </c>
      <c r="W254" s="18" t="s">
        <v>312</v>
      </c>
      <c r="X254" s="18" t="s">
        <v>312</v>
      </c>
      <c r="Y254" t="s">
        <v>761</v>
      </c>
      <c r="Z254" s="8" t="s">
        <v>115</v>
      </c>
      <c r="AA254" s="8" t="s">
        <v>576</v>
      </c>
      <c r="AB254" s="8">
        <v>22</v>
      </c>
      <c r="AC254" s="10" t="s">
        <v>1653</v>
      </c>
      <c r="AD254" s="10" t="s">
        <v>1259</v>
      </c>
      <c r="AE254" s="17" t="s">
        <v>26</v>
      </c>
      <c r="AF254" s="12" t="s">
        <v>575</v>
      </c>
      <c r="AG254" s="18" t="s">
        <v>212</v>
      </c>
      <c r="AH254" s="17" t="s">
        <v>26</v>
      </c>
      <c r="AI254" s="18" t="s">
        <v>212</v>
      </c>
      <c r="AJ254" s="1" t="s">
        <v>57</v>
      </c>
      <c r="AK254" s="17" t="s">
        <v>6</v>
      </c>
      <c r="AL254" s="12">
        <v>24</v>
      </c>
      <c r="AM254" s="8" t="s">
        <v>312</v>
      </c>
      <c r="AN254" s="12" t="s">
        <v>1434</v>
      </c>
      <c r="AO254" s="8" t="s">
        <v>312</v>
      </c>
      <c r="AP254" s="12" t="s">
        <v>1057</v>
      </c>
      <c r="AQ254" s="12" t="s">
        <v>1062</v>
      </c>
      <c r="AR254" s="8" t="s">
        <v>312</v>
      </c>
      <c r="AS254" s="8" t="s">
        <v>312</v>
      </c>
      <c r="AT254" t="s">
        <v>87</v>
      </c>
      <c r="AU254" s="16" t="s">
        <v>312</v>
      </c>
    </row>
    <row r="255" spans="1:47">
      <c r="A255" s="8">
        <v>1311</v>
      </c>
      <c r="B255" s="8" t="s">
        <v>210</v>
      </c>
      <c r="C255" s="8" t="s">
        <v>211</v>
      </c>
      <c r="D255" s="7" t="s">
        <v>212</v>
      </c>
      <c r="E255" s="7" t="s">
        <v>212</v>
      </c>
      <c r="F255" s="7" t="s">
        <v>212</v>
      </c>
      <c r="G255" s="7" t="s">
        <v>212</v>
      </c>
      <c r="H255" s="7" t="s">
        <v>212</v>
      </c>
      <c r="I255" t="s">
        <v>269</v>
      </c>
      <c r="J255" t="s">
        <v>387</v>
      </c>
      <c r="K255" s="11" t="s">
        <v>3</v>
      </c>
      <c r="L255">
        <v>31</v>
      </c>
      <c r="M255" s="12" t="s">
        <v>319</v>
      </c>
      <c r="N255" s="52">
        <v>30494</v>
      </c>
      <c r="O255" s="53" t="s">
        <v>312</v>
      </c>
      <c r="P255" s="52">
        <v>43812</v>
      </c>
      <c r="Q255" s="17" t="s">
        <v>572</v>
      </c>
      <c r="R255" s="17" t="s">
        <v>562</v>
      </c>
      <c r="S255" s="17" t="s">
        <v>4</v>
      </c>
      <c r="T255" s="17" t="s">
        <v>562</v>
      </c>
      <c r="U255" s="11" t="s">
        <v>123</v>
      </c>
      <c r="V255" s="11" t="s">
        <v>123</v>
      </c>
      <c r="W255" s="18" t="s">
        <v>312</v>
      </c>
      <c r="X255" s="18" t="s">
        <v>312</v>
      </c>
      <c r="Y255" t="s">
        <v>599</v>
      </c>
      <c r="Z255" s="8" t="s">
        <v>593</v>
      </c>
      <c r="AA255" s="8" t="s">
        <v>576</v>
      </c>
      <c r="AB255" s="8">
        <v>4</v>
      </c>
      <c r="AC255" s="10" t="s">
        <v>1581</v>
      </c>
      <c r="AD255" s="10" t="s">
        <v>212</v>
      </c>
      <c r="AE255" s="8" t="s">
        <v>212</v>
      </c>
      <c r="AF255" s="8" t="s">
        <v>212</v>
      </c>
      <c r="AG255" s="12" t="s">
        <v>26</v>
      </c>
      <c r="AH255" s="17" t="s">
        <v>4</v>
      </c>
      <c r="AI255" t="s">
        <v>1028</v>
      </c>
      <c r="AJ255" t="s">
        <v>1162</v>
      </c>
      <c r="AK255" s="17" t="s">
        <v>6</v>
      </c>
      <c r="AL255" s="12">
        <v>11</v>
      </c>
      <c r="AM255" s="11" t="s">
        <v>319</v>
      </c>
      <c r="AN255" s="12" t="s">
        <v>1434</v>
      </c>
      <c r="AO255" s="17" t="s">
        <v>4</v>
      </c>
      <c r="AP255" s="12" t="s">
        <v>1057</v>
      </c>
      <c r="AQ255" s="8" t="s">
        <v>312</v>
      </c>
      <c r="AR255" s="8" t="s">
        <v>312</v>
      </c>
      <c r="AS255" s="8" t="s">
        <v>312</v>
      </c>
      <c r="AT255" t="s">
        <v>79</v>
      </c>
      <c r="AU255" t="s">
        <v>77</v>
      </c>
    </row>
    <row r="256" spans="1:47">
      <c r="A256" s="8">
        <v>1312</v>
      </c>
      <c r="B256" s="8" t="s">
        <v>210</v>
      </c>
      <c r="C256" s="8" t="s">
        <v>211</v>
      </c>
      <c r="D256" s="7" t="s">
        <v>212</v>
      </c>
      <c r="E256" s="7" t="s">
        <v>212</v>
      </c>
      <c r="F256" s="7" t="s">
        <v>212</v>
      </c>
      <c r="G256" s="7" t="s">
        <v>212</v>
      </c>
      <c r="H256" s="7" t="s">
        <v>212</v>
      </c>
      <c r="I256" t="s">
        <v>542</v>
      </c>
      <c r="J256" t="s">
        <v>441</v>
      </c>
      <c r="K256" s="11" t="s">
        <v>3</v>
      </c>
      <c r="L256">
        <v>40</v>
      </c>
      <c r="M256" s="12" t="s">
        <v>319</v>
      </c>
      <c r="N256" s="52">
        <v>36069</v>
      </c>
      <c r="O256" s="52">
        <v>43435</v>
      </c>
      <c r="P256" s="52">
        <v>43815</v>
      </c>
      <c r="Q256" s="17" t="s">
        <v>562</v>
      </c>
      <c r="R256" s="18" t="s">
        <v>212</v>
      </c>
      <c r="S256" s="17" t="s">
        <v>4</v>
      </c>
      <c r="T256" s="12" t="s">
        <v>562</v>
      </c>
      <c r="U256" s="17" t="s">
        <v>575</v>
      </c>
      <c r="V256" s="17" t="s">
        <v>575</v>
      </c>
      <c r="W256" s="18" t="s">
        <v>312</v>
      </c>
      <c r="X256" s="17" t="s">
        <v>1198</v>
      </c>
      <c r="Y256" t="s">
        <v>710</v>
      </c>
      <c r="Z256" s="8" t="s">
        <v>614</v>
      </c>
      <c r="AA256" s="8" t="s">
        <v>576</v>
      </c>
      <c r="AB256" s="8">
        <v>18</v>
      </c>
      <c r="AC256" s="10" t="s">
        <v>1582</v>
      </c>
      <c r="AD256" s="10" t="s">
        <v>1290</v>
      </c>
      <c r="AE256" s="17" t="s">
        <v>26</v>
      </c>
      <c r="AF256" s="17" t="s">
        <v>575</v>
      </c>
      <c r="AG256" s="17" t="s">
        <v>26</v>
      </c>
      <c r="AH256" s="12" t="s">
        <v>26</v>
      </c>
      <c r="AI256" s="18" t="s">
        <v>212</v>
      </c>
      <c r="AJ256" t="s">
        <v>57</v>
      </c>
      <c r="AK256" s="17" t="s">
        <v>6</v>
      </c>
      <c r="AL256" s="12" t="s">
        <v>1288</v>
      </c>
      <c r="AM256" s="8" t="s">
        <v>312</v>
      </c>
      <c r="AN256" s="12" t="s">
        <v>1434</v>
      </c>
      <c r="AO256" s="12" t="s">
        <v>26</v>
      </c>
      <c r="AP256" s="12" t="s">
        <v>1047</v>
      </c>
      <c r="AQ256" s="12" t="s">
        <v>1062</v>
      </c>
      <c r="AR256" s="12" t="s">
        <v>1073</v>
      </c>
      <c r="AS256" s="12">
        <v>92</v>
      </c>
      <c r="AT256" t="s">
        <v>1289</v>
      </c>
      <c r="AU256" t="s">
        <v>90</v>
      </c>
    </row>
    <row r="257" spans="1:47">
      <c r="A257" s="8">
        <v>1313</v>
      </c>
      <c r="B257" s="8" t="s">
        <v>210</v>
      </c>
      <c r="C257" s="8" t="s">
        <v>211</v>
      </c>
      <c r="D257" s="7" t="s">
        <v>212</v>
      </c>
      <c r="E257" s="7" t="s">
        <v>212</v>
      </c>
      <c r="F257" s="7" t="s">
        <v>212</v>
      </c>
      <c r="G257" s="7" t="s">
        <v>212</v>
      </c>
      <c r="H257" s="7" t="s">
        <v>212</v>
      </c>
      <c r="I257" t="s">
        <v>542</v>
      </c>
      <c r="J257" t="s">
        <v>441</v>
      </c>
      <c r="K257" s="11" t="s">
        <v>3</v>
      </c>
      <c r="L257">
        <v>40</v>
      </c>
      <c r="M257" s="12" t="s">
        <v>319</v>
      </c>
      <c r="N257" s="52">
        <v>35796</v>
      </c>
      <c r="O257" s="52">
        <v>43435</v>
      </c>
      <c r="P257" s="52">
        <v>43815</v>
      </c>
      <c r="Q257" s="17" t="s">
        <v>562</v>
      </c>
      <c r="R257" s="18" t="s">
        <v>212</v>
      </c>
      <c r="S257" s="17" t="s">
        <v>4</v>
      </c>
      <c r="T257" s="12" t="s">
        <v>562</v>
      </c>
      <c r="U257" s="17" t="s">
        <v>575</v>
      </c>
      <c r="V257" s="17" t="s">
        <v>575</v>
      </c>
      <c r="W257" s="18" t="s">
        <v>312</v>
      </c>
      <c r="X257" s="17" t="s">
        <v>1198</v>
      </c>
      <c r="Y257" t="s">
        <v>719</v>
      </c>
      <c r="Z257" s="8" t="s">
        <v>614</v>
      </c>
      <c r="AA257" s="8" t="s">
        <v>576</v>
      </c>
      <c r="AB257" s="8">
        <v>72</v>
      </c>
      <c r="AC257" s="10" t="s">
        <v>718</v>
      </c>
      <c r="AD257" s="10" t="s">
        <v>1214</v>
      </c>
      <c r="AE257" s="17" t="s">
        <v>26</v>
      </c>
      <c r="AF257" s="17" t="s">
        <v>575</v>
      </c>
      <c r="AG257" s="17" t="s">
        <v>26</v>
      </c>
      <c r="AH257" s="12" t="s">
        <v>26</v>
      </c>
      <c r="AI257" s="18" t="s">
        <v>212</v>
      </c>
      <c r="AJ257" t="s">
        <v>57</v>
      </c>
      <c r="AK257" s="17" t="s">
        <v>6</v>
      </c>
      <c r="AL257" s="8" t="s">
        <v>312</v>
      </c>
      <c r="AM257" s="8" t="s">
        <v>312</v>
      </c>
      <c r="AN257" s="12" t="s">
        <v>1434</v>
      </c>
      <c r="AO257" s="8" t="s">
        <v>312</v>
      </c>
      <c r="AP257" s="12" t="s">
        <v>1047</v>
      </c>
      <c r="AQ257" s="12" t="s">
        <v>1062</v>
      </c>
      <c r="AR257" s="12" t="s">
        <v>1073</v>
      </c>
      <c r="AS257" s="12">
        <v>92</v>
      </c>
      <c r="AT257" t="s">
        <v>1289</v>
      </c>
      <c r="AU257" t="s">
        <v>90</v>
      </c>
    </row>
    <row r="258" spans="1:47">
      <c r="A258" s="8">
        <v>1314</v>
      </c>
      <c r="B258" s="8" t="s">
        <v>210</v>
      </c>
      <c r="C258" s="8" t="s">
        <v>211</v>
      </c>
      <c r="D258" s="7" t="s">
        <v>212</v>
      </c>
      <c r="E258" s="7" t="s">
        <v>212</v>
      </c>
      <c r="F258" s="7" t="s">
        <v>212</v>
      </c>
      <c r="G258" s="7" t="s">
        <v>212</v>
      </c>
      <c r="H258" s="7" t="s">
        <v>212</v>
      </c>
      <c r="I258" t="s">
        <v>252</v>
      </c>
      <c r="J258" t="s">
        <v>405</v>
      </c>
      <c r="K258" s="12" t="s">
        <v>3</v>
      </c>
      <c r="L258">
        <v>20</v>
      </c>
      <c r="M258" s="12" t="s">
        <v>319</v>
      </c>
      <c r="N258" s="52">
        <v>29833</v>
      </c>
      <c r="O258" s="52">
        <v>43435</v>
      </c>
      <c r="P258" s="52">
        <v>43817</v>
      </c>
      <c r="Q258" s="17" t="s">
        <v>563</v>
      </c>
      <c r="R258" s="17" t="s">
        <v>562</v>
      </c>
      <c r="S258" s="17" t="s">
        <v>4</v>
      </c>
      <c r="T258" s="17" t="s">
        <v>562</v>
      </c>
      <c r="U258" s="17" t="s">
        <v>22</v>
      </c>
      <c r="V258" s="17" t="s">
        <v>22</v>
      </c>
      <c r="W258" s="18" t="s">
        <v>312</v>
      </c>
      <c r="X258" s="18" t="s">
        <v>312</v>
      </c>
      <c r="Y258" t="s">
        <v>712</v>
      </c>
      <c r="Z258" s="8" t="s">
        <v>614</v>
      </c>
      <c r="AA258" s="8" t="s">
        <v>576</v>
      </c>
      <c r="AB258" s="8">
        <v>81</v>
      </c>
      <c r="AC258" s="10" t="s">
        <v>1583</v>
      </c>
      <c r="AD258" s="10" t="s">
        <v>1265</v>
      </c>
      <c r="AE258" s="17" t="s">
        <v>4</v>
      </c>
      <c r="AF258" s="17" t="s">
        <v>850</v>
      </c>
      <c r="AG258" s="12" t="s">
        <v>26</v>
      </c>
      <c r="AH258" s="12" t="s">
        <v>26</v>
      </c>
      <c r="AI258" t="s">
        <v>526</v>
      </c>
      <c r="AJ258" t="s">
        <v>1264</v>
      </c>
      <c r="AK258" s="12" t="s">
        <v>6</v>
      </c>
      <c r="AL258" s="12">
        <v>31</v>
      </c>
      <c r="AM258" s="11" t="s">
        <v>319</v>
      </c>
      <c r="AN258" s="12" t="s">
        <v>1043</v>
      </c>
      <c r="AO258" s="17" t="s">
        <v>26</v>
      </c>
      <c r="AP258" s="12" t="s">
        <v>1057</v>
      </c>
      <c r="AQ258" s="8" t="s">
        <v>312</v>
      </c>
      <c r="AR258" s="12" t="s">
        <v>1073</v>
      </c>
      <c r="AS258" s="8" t="s">
        <v>312</v>
      </c>
      <c r="AT258" t="s">
        <v>1110</v>
      </c>
      <c r="AU258" t="s">
        <v>77</v>
      </c>
    </row>
    <row r="259" spans="1:47">
      <c r="A259" s="8">
        <v>1315</v>
      </c>
      <c r="B259" s="8" t="s">
        <v>210</v>
      </c>
      <c r="C259" s="8" t="s">
        <v>211</v>
      </c>
      <c r="D259" s="7" t="s">
        <v>212</v>
      </c>
      <c r="E259" s="7" t="s">
        <v>212</v>
      </c>
      <c r="F259" s="7" t="s">
        <v>212</v>
      </c>
      <c r="G259" s="7" t="s">
        <v>212</v>
      </c>
      <c r="H259" s="7" t="s">
        <v>212</v>
      </c>
      <c r="I259" t="s">
        <v>487</v>
      </c>
      <c r="J259" t="s">
        <v>349</v>
      </c>
      <c r="K259" s="11" t="s">
        <v>3</v>
      </c>
      <c r="L259">
        <v>31</v>
      </c>
      <c r="M259" s="12" t="s">
        <v>318</v>
      </c>
      <c r="N259" s="52">
        <v>30305</v>
      </c>
      <c r="O259" s="52">
        <v>43101</v>
      </c>
      <c r="P259" s="52">
        <v>43818</v>
      </c>
      <c r="Q259" s="17" t="s">
        <v>572</v>
      </c>
      <c r="R259" s="18" t="s">
        <v>212</v>
      </c>
      <c r="S259" s="17" t="s">
        <v>4</v>
      </c>
      <c r="T259" s="17" t="s">
        <v>562</v>
      </c>
      <c r="U259" s="17" t="s">
        <v>123</v>
      </c>
      <c r="V259" s="8" t="s">
        <v>212</v>
      </c>
      <c r="W259" s="12" t="s">
        <v>153</v>
      </c>
      <c r="X259" s="17" t="s">
        <v>1195</v>
      </c>
      <c r="Y259" s="1" t="s">
        <v>665</v>
      </c>
      <c r="Z259" s="18" t="s">
        <v>591</v>
      </c>
      <c r="AA259" s="8" t="s">
        <v>576</v>
      </c>
      <c r="AB259" s="8">
        <v>12</v>
      </c>
      <c r="AC259" s="10" t="s">
        <v>677</v>
      </c>
      <c r="AD259" s="10" t="s">
        <v>212</v>
      </c>
      <c r="AE259" s="8" t="s">
        <v>212</v>
      </c>
      <c r="AF259" s="8" t="s">
        <v>212</v>
      </c>
      <c r="AG259" s="17" t="s">
        <v>26</v>
      </c>
      <c r="AH259" s="12" t="s">
        <v>32</v>
      </c>
      <c r="AI259" t="s">
        <v>221</v>
      </c>
      <c r="AJ259" t="s">
        <v>937</v>
      </c>
      <c r="AK259" s="17" t="s">
        <v>6</v>
      </c>
      <c r="AL259" s="17">
        <v>16</v>
      </c>
      <c r="AM259" s="17" t="s">
        <v>322</v>
      </c>
      <c r="AN259" s="12" t="s">
        <v>1434</v>
      </c>
      <c r="AO259" s="17" t="s">
        <v>4</v>
      </c>
      <c r="AP259" s="17" t="s">
        <v>1047</v>
      </c>
      <c r="AQ259" s="18" t="s">
        <v>312</v>
      </c>
      <c r="AR259" s="12" t="s">
        <v>1171</v>
      </c>
      <c r="AS259" s="8" t="s">
        <v>312</v>
      </c>
      <c r="AT259" t="s">
        <v>60</v>
      </c>
      <c r="AU259" s="16" t="s">
        <v>312</v>
      </c>
    </row>
    <row r="260" spans="1:47">
      <c r="A260" s="8">
        <v>1316</v>
      </c>
      <c r="B260" s="8" t="s">
        <v>210</v>
      </c>
      <c r="C260" s="8" t="s">
        <v>211</v>
      </c>
      <c r="D260" s="7" t="s">
        <v>212</v>
      </c>
      <c r="E260" s="7" t="s">
        <v>212</v>
      </c>
      <c r="F260" s="7" t="s">
        <v>212</v>
      </c>
      <c r="G260" s="7" t="s">
        <v>212</v>
      </c>
      <c r="H260" s="7" t="s">
        <v>212</v>
      </c>
      <c r="I260" t="s">
        <v>487</v>
      </c>
      <c r="J260" t="s">
        <v>349</v>
      </c>
      <c r="K260" s="11" t="s">
        <v>3</v>
      </c>
      <c r="L260">
        <v>31</v>
      </c>
      <c r="M260" s="12" t="s">
        <v>318</v>
      </c>
      <c r="N260" s="52">
        <v>30305</v>
      </c>
      <c r="O260" s="52">
        <v>43101</v>
      </c>
      <c r="P260" s="52">
        <v>43818</v>
      </c>
      <c r="Q260" s="17" t="s">
        <v>572</v>
      </c>
      <c r="R260" s="18" t="s">
        <v>212</v>
      </c>
      <c r="S260" s="17" t="s">
        <v>4</v>
      </c>
      <c r="T260" s="17" t="s">
        <v>562</v>
      </c>
      <c r="U260" s="17" t="s">
        <v>123</v>
      </c>
      <c r="V260" s="8" t="s">
        <v>212</v>
      </c>
      <c r="W260" s="12" t="s">
        <v>153</v>
      </c>
      <c r="X260" s="17" t="s">
        <v>1195</v>
      </c>
      <c r="Y260" s="1" t="s">
        <v>665</v>
      </c>
      <c r="Z260" s="18" t="s">
        <v>591</v>
      </c>
      <c r="AA260" s="8" t="s">
        <v>576</v>
      </c>
      <c r="AB260" s="8">
        <v>12</v>
      </c>
      <c r="AC260" s="10" t="s">
        <v>677</v>
      </c>
      <c r="AD260" s="10" t="s">
        <v>212</v>
      </c>
      <c r="AE260" s="8" t="s">
        <v>212</v>
      </c>
      <c r="AF260" s="8" t="s">
        <v>212</v>
      </c>
      <c r="AG260" s="17" t="s">
        <v>26</v>
      </c>
      <c r="AH260" s="12" t="s">
        <v>32</v>
      </c>
      <c r="AI260" t="s">
        <v>511</v>
      </c>
      <c r="AJ260" t="s">
        <v>936</v>
      </c>
      <c r="AK260" s="17" t="s">
        <v>3</v>
      </c>
      <c r="AL260" s="17">
        <v>16</v>
      </c>
      <c r="AM260" s="17" t="s">
        <v>322</v>
      </c>
      <c r="AN260" s="12" t="s">
        <v>1434</v>
      </c>
      <c r="AO260" s="17" t="s">
        <v>4</v>
      </c>
      <c r="AP260" s="17" t="s">
        <v>1047</v>
      </c>
      <c r="AQ260" s="18" t="s">
        <v>312</v>
      </c>
      <c r="AR260" s="12" t="s">
        <v>1171</v>
      </c>
      <c r="AS260" s="8" t="s">
        <v>312</v>
      </c>
      <c r="AT260" t="s">
        <v>60</v>
      </c>
      <c r="AU260" s="16" t="s">
        <v>312</v>
      </c>
    </row>
    <row r="261" spans="1:47">
      <c r="A261" s="8">
        <v>1321</v>
      </c>
      <c r="B261" s="8" t="s">
        <v>210</v>
      </c>
      <c r="C261" s="8" t="s">
        <v>211</v>
      </c>
      <c r="D261" s="7" t="s">
        <v>212</v>
      </c>
      <c r="E261" s="7" t="s">
        <v>212</v>
      </c>
      <c r="F261" s="7" t="s">
        <v>212</v>
      </c>
      <c r="G261" s="7" t="s">
        <v>212</v>
      </c>
      <c r="H261" s="7" t="s">
        <v>212</v>
      </c>
      <c r="I261" t="s">
        <v>478</v>
      </c>
      <c r="J261" t="s">
        <v>339</v>
      </c>
      <c r="K261" s="11" t="s">
        <v>3</v>
      </c>
      <c r="L261">
        <v>23</v>
      </c>
      <c r="M261" s="12" t="s">
        <v>319</v>
      </c>
      <c r="N261" s="52">
        <v>27772</v>
      </c>
      <c r="O261" s="53" t="s">
        <v>312</v>
      </c>
      <c r="P261" s="52">
        <v>43843</v>
      </c>
      <c r="Q261" s="17" t="s">
        <v>572</v>
      </c>
      <c r="R261" s="17" t="s">
        <v>562</v>
      </c>
      <c r="S261" s="17" t="s">
        <v>4</v>
      </c>
      <c r="T261" s="17" t="s">
        <v>562</v>
      </c>
      <c r="U261" s="12" t="s">
        <v>123</v>
      </c>
      <c r="V261" s="12" t="s">
        <v>123</v>
      </c>
      <c r="W261" s="17" t="s">
        <v>153</v>
      </c>
      <c r="X261" s="17" t="s">
        <v>1195</v>
      </c>
      <c r="Y261" t="s">
        <v>731</v>
      </c>
      <c r="Z261" s="8" t="s">
        <v>610</v>
      </c>
      <c r="AA261" s="8" t="s">
        <v>576</v>
      </c>
      <c r="AB261" s="8">
        <v>3</v>
      </c>
      <c r="AC261" s="10" t="s">
        <v>1584</v>
      </c>
      <c r="AD261" s="26" t="s">
        <v>212</v>
      </c>
      <c r="AE261" s="18" t="s">
        <v>212</v>
      </c>
      <c r="AF261" s="18" t="s">
        <v>212</v>
      </c>
      <c r="AG261" s="17" t="s">
        <v>26</v>
      </c>
      <c r="AH261" s="17" t="s">
        <v>26</v>
      </c>
      <c r="AI261" t="s">
        <v>989</v>
      </c>
      <c r="AJ261" t="s">
        <v>898</v>
      </c>
      <c r="AK261" s="17" t="s">
        <v>6</v>
      </c>
      <c r="AL261" s="12">
        <v>16</v>
      </c>
      <c r="AM261" s="11" t="s">
        <v>319</v>
      </c>
      <c r="AN261" s="12" t="s">
        <v>1434</v>
      </c>
      <c r="AO261" s="17" t="s">
        <v>4</v>
      </c>
      <c r="AP261" s="12" t="s">
        <v>1047</v>
      </c>
      <c r="AQ261" s="12" t="s">
        <v>1062</v>
      </c>
      <c r="AR261" s="12" t="s">
        <v>1171</v>
      </c>
      <c r="AS261" s="8" t="s">
        <v>312</v>
      </c>
      <c r="AT261" t="s">
        <v>71</v>
      </c>
      <c r="AU261" t="s">
        <v>77</v>
      </c>
    </row>
    <row r="262" spans="1:47">
      <c r="A262" s="8">
        <v>1322</v>
      </c>
      <c r="B262" s="8" t="s">
        <v>210</v>
      </c>
      <c r="C262" s="8" t="s">
        <v>211</v>
      </c>
      <c r="D262" s="7" t="s">
        <v>212</v>
      </c>
      <c r="E262" s="7" t="s">
        <v>212</v>
      </c>
      <c r="F262" s="7" t="s">
        <v>212</v>
      </c>
      <c r="G262" s="7" t="s">
        <v>212</v>
      </c>
      <c r="H262" s="7" t="s">
        <v>212</v>
      </c>
      <c r="I262" t="s">
        <v>555</v>
      </c>
      <c r="J262" t="s">
        <v>459</v>
      </c>
      <c r="K262" s="12" t="s">
        <v>3</v>
      </c>
      <c r="L262">
        <v>41</v>
      </c>
      <c r="M262" s="12" t="s">
        <v>319</v>
      </c>
      <c r="N262" s="52">
        <v>35362</v>
      </c>
      <c r="O262" s="52">
        <v>43466</v>
      </c>
      <c r="P262" s="52">
        <v>43845</v>
      </c>
      <c r="Q262" s="17" t="s">
        <v>572</v>
      </c>
      <c r="R262" s="17" t="s">
        <v>562</v>
      </c>
      <c r="S262" s="17" t="s">
        <v>4</v>
      </c>
      <c r="T262" s="17" t="s">
        <v>562</v>
      </c>
      <c r="U262" s="11" t="s">
        <v>123</v>
      </c>
      <c r="V262" s="11" t="s">
        <v>123</v>
      </c>
      <c r="W262" s="18" t="s">
        <v>312</v>
      </c>
      <c r="X262" s="18" t="s">
        <v>312</v>
      </c>
      <c r="Y262" s="1" t="s">
        <v>601</v>
      </c>
      <c r="Z262" s="18" t="s">
        <v>594</v>
      </c>
      <c r="AA262" s="8" t="s">
        <v>576</v>
      </c>
      <c r="AB262" s="8">
        <v>19</v>
      </c>
      <c r="AC262" s="10" t="s">
        <v>1585</v>
      </c>
      <c r="AD262" s="10" t="s">
        <v>212</v>
      </c>
      <c r="AE262" s="8" t="s">
        <v>212</v>
      </c>
      <c r="AF262" s="8" t="s">
        <v>212</v>
      </c>
      <c r="AG262" s="17" t="s">
        <v>26</v>
      </c>
      <c r="AH262" s="12" t="s">
        <v>26</v>
      </c>
      <c r="AI262" t="s">
        <v>992</v>
      </c>
      <c r="AJ262" t="s">
        <v>897</v>
      </c>
      <c r="AK262" s="17" t="s">
        <v>6</v>
      </c>
      <c r="AL262" s="12">
        <v>25</v>
      </c>
      <c r="AM262" s="11" t="s">
        <v>319</v>
      </c>
      <c r="AN262" s="12" t="s">
        <v>1434</v>
      </c>
      <c r="AO262" s="12" t="s">
        <v>26</v>
      </c>
      <c r="AP262" s="12" t="s">
        <v>1045</v>
      </c>
      <c r="AQ262" s="12" t="s">
        <v>1060</v>
      </c>
      <c r="AR262" s="12" t="s">
        <v>1067</v>
      </c>
      <c r="AS262" s="8" t="s">
        <v>312</v>
      </c>
      <c r="AT262" t="s">
        <v>50</v>
      </c>
      <c r="AU262" t="s">
        <v>49</v>
      </c>
    </row>
    <row r="263" spans="1:47">
      <c r="A263" s="8">
        <v>1324</v>
      </c>
      <c r="B263" s="8" t="s">
        <v>210</v>
      </c>
      <c r="C263" s="8" t="s">
        <v>211</v>
      </c>
      <c r="D263" s="7" t="s">
        <v>212</v>
      </c>
      <c r="E263" s="7" t="s">
        <v>212</v>
      </c>
      <c r="F263" s="7" t="s">
        <v>212</v>
      </c>
      <c r="G263" s="7" t="s">
        <v>212</v>
      </c>
      <c r="H263" s="7" t="s">
        <v>212</v>
      </c>
      <c r="I263" t="s">
        <v>468</v>
      </c>
      <c r="J263" t="s">
        <v>329</v>
      </c>
      <c r="K263" s="11" t="s">
        <v>3</v>
      </c>
      <c r="L263">
        <v>19</v>
      </c>
      <c r="M263" s="12" t="s">
        <v>319</v>
      </c>
      <c r="N263" s="52">
        <v>42362</v>
      </c>
      <c r="O263" s="53" t="s">
        <v>312</v>
      </c>
      <c r="P263" s="52">
        <v>43846</v>
      </c>
      <c r="Q263" s="17" t="s">
        <v>562</v>
      </c>
      <c r="R263" s="17" t="s">
        <v>562</v>
      </c>
      <c r="S263" s="17" t="s">
        <v>4</v>
      </c>
      <c r="T263" s="12" t="s">
        <v>562</v>
      </c>
      <c r="U263" s="17" t="s">
        <v>22</v>
      </c>
      <c r="V263" s="17" t="s">
        <v>22</v>
      </c>
      <c r="W263" s="18" t="s">
        <v>312</v>
      </c>
      <c r="X263" s="18" t="s">
        <v>312</v>
      </c>
      <c r="Y263" s="1" t="s">
        <v>585</v>
      </c>
      <c r="Z263" s="18" t="s">
        <v>580</v>
      </c>
      <c r="AA263" s="8" t="s">
        <v>576</v>
      </c>
      <c r="AB263" s="8">
        <v>61</v>
      </c>
      <c r="AC263" s="10" t="s">
        <v>2143</v>
      </c>
      <c r="AD263" s="26" t="s">
        <v>1227</v>
      </c>
      <c r="AE263" s="17" t="s">
        <v>4</v>
      </c>
      <c r="AF263" s="12" t="s">
        <v>850</v>
      </c>
      <c r="AG263" s="17" t="s">
        <v>26</v>
      </c>
      <c r="AH263" s="17" t="s">
        <v>26</v>
      </c>
      <c r="AI263" s="18" t="s">
        <v>212</v>
      </c>
      <c r="AJ263" t="s">
        <v>57</v>
      </c>
      <c r="AK263" s="17" t="s">
        <v>6</v>
      </c>
      <c r="AL263" s="8" t="s">
        <v>312</v>
      </c>
      <c r="AM263" s="8" t="s">
        <v>312</v>
      </c>
      <c r="AN263" s="12" t="s">
        <v>1434</v>
      </c>
      <c r="AO263" s="8" t="s">
        <v>312</v>
      </c>
      <c r="AP263" s="12" t="s">
        <v>1057</v>
      </c>
      <c r="AQ263" s="12" t="s">
        <v>1062</v>
      </c>
      <c r="AR263" s="12" t="s">
        <v>1073</v>
      </c>
      <c r="AS263" s="8" t="s">
        <v>312</v>
      </c>
      <c r="AT263" t="s">
        <v>1083</v>
      </c>
      <c r="AU263" s="16" t="s">
        <v>312</v>
      </c>
    </row>
    <row r="264" spans="1:47">
      <c r="A264" s="8">
        <v>1326</v>
      </c>
      <c r="B264" s="8" t="s">
        <v>210</v>
      </c>
      <c r="C264" s="8" t="s">
        <v>211</v>
      </c>
      <c r="D264" s="7" t="s">
        <v>212</v>
      </c>
      <c r="E264" s="7" t="s">
        <v>212</v>
      </c>
      <c r="F264" s="7" t="s">
        <v>212</v>
      </c>
      <c r="G264" s="7" t="s">
        <v>212</v>
      </c>
      <c r="H264" s="7" t="s">
        <v>212</v>
      </c>
      <c r="I264" t="s">
        <v>529</v>
      </c>
      <c r="J264" t="s">
        <v>395</v>
      </c>
      <c r="K264" s="11" t="s">
        <v>3</v>
      </c>
      <c r="L264">
        <v>50</v>
      </c>
      <c r="M264" s="12" t="s">
        <v>319</v>
      </c>
      <c r="N264" s="52">
        <v>40742</v>
      </c>
      <c r="O264" s="52" t="s">
        <v>312</v>
      </c>
      <c r="P264" s="52">
        <v>43860</v>
      </c>
      <c r="Q264" s="17" t="s">
        <v>563</v>
      </c>
      <c r="R264" s="17" t="s">
        <v>567</v>
      </c>
      <c r="S264" s="17" t="s">
        <v>4</v>
      </c>
      <c r="T264" s="17" t="s">
        <v>567</v>
      </c>
      <c r="U264" s="17" t="s">
        <v>22</v>
      </c>
      <c r="V264" s="17" t="s">
        <v>22</v>
      </c>
      <c r="W264" s="18" t="s">
        <v>312</v>
      </c>
      <c r="X264" s="17" t="s">
        <v>1195</v>
      </c>
      <c r="Y264" t="s">
        <v>845</v>
      </c>
      <c r="Z264" s="8" t="s">
        <v>606</v>
      </c>
      <c r="AA264" s="8" t="s">
        <v>576</v>
      </c>
      <c r="AB264" s="8">
        <v>896</v>
      </c>
      <c r="AC264" s="10" t="s">
        <v>1587</v>
      </c>
      <c r="AD264" s="10" t="s">
        <v>1365</v>
      </c>
      <c r="AE264" s="17" t="s">
        <v>4</v>
      </c>
      <c r="AF264" s="12" t="s">
        <v>850</v>
      </c>
      <c r="AG264" s="17" t="s">
        <v>853</v>
      </c>
      <c r="AH264" s="17" t="s">
        <v>26</v>
      </c>
      <c r="AI264" t="s">
        <v>262</v>
      </c>
      <c r="AJ264" t="s">
        <v>889</v>
      </c>
      <c r="AK264" s="12" t="s">
        <v>6</v>
      </c>
      <c r="AL264" s="12">
        <v>28</v>
      </c>
      <c r="AM264" s="11" t="s">
        <v>319</v>
      </c>
      <c r="AN264" s="12" t="s">
        <v>1434</v>
      </c>
      <c r="AO264" s="8" t="s">
        <v>312</v>
      </c>
      <c r="AP264" s="8" t="s">
        <v>212</v>
      </c>
      <c r="AQ264" s="8" t="s">
        <v>312</v>
      </c>
      <c r="AR264" s="12" t="s">
        <v>1072</v>
      </c>
      <c r="AS264" s="8" t="s">
        <v>312</v>
      </c>
      <c r="AT264" t="s">
        <v>156</v>
      </c>
      <c r="AU264" t="s">
        <v>155</v>
      </c>
    </row>
    <row r="265" spans="1:47">
      <c r="A265" s="8">
        <v>1333</v>
      </c>
      <c r="B265" s="8" t="s">
        <v>210</v>
      </c>
      <c r="C265" s="8" t="s">
        <v>211</v>
      </c>
      <c r="D265" s="7" t="s">
        <v>212</v>
      </c>
      <c r="E265" s="7" t="s">
        <v>212</v>
      </c>
      <c r="F265" s="7" t="s">
        <v>212</v>
      </c>
      <c r="G265" s="7" t="s">
        <v>212</v>
      </c>
      <c r="H265" s="7" t="s">
        <v>212</v>
      </c>
      <c r="I265" t="s">
        <v>493</v>
      </c>
      <c r="J265" t="s">
        <v>361</v>
      </c>
      <c r="K265" s="11" t="s">
        <v>3</v>
      </c>
      <c r="L265">
        <v>40</v>
      </c>
      <c r="M265" s="12" t="s">
        <v>319</v>
      </c>
      <c r="N265" s="52">
        <v>32578</v>
      </c>
      <c r="O265" s="52" t="s">
        <v>312</v>
      </c>
      <c r="P265" s="52">
        <v>43865</v>
      </c>
      <c r="Q265" s="17" t="s">
        <v>572</v>
      </c>
      <c r="R265" s="17" t="s">
        <v>570</v>
      </c>
      <c r="S265" s="17" t="s">
        <v>4</v>
      </c>
      <c r="T265" s="17" t="s">
        <v>562</v>
      </c>
      <c r="U265" s="17" t="s">
        <v>22</v>
      </c>
      <c r="V265" s="17" t="s">
        <v>22</v>
      </c>
      <c r="W265" s="17" t="s">
        <v>153</v>
      </c>
      <c r="X265" s="17" t="s">
        <v>1195</v>
      </c>
      <c r="Y265" s="1" t="s">
        <v>1184</v>
      </c>
      <c r="Z265" s="18" t="s">
        <v>582</v>
      </c>
      <c r="AA265" s="8" t="s">
        <v>576</v>
      </c>
      <c r="AB265" s="8">
        <v>398</v>
      </c>
      <c r="AC265" s="10" t="s">
        <v>1590</v>
      </c>
      <c r="AD265" s="26" t="s">
        <v>1361</v>
      </c>
      <c r="AE265" s="17" t="s">
        <v>4</v>
      </c>
      <c r="AF265" s="12" t="s">
        <v>850</v>
      </c>
      <c r="AG265" s="17" t="s">
        <v>26</v>
      </c>
      <c r="AH265" s="12" t="s">
        <v>4</v>
      </c>
      <c r="AI265" t="s">
        <v>1033</v>
      </c>
      <c r="AJ265" t="s">
        <v>361</v>
      </c>
      <c r="AK265" s="17" t="s">
        <v>6</v>
      </c>
      <c r="AL265" s="12">
        <v>14</v>
      </c>
      <c r="AM265" s="11" t="s">
        <v>319</v>
      </c>
      <c r="AN265" s="17" t="s">
        <v>570</v>
      </c>
      <c r="AO265" s="12" t="s">
        <v>4</v>
      </c>
      <c r="AP265" s="18" t="s">
        <v>212</v>
      </c>
      <c r="AQ265" s="18" t="s">
        <v>212</v>
      </c>
      <c r="AR265" s="8" t="s">
        <v>312</v>
      </c>
      <c r="AS265" s="8" t="s">
        <v>312</v>
      </c>
      <c r="AT265" t="s">
        <v>1077</v>
      </c>
      <c r="AU265" t="s">
        <v>77</v>
      </c>
    </row>
    <row r="266" spans="1:47">
      <c r="A266" s="8">
        <v>1334</v>
      </c>
      <c r="B266" s="8" t="s">
        <v>210</v>
      </c>
      <c r="C266" s="8" t="s">
        <v>211</v>
      </c>
      <c r="D266" s="7" t="s">
        <v>212</v>
      </c>
      <c r="E266" s="7" t="s">
        <v>212</v>
      </c>
      <c r="F266" s="7" t="s">
        <v>212</v>
      </c>
      <c r="G266" s="7" t="s">
        <v>212</v>
      </c>
      <c r="H266" s="7" t="s">
        <v>212</v>
      </c>
      <c r="I266" s="10" t="s">
        <v>533</v>
      </c>
      <c r="J266" t="s">
        <v>402</v>
      </c>
      <c r="K266" s="11" t="s">
        <v>3</v>
      </c>
      <c r="L266">
        <v>17</v>
      </c>
      <c r="M266" s="12" t="s">
        <v>318</v>
      </c>
      <c r="N266" s="52">
        <v>31235</v>
      </c>
      <c r="O266" s="53" t="s">
        <v>312</v>
      </c>
      <c r="P266" s="52">
        <v>43872</v>
      </c>
      <c r="Q266" s="17" t="s">
        <v>572</v>
      </c>
      <c r="R266" s="18" t="s">
        <v>212</v>
      </c>
      <c r="S266" s="8" t="s">
        <v>312</v>
      </c>
      <c r="T266" s="8" t="s">
        <v>312</v>
      </c>
      <c r="U266" s="17" t="s">
        <v>575</v>
      </c>
      <c r="V266" s="18" t="s">
        <v>212</v>
      </c>
      <c r="W266" s="18" t="s">
        <v>312</v>
      </c>
      <c r="X266" s="18" t="s">
        <v>312</v>
      </c>
      <c r="Y266" t="s">
        <v>639</v>
      </c>
      <c r="Z266" s="8" t="s">
        <v>591</v>
      </c>
      <c r="AA266" s="8" t="s">
        <v>576</v>
      </c>
      <c r="AB266" s="8">
        <v>26</v>
      </c>
      <c r="AC266" s="10" t="s">
        <v>1544</v>
      </c>
      <c r="AD266" s="10" t="s">
        <v>1454</v>
      </c>
      <c r="AE266" s="17" t="s">
        <v>26</v>
      </c>
      <c r="AF266" s="17" t="s">
        <v>575</v>
      </c>
      <c r="AG266" s="17" t="s">
        <v>854</v>
      </c>
      <c r="AH266" s="17" t="s">
        <v>26</v>
      </c>
      <c r="AI266" s="4" t="s">
        <v>986</v>
      </c>
      <c r="AJ266" s="4" t="s">
        <v>890</v>
      </c>
      <c r="AK266" s="11" t="s">
        <v>6</v>
      </c>
      <c r="AL266" s="11">
        <v>54</v>
      </c>
      <c r="AM266" s="11" t="s">
        <v>319</v>
      </c>
      <c r="AN266" s="12" t="s">
        <v>1434</v>
      </c>
      <c r="AO266" s="17" t="s">
        <v>26</v>
      </c>
      <c r="AP266" s="12" t="s">
        <v>1058</v>
      </c>
      <c r="AQ266" s="8" t="s">
        <v>312</v>
      </c>
      <c r="AR266" s="8" t="s">
        <v>312</v>
      </c>
      <c r="AS266" s="12">
        <v>1</v>
      </c>
      <c r="AT266" t="s">
        <v>1100</v>
      </c>
      <c r="AU266" s="16" t="s">
        <v>312</v>
      </c>
    </row>
    <row r="267" spans="1:47">
      <c r="A267" s="8">
        <v>1335</v>
      </c>
      <c r="B267" s="8" t="s">
        <v>210</v>
      </c>
      <c r="C267" s="8" t="s">
        <v>211</v>
      </c>
      <c r="D267" s="7" t="s">
        <v>212</v>
      </c>
      <c r="E267" s="7" t="s">
        <v>212</v>
      </c>
      <c r="F267" s="7" t="s">
        <v>212</v>
      </c>
      <c r="G267" s="7" t="s">
        <v>212</v>
      </c>
      <c r="H267" s="7" t="s">
        <v>212</v>
      </c>
      <c r="I267" t="s">
        <v>273</v>
      </c>
      <c r="J267" t="s">
        <v>461</v>
      </c>
      <c r="K267" s="11" t="s">
        <v>3</v>
      </c>
      <c r="L267">
        <v>36</v>
      </c>
      <c r="M267" s="12" t="s">
        <v>319</v>
      </c>
      <c r="N267" s="52">
        <v>40826</v>
      </c>
      <c r="O267" s="52" t="s">
        <v>312</v>
      </c>
      <c r="P267" s="52">
        <v>43872</v>
      </c>
      <c r="Q267" s="17" t="s">
        <v>562</v>
      </c>
      <c r="R267" s="17" t="s">
        <v>567</v>
      </c>
      <c r="S267" s="17" t="s">
        <v>4</v>
      </c>
      <c r="T267" s="12" t="s">
        <v>562</v>
      </c>
      <c r="U267" s="17" t="s">
        <v>575</v>
      </c>
      <c r="V267" s="17" t="s">
        <v>575</v>
      </c>
      <c r="W267" s="18" t="s">
        <v>312</v>
      </c>
      <c r="X267" s="17" t="s">
        <v>1198</v>
      </c>
      <c r="Y267" s="1" t="s">
        <v>771</v>
      </c>
      <c r="Z267" s="18" t="s">
        <v>579</v>
      </c>
      <c r="AA267" s="8" t="s">
        <v>576</v>
      </c>
      <c r="AB267" s="8">
        <v>30</v>
      </c>
      <c r="AC267" s="10" t="s">
        <v>1591</v>
      </c>
      <c r="AD267" s="26" t="s">
        <v>1358</v>
      </c>
      <c r="AE267" s="17" t="s">
        <v>26</v>
      </c>
      <c r="AF267" s="12" t="s">
        <v>575</v>
      </c>
      <c r="AG267" s="17" t="s">
        <v>26</v>
      </c>
      <c r="AH267" s="17" t="s">
        <v>26</v>
      </c>
      <c r="AI267" s="18" t="s">
        <v>212</v>
      </c>
      <c r="AJ267" t="s">
        <v>57</v>
      </c>
      <c r="AK267" s="17" t="s">
        <v>6</v>
      </c>
      <c r="AL267" s="12">
        <v>14</v>
      </c>
      <c r="AM267" s="8" t="s">
        <v>312</v>
      </c>
      <c r="AN267" s="12" t="s">
        <v>1434</v>
      </c>
      <c r="AO267" s="12" t="s">
        <v>4</v>
      </c>
      <c r="AP267" s="12" t="s">
        <v>1057</v>
      </c>
      <c r="AQ267" s="12" t="s">
        <v>1061</v>
      </c>
      <c r="AR267" s="12" t="s">
        <v>1705</v>
      </c>
      <c r="AS267" s="8" t="s">
        <v>312</v>
      </c>
      <c r="AT267" t="s">
        <v>1181</v>
      </c>
      <c r="AU267" t="s">
        <v>77</v>
      </c>
    </row>
    <row r="268" spans="1:47">
      <c r="A268" s="8">
        <v>1336</v>
      </c>
      <c r="B268" s="8" t="s">
        <v>210</v>
      </c>
      <c r="C268" s="8" t="s">
        <v>211</v>
      </c>
      <c r="D268" s="7" t="s">
        <v>212</v>
      </c>
      <c r="E268" s="7" t="s">
        <v>212</v>
      </c>
      <c r="F268" s="7" t="s">
        <v>212</v>
      </c>
      <c r="G268" s="7" t="s">
        <v>212</v>
      </c>
      <c r="H268" s="7" t="s">
        <v>212</v>
      </c>
      <c r="I268" t="s">
        <v>273</v>
      </c>
      <c r="J268" t="s">
        <v>461</v>
      </c>
      <c r="K268" s="11" t="s">
        <v>3</v>
      </c>
      <c r="L268">
        <v>36</v>
      </c>
      <c r="M268" s="12" t="s">
        <v>319</v>
      </c>
      <c r="N268" s="52">
        <v>40769</v>
      </c>
      <c r="O268" s="52" t="s">
        <v>312</v>
      </c>
      <c r="P268" s="52">
        <v>43872</v>
      </c>
      <c r="Q268" s="17" t="s">
        <v>562</v>
      </c>
      <c r="R268" s="17" t="s">
        <v>567</v>
      </c>
      <c r="S268" s="17" t="s">
        <v>4</v>
      </c>
      <c r="T268" s="12" t="s">
        <v>562</v>
      </c>
      <c r="U268" s="17" t="s">
        <v>575</v>
      </c>
      <c r="V268" s="17" t="s">
        <v>575</v>
      </c>
      <c r="W268" s="18" t="s">
        <v>312</v>
      </c>
      <c r="X268" s="17" t="s">
        <v>1198</v>
      </c>
      <c r="Y268" s="1" t="s">
        <v>771</v>
      </c>
      <c r="Z268" s="18" t="s">
        <v>579</v>
      </c>
      <c r="AA268" s="8" t="s">
        <v>576</v>
      </c>
      <c r="AB268" s="8">
        <v>30</v>
      </c>
      <c r="AC268" s="10" t="s">
        <v>1591</v>
      </c>
      <c r="AD268" s="26" t="s">
        <v>1358</v>
      </c>
      <c r="AE268" s="17" t="s">
        <v>26</v>
      </c>
      <c r="AF268" s="12" t="s">
        <v>575</v>
      </c>
      <c r="AG268" s="17" t="s">
        <v>26</v>
      </c>
      <c r="AH268" s="17" t="s">
        <v>26</v>
      </c>
      <c r="AI268" s="18" t="s">
        <v>212</v>
      </c>
      <c r="AJ268" t="s">
        <v>57</v>
      </c>
      <c r="AK268" s="17" t="s">
        <v>6</v>
      </c>
      <c r="AL268" s="12">
        <v>10</v>
      </c>
      <c r="AM268" s="8" t="s">
        <v>312</v>
      </c>
      <c r="AN268" s="12" t="s">
        <v>1434</v>
      </c>
      <c r="AO268" s="12" t="s">
        <v>4</v>
      </c>
      <c r="AP268" s="12" t="s">
        <v>1057</v>
      </c>
      <c r="AQ268" s="12" t="s">
        <v>1061</v>
      </c>
      <c r="AR268" s="12" t="s">
        <v>1705</v>
      </c>
      <c r="AS268" s="8" t="s">
        <v>312</v>
      </c>
      <c r="AT268" t="s">
        <v>1181</v>
      </c>
      <c r="AU268" t="s">
        <v>77</v>
      </c>
    </row>
    <row r="269" spans="1:47">
      <c r="A269" s="8">
        <v>1337</v>
      </c>
      <c r="B269" s="8" t="s">
        <v>210</v>
      </c>
      <c r="C269" s="8" t="s">
        <v>211</v>
      </c>
      <c r="D269" s="7" t="s">
        <v>212</v>
      </c>
      <c r="E269" s="7" t="s">
        <v>212</v>
      </c>
      <c r="F269" s="7" t="s">
        <v>212</v>
      </c>
      <c r="G269" s="7" t="s">
        <v>212</v>
      </c>
      <c r="H269" s="7" t="s">
        <v>212</v>
      </c>
      <c r="I269" t="s">
        <v>273</v>
      </c>
      <c r="J269" t="s">
        <v>461</v>
      </c>
      <c r="K269" s="11" t="s">
        <v>3</v>
      </c>
      <c r="L269">
        <v>34</v>
      </c>
      <c r="M269" s="12" t="s">
        <v>319</v>
      </c>
      <c r="N269" s="52">
        <v>36366</v>
      </c>
      <c r="O269" s="52" t="s">
        <v>312</v>
      </c>
      <c r="P269" s="52">
        <v>43872</v>
      </c>
      <c r="Q269" s="17" t="s">
        <v>562</v>
      </c>
      <c r="R269" s="17" t="s">
        <v>567</v>
      </c>
      <c r="S269" s="17" t="s">
        <v>4</v>
      </c>
      <c r="T269" s="12" t="s">
        <v>562</v>
      </c>
      <c r="U269" s="17" t="s">
        <v>575</v>
      </c>
      <c r="V269" s="17" t="s">
        <v>575</v>
      </c>
      <c r="W269" s="18" t="s">
        <v>312</v>
      </c>
      <c r="X269" s="17" t="s">
        <v>1198</v>
      </c>
      <c r="Y269" s="1" t="s">
        <v>771</v>
      </c>
      <c r="Z269" s="18" t="s">
        <v>579</v>
      </c>
      <c r="AA269" s="8" t="s">
        <v>576</v>
      </c>
      <c r="AB269" s="8">
        <v>30</v>
      </c>
      <c r="AC269" s="10" t="s">
        <v>1591</v>
      </c>
      <c r="AD269" s="26" t="s">
        <v>1358</v>
      </c>
      <c r="AE269" s="17" t="s">
        <v>26</v>
      </c>
      <c r="AF269" s="12" t="s">
        <v>575</v>
      </c>
      <c r="AG269" s="17" t="s">
        <v>26</v>
      </c>
      <c r="AH269" s="17" t="s">
        <v>26</v>
      </c>
      <c r="AI269" s="18" t="s">
        <v>212</v>
      </c>
      <c r="AJ269" t="s">
        <v>57</v>
      </c>
      <c r="AK269" s="17" t="s">
        <v>6</v>
      </c>
      <c r="AL269" s="8" t="s">
        <v>1180</v>
      </c>
      <c r="AM269" s="8" t="s">
        <v>312</v>
      </c>
      <c r="AN269" s="12" t="s">
        <v>1434</v>
      </c>
      <c r="AO269" s="12" t="s">
        <v>26</v>
      </c>
      <c r="AP269" s="12" t="s">
        <v>1057</v>
      </c>
      <c r="AQ269" s="12" t="s">
        <v>1061</v>
      </c>
      <c r="AR269" s="12" t="s">
        <v>1705</v>
      </c>
      <c r="AS269" s="8" t="s">
        <v>312</v>
      </c>
      <c r="AT269" t="s">
        <v>1181</v>
      </c>
      <c r="AU269" t="s">
        <v>77</v>
      </c>
    </row>
    <row r="270" spans="1:47">
      <c r="A270" s="8">
        <v>1338</v>
      </c>
      <c r="B270" s="8" t="s">
        <v>210</v>
      </c>
      <c r="C270" s="8" t="s">
        <v>211</v>
      </c>
      <c r="D270" s="7" t="s">
        <v>212</v>
      </c>
      <c r="E270" s="7" t="s">
        <v>212</v>
      </c>
      <c r="F270" s="7" t="s">
        <v>212</v>
      </c>
      <c r="G270" s="7" t="s">
        <v>212</v>
      </c>
      <c r="H270" s="7" t="s">
        <v>212</v>
      </c>
      <c r="I270" t="s">
        <v>506</v>
      </c>
      <c r="J270" t="s">
        <v>378</v>
      </c>
      <c r="K270" s="11" t="s">
        <v>3</v>
      </c>
      <c r="L270">
        <v>23</v>
      </c>
      <c r="M270" s="12" t="s">
        <v>559</v>
      </c>
      <c r="N270" s="52">
        <v>33685</v>
      </c>
      <c r="O270" s="53" t="s">
        <v>312</v>
      </c>
      <c r="P270" s="52">
        <v>43873</v>
      </c>
      <c r="Q270" s="17" t="s">
        <v>563</v>
      </c>
      <c r="R270" s="17" t="s">
        <v>567</v>
      </c>
      <c r="S270" s="17" t="s">
        <v>26</v>
      </c>
      <c r="T270" s="17" t="s">
        <v>567</v>
      </c>
      <c r="U270" s="11" t="s">
        <v>123</v>
      </c>
      <c r="V270" s="11" t="s">
        <v>123</v>
      </c>
      <c r="W270" s="18" t="s">
        <v>312</v>
      </c>
      <c r="X270" s="18" t="s">
        <v>312</v>
      </c>
      <c r="Y270" t="s">
        <v>741</v>
      </c>
      <c r="Z270" s="8" t="s">
        <v>604</v>
      </c>
      <c r="AA270" s="8" t="s">
        <v>576</v>
      </c>
      <c r="AB270" s="8" t="s">
        <v>1508</v>
      </c>
      <c r="AC270" s="10" t="s">
        <v>1523</v>
      </c>
      <c r="AD270" s="10" t="s">
        <v>212</v>
      </c>
      <c r="AE270" s="8" t="s">
        <v>212</v>
      </c>
      <c r="AF270" s="8" t="s">
        <v>212</v>
      </c>
      <c r="AG270" s="17" t="s">
        <v>26</v>
      </c>
      <c r="AH270" s="17" t="s">
        <v>26</v>
      </c>
      <c r="AI270" s="1" t="s">
        <v>269</v>
      </c>
      <c r="AJ270" s="1" t="s">
        <v>875</v>
      </c>
      <c r="AK270" s="17" t="s">
        <v>3</v>
      </c>
      <c r="AL270" s="12">
        <v>57</v>
      </c>
      <c r="AM270" s="12" t="s">
        <v>318</v>
      </c>
      <c r="AN270" s="12" t="s">
        <v>1434</v>
      </c>
      <c r="AO270" s="17" t="s">
        <v>26</v>
      </c>
      <c r="AP270" s="12" t="s">
        <v>1045</v>
      </c>
      <c r="AQ270" s="18" t="s">
        <v>312</v>
      </c>
      <c r="AR270" s="12" t="s">
        <v>1705</v>
      </c>
      <c r="AS270" s="8" t="s">
        <v>312</v>
      </c>
      <c r="AT270" t="s">
        <v>1118</v>
      </c>
      <c r="AU270" s="16" t="s">
        <v>312</v>
      </c>
    </row>
    <row r="271" spans="1:47">
      <c r="A271" s="8">
        <v>1339</v>
      </c>
      <c r="B271" s="8" t="s">
        <v>210</v>
      </c>
      <c r="C271" s="8" t="s">
        <v>211</v>
      </c>
      <c r="D271" s="7" t="s">
        <v>212</v>
      </c>
      <c r="E271" s="23" t="s">
        <v>67</v>
      </c>
      <c r="F271" s="14" t="s">
        <v>3</v>
      </c>
      <c r="G271" s="14" t="s">
        <v>314</v>
      </c>
      <c r="H271" s="15" t="s">
        <v>319</v>
      </c>
      <c r="I271" t="s">
        <v>492</v>
      </c>
      <c r="J271" t="s">
        <v>360</v>
      </c>
      <c r="K271" s="12" t="s">
        <v>6</v>
      </c>
      <c r="L271">
        <v>33</v>
      </c>
      <c r="M271" s="12" t="s">
        <v>319</v>
      </c>
      <c r="N271" s="52">
        <v>36222</v>
      </c>
      <c r="O271" s="52" t="s">
        <v>312</v>
      </c>
      <c r="P271" s="52">
        <v>43881</v>
      </c>
      <c r="Q271" s="17" t="s">
        <v>563</v>
      </c>
      <c r="R271" s="18" t="s">
        <v>212</v>
      </c>
      <c r="S271" s="12" t="s">
        <v>26</v>
      </c>
      <c r="T271" s="12" t="s">
        <v>2184</v>
      </c>
      <c r="U271" s="17" t="s">
        <v>575</v>
      </c>
      <c r="V271" s="18" t="s">
        <v>212</v>
      </c>
      <c r="W271" s="18" t="s">
        <v>312</v>
      </c>
      <c r="X271" s="18" t="s">
        <v>312</v>
      </c>
      <c r="Y271" t="s">
        <v>762</v>
      </c>
      <c r="Z271" s="8" t="s">
        <v>115</v>
      </c>
      <c r="AA271" s="8" t="s">
        <v>576</v>
      </c>
      <c r="AB271" s="8">
        <v>108</v>
      </c>
      <c r="AC271" s="10" t="s">
        <v>1522</v>
      </c>
      <c r="AD271" s="10" t="s">
        <v>1225</v>
      </c>
      <c r="AE271" s="12" t="s">
        <v>4</v>
      </c>
      <c r="AF271" s="17" t="s">
        <v>575</v>
      </c>
      <c r="AG271" s="12" t="s">
        <v>26</v>
      </c>
      <c r="AH271" s="12" t="s">
        <v>26</v>
      </c>
      <c r="AI271" s="18" t="s">
        <v>212</v>
      </c>
      <c r="AJ271" s="4" t="s">
        <v>67</v>
      </c>
      <c r="AK271" s="11" t="s">
        <v>3</v>
      </c>
      <c r="AL271" s="11" t="s">
        <v>314</v>
      </c>
      <c r="AM271" s="11" t="s">
        <v>319</v>
      </c>
      <c r="AN271" s="17" t="s">
        <v>570</v>
      </c>
      <c r="AO271" s="12" t="s">
        <v>4</v>
      </c>
      <c r="AP271" s="12" t="s">
        <v>1884</v>
      </c>
      <c r="AQ271" s="8" t="s">
        <v>312</v>
      </c>
      <c r="AR271" s="12" t="s">
        <v>1067</v>
      </c>
      <c r="AS271" s="8">
        <v>43</v>
      </c>
      <c r="AT271" t="s">
        <v>122</v>
      </c>
      <c r="AU271" t="s">
        <v>104</v>
      </c>
    </row>
    <row r="272" spans="1:47">
      <c r="A272" s="8">
        <v>1340</v>
      </c>
      <c r="B272" s="8" t="s">
        <v>210</v>
      </c>
      <c r="C272" s="8" t="s">
        <v>211</v>
      </c>
      <c r="D272" s="7" t="s">
        <v>212</v>
      </c>
      <c r="E272" s="7" t="s">
        <v>212</v>
      </c>
      <c r="F272" s="7" t="s">
        <v>212</v>
      </c>
      <c r="G272" s="7" t="s">
        <v>212</v>
      </c>
      <c r="H272" s="7" t="s">
        <v>212</v>
      </c>
      <c r="I272" t="s">
        <v>519</v>
      </c>
      <c r="J272" t="s">
        <v>404</v>
      </c>
      <c r="K272" s="12" t="s">
        <v>3</v>
      </c>
      <c r="L272">
        <v>47</v>
      </c>
      <c r="M272" s="12" t="s">
        <v>319</v>
      </c>
      <c r="N272" s="52">
        <v>42596</v>
      </c>
      <c r="O272" s="53" t="s">
        <v>312</v>
      </c>
      <c r="P272" s="52">
        <v>43885</v>
      </c>
      <c r="Q272" s="17" t="s">
        <v>563</v>
      </c>
      <c r="R272" s="17" t="s">
        <v>567</v>
      </c>
      <c r="S272" s="17" t="s">
        <v>26</v>
      </c>
      <c r="T272" s="17" t="s">
        <v>567</v>
      </c>
      <c r="U272" s="17" t="s">
        <v>575</v>
      </c>
      <c r="V272" s="17" t="s">
        <v>575</v>
      </c>
      <c r="W272" s="17" t="s">
        <v>1441</v>
      </c>
      <c r="X272" s="18" t="s">
        <v>312</v>
      </c>
      <c r="Y272" s="1" t="s">
        <v>730</v>
      </c>
      <c r="Z272" s="18" t="s">
        <v>610</v>
      </c>
      <c r="AA272" s="8" t="s">
        <v>576</v>
      </c>
      <c r="AB272" s="8">
        <v>3</v>
      </c>
      <c r="AC272" s="10" t="s">
        <v>1586</v>
      </c>
      <c r="AD272" s="26" t="s">
        <v>1453</v>
      </c>
      <c r="AE272" s="17" t="s">
        <v>26</v>
      </c>
      <c r="AF272" s="12" t="s">
        <v>575</v>
      </c>
      <c r="AG272" s="17" t="s">
        <v>26</v>
      </c>
      <c r="AH272" s="17" t="s">
        <v>26</v>
      </c>
      <c r="AI272" t="s">
        <v>279</v>
      </c>
      <c r="AJ272" t="s">
        <v>435</v>
      </c>
      <c r="AK272" s="12" t="s">
        <v>3</v>
      </c>
      <c r="AL272" s="12">
        <v>64</v>
      </c>
      <c r="AM272" s="11" t="s">
        <v>319</v>
      </c>
      <c r="AN272" s="12" t="s">
        <v>1434</v>
      </c>
      <c r="AO272" s="17" t="s">
        <v>26</v>
      </c>
      <c r="AP272" s="12" t="s">
        <v>1045</v>
      </c>
      <c r="AQ272" s="18" t="s">
        <v>312</v>
      </c>
      <c r="AR272" s="8" t="s">
        <v>312</v>
      </c>
      <c r="AS272" s="8" t="s">
        <v>312</v>
      </c>
      <c r="AT272" t="s">
        <v>1094</v>
      </c>
      <c r="AU272" t="s">
        <v>77</v>
      </c>
    </row>
    <row r="273" spans="1:47">
      <c r="A273" s="8">
        <v>1341</v>
      </c>
      <c r="B273" s="8" t="s">
        <v>210</v>
      </c>
      <c r="C273" s="8" t="s">
        <v>211</v>
      </c>
      <c r="D273" s="7" t="s">
        <v>212</v>
      </c>
      <c r="E273" s="7" t="s">
        <v>212</v>
      </c>
      <c r="F273" s="7" t="s">
        <v>212</v>
      </c>
      <c r="G273" s="7" t="s">
        <v>212</v>
      </c>
      <c r="H273" s="7" t="s">
        <v>212</v>
      </c>
      <c r="I273" t="s">
        <v>519</v>
      </c>
      <c r="J273" t="s">
        <v>404</v>
      </c>
      <c r="K273" s="12" t="s">
        <v>3</v>
      </c>
      <c r="L273">
        <v>47</v>
      </c>
      <c r="M273" s="12" t="s">
        <v>319</v>
      </c>
      <c r="N273" s="52">
        <v>42596</v>
      </c>
      <c r="O273" s="53" t="s">
        <v>312</v>
      </c>
      <c r="P273" s="52">
        <v>43885</v>
      </c>
      <c r="Q273" s="17" t="s">
        <v>563</v>
      </c>
      <c r="R273" s="17" t="s">
        <v>567</v>
      </c>
      <c r="S273" s="17" t="s">
        <v>26</v>
      </c>
      <c r="T273" s="17" t="s">
        <v>567</v>
      </c>
      <c r="U273" s="17" t="s">
        <v>575</v>
      </c>
      <c r="V273" s="17" t="s">
        <v>575</v>
      </c>
      <c r="W273" s="17" t="s">
        <v>1441</v>
      </c>
      <c r="X273" s="18" t="s">
        <v>312</v>
      </c>
      <c r="Y273" s="1" t="s">
        <v>730</v>
      </c>
      <c r="Z273" s="18" t="s">
        <v>610</v>
      </c>
      <c r="AA273" s="8" t="s">
        <v>576</v>
      </c>
      <c r="AB273" s="8">
        <v>3</v>
      </c>
      <c r="AC273" s="10" t="s">
        <v>1586</v>
      </c>
      <c r="AD273" s="26" t="s">
        <v>1453</v>
      </c>
      <c r="AE273" s="17" t="s">
        <v>26</v>
      </c>
      <c r="AF273" s="12" t="s">
        <v>575</v>
      </c>
      <c r="AG273" s="17" t="s">
        <v>26</v>
      </c>
      <c r="AH273" s="17" t="s">
        <v>26</v>
      </c>
      <c r="AI273" t="s">
        <v>1016</v>
      </c>
      <c r="AJ273" t="s">
        <v>435</v>
      </c>
      <c r="AK273" s="12" t="s">
        <v>6</v>
      </c>
      <c r="AL273" s="12">
        <v>85</v>
      </c>
      <c r="AM273" s="11" t="s">
        <v>319</v>
      </c>
      <c r="AN273" s="12" t="s">
        <v>1434</v>
      </c>
      <c r="AO273" s="17" t="s">
        <v>4</v>
      </c>
      <c r="AP273" s="12" t="s">
        <v>1045</v>
      </c>
      <c r="AQ273" s="18" t="s">
        <v>312</v>
      </c>
      <c r="AR273" s="8" t="s">
        <v>312</v>
      </c>
      <c r="AS273" s="8" t="s">
        <v>312</v>
      </c>
      <c r="AT273" t="s">
        <v>1094</v>
      </c>
      <c r="AU273" t="s">
        <v>77</v>
      </c>
    </row>
    <row r="274" spans="1:47">
      <c r="A274" s="8">
        <v>1342</v>
      </c>
      <c r="B274" s="8" t="s">
        <v>210</v>
      </c>
      <c r="C274" s="8" t="s">
        <v>211</v>
      </c>
      <c r="D274" s="7" t="s">
        <v>212</v>
      </c>
      <c r="E274" s="7" t="s">
        <v>212</v>
      </c>
      <c r="F274" s="7" t="s">
        <v>212</v>
      </c>
      <c r="G274" s="7" t="s">
        <v>212</v>
      </c>
      <c r="H274" s="7" t="s">
        <v>212</v>
      </c>
      <c r="I274" t="s">
        <v>542</v>
      </c>
      <c r="J274" t="s">
        <v>442</v>
      </c>
      <c r="K274" s="11" t="s">
        <v>3</v>
      </c>
      <c r="L274">
        <v>22</v>
      </c>
      <c r="M274" s="12" t="s">
        <v>319</v>
      </c>
      <c r="N274" s="52">
        <v>26722</v>
      </c>
      <c r="O274" s="52">
        <v>43101</v>
      </c>
      <c r="P274" s="52">
        <v>43888</v>
      </c>
      <c r="Q274" s="17" t="s">
        <v>572</v>
      </c>
      <c r="R274" s="17" t="s">
        <v>562</v>
      </c>
      <c r="S274" s="17" t="s">
        <v>4</v>
      </c>
      <c r="T274" s="17" t="s">
        <v>562</v>
      </c>
      <c r="U274" s="11" t="s">
        <v>123</v>
      </c>
      <c r="V274" s="11" t="s">
        <v>123</v>
      </c>
      <c r="W274" s="18" t="s">
        <v>312</v>
      </c>
      <c r="X274" s="18" t="s">
        <v>312</v>
      </c>
      <c r="Y274" t="s">
        <v>684</v>
      </c>
      <c r="Z274" s="8" t="s">
        <v>591</v>
      </c>
      <c r="AA274" s="8" t="s">
        <v>576</v>
      </c>
      <c r="AB274" s="8">
        <v>12</v>
      </c>
      <c r="AC274" s="10" t="s">
        <v>1525</v>
      </c>
      <c r="AD274" s="10" t="s">
        <v>212</v>
      </c>
      <c r="AE274" s="8" t="s">
        <v>212</v>
      </c>
      <c r="AF274" s="8" t="s">
        <v>212</v>
      </c>
      <c r="AG274" s="17" t="s">
        <v>26</v>
      </c>
      <c r="AH274" s="17" t="s">
        <v>26</v>
      </c>
      <c r="AI274" t="s">
        <v>960</v>
      </c>
      <c r="AJ274" t="s">
        <v>862</v>
      </c>
      <c r="AK274" s="17" t="s">
        <v>6</v>
      </c>
      <c r="AL274" s="12">
        <v>57</v>
      </c>
      <c r="AM274" s="11" t="s">
        <v>319</v>
      </c>
      <c r="AN274" s="12" t="s">
        <v>1043</v>
      </c>
      <c r="AO274" s="17" t="s">
        <v>26</v>
      </c>
      <c r="AP274" s="12" t="s">
        <v>1047</v>
      </c>
      <c r="AQ274" s="16" t="s">
        <v>312</v>
      </c>
      <c r="AR274" s="12" t="s">
        <v>570</v>
      </c>
      <c r="AS274" s="8" t="s">
        <v>312</v>
      </c>
      <c r="AT274" t="s">
        <v>89</v>
      </c>
      <c r="AU274" t="s">
        <v>77</v>
      </c>
    </row>
    <row r="275" spans="1:47">
      <c r="A275" s="8">
        <v>1347</v>
      </c>
      <c r="B275" s="8" t="s">
        <v>210</v>
      </c>
      <c r="C275" s="8" t="s">
        <v>211</v>
      </c>
      <c r="D275" s="7" t="s">
        <v>212</v>
      </c>
      <c r="E275" s="7" t="s">
        <v>212</v>
      </c>
      <c r="F275" s="7" t="s">
        <v>212</v>
      </c>
      <c r="G275" s="7" t="s">
        <v>212</v>
      </c>
      <c r="H275" s="7" t="s">
        <v>212</v>
      </c>
      <c r="I275" t="s">
        <v>245</v>
      </c>
      <c r="J275" t="s">
        <v>355</v>
      </c>
      <c r="K275" s="12" t="s">
        <v>3</v>
      </c>
      <c r="L275">
        <v>28</v>
      </c>
      <c r="M275" s="12" t="s">
        <v>319</v>
      </c>
      <c r="N275" s="52">
        <v>33327</v>
      </c>
      <c r="O275" s="52" t="s">
        <v>312</v>
      </c>
      <c r="P275" s="52">
        <v>43901</v>
      </c>
      <c r="Q275" s="17" t="s">
        <v>563</v>
      </c>
      <c r="R275" s="17" t="s">
        <v>562</v>
      </c>
      <c r="S275" s="17" t="s">
        <v>4</v>
      </c>
      <c r="T275" s="17" t="s">
        <v>562</v>
      </c>
      <c r="U275" s="17" t="s">
        <v>575</v>
      </c>
      <c r="V275" s="17" t="s">
        <v>575</v>
      </c>
      <c r="W275" s="18" t="s">
        <v>312</v>
      </c>
      <c r="X275" s="18" t="s">
        <v>312</v>
      </c>
      <c r="Y275" t="s">
        <v>584</v>
      </c>
      <c r="Z275" s="8" t="s">
        <v>579</v>
      </c>
      <c r="AA275" s="8" t="s">
        <v>576</v>
      </c>
      <c r="AB275" s="8">
        <v>82</v>
      </c>
      <c r="AC275" s="10" t="s">
        <v>1595</v>
      </c>
      <c r="AD275" s="10" t="s">
        <v>1460</v>
      </c>
      <c r="AE275" s="17" t="s">
        <v>26</v>
      </c>
      <c r="AF275" s="17" t="s">
        <v>575</v>
      </c>
      <c r="AG275" s="18" t="s">
        <v>212</v>
      </c>
      <c r="AH275" s="12" t="s">
        <v>26</v>
      </c>
      <c r="AI275" t="s">
        <v>983</v>
      </c>
      <c r="AJ275" t="s">
        <v>270</v>
      </c>
      <c r="AK275" s="12" t="s">
        <v>6</v>
      </c>
      <c r="AL275" s="12">
        <v>23</v>
      </c>
      <c r="AM275" s="11" t="s">
        <v>319</v>
      </c>
      <c r="AN275" s="12" t="s">
        <v>1434</v>
      </c>
      <c r="AO275" s="17" t="s">
        <v>26</v>
      </c>
      <c r="AP275" s="12" t="s">
        <v>1047</v>
      </c>
      <c r="AQ275" s="8" t="s">
        <v>312</v>
      </c>
      <c r="AR275" s="12" t="s">
        <v>1073</v>
      </c>
      <c r="AS275" s="8" t="s">
        <v>312</v>
      </c>
      <c r="AT275" t="s">
        <v>1080</v>
      </c>
      <c r="AU275" t="s">
        <v>75</v>
      </c>
    </row>
    <row r="276" spans="1:47">
      <c r="A276" s="8">
        <v>1348</v>
      </c>
      <c r="B276" s="8" t="s">
        <v>210</v>
      </c>
      <c r="C276" s="8" t="s">
        <v>211</v>
      </c>
      <c r="D276" s="7" t="s">
        <v>212</v>
      </c>
      <c r="E276" s="7" t="s">
        <v>212</v>
      </c>
      <c r="F276" s="7" t="s">
        <v>212</v>
      </c>
      <c r="G276" s="7" t="s">
        <v>212</v>
      </c>
      <c r="H276" s="7" t="s">
        <v>212</v>
      </c>
      <c r="I276" t="s">
        <v>245</v>
      </c>
      <c r="J276" t="s">
        <v>353</v>
      </c>
      <c r="K276" s="11" t="s">
        <v>3</v>
      </c>
      <c r="L276">
        <v>22</v>
      </c>
      <c r="M276" s="12" t="s">
        <v>319</v>
      </c>
      <c r="N276" s="52">
        <v>31048</v>
      </c>
      <c r="O276" s="52" t="s">
        <v>312</v>
      </c>
      <c r="P276" s="52">
        <v>43908</v>
      </c>
      <c r="Q276" s="17" t="s">
        <v>563</v>
      </c>
      <c r="R276" s="17" t="s">
        <v>562</v>
      </c>
      <c r="S276" s="17" t="s">
        <v>4</v>
      </c>
      <c r="T276" s="17" t="s">
        <v>562</v>
      </c>
      <c r="U276" s="11" t="s">
        <v>165</v>
      </c>
      <c r="V276" s="11" t="s">
        <v>165</v>
      </c>
      <c r="W276" s="18" t="s">
        <v>312</v>
      </c>
      <c r="X276" s="18" t="s">
        <v>312</v>
      </c>
      <c r="Y276" t="s">
        <v>716</v>
      </c>
      <c r="Z276" s="8" t="s">
        <v>614</v>
      </c>
      <c r="AA276" s="8" t="s">
        <v>576</v>
      </c>
      <c r="AB276" s="8">
        <v>110</v>
      </c>
      <c r="AC276" s="10" t="s">
        <v>1596</v>
      </c>
      <c r="AD276" s="10" t="s">
        <v>212</v>
      </c>
      <c r="AE276" s="8" t="s">
        <v>212</v>
      </c>
      <c r="AF276" s="8" t="s">
        <v>212</v>
      </c>
      <c r="AG276" s="17" t="s">
        <v>26</v>
      </c>
      <c r="AH276" s="17" t="s">
        <v>26</v>
      </c>
      <c r="AI276" t="s">
        <v>982</v>
      </c>
      <c r="AJ276" t="s">
        <v>887</v>
      </c>
      <c r="AK276" s="17" t="s">
        <v>6</v>
      </c>
      <c r="AL276" s="17">
        <v>23</v>
      </c>
      <c r="AM276" s="11" t="s">
        <v>319</v>
      </c>
      <c r="AN276" s="12" t="s">
        <v>1434</v>
      </c>
      <c r="AO276" s="12" t="s">
        <v>26</v>
      </c>
      <c r="AP276" s="12" t="s">
        <v>1308</v>
      </c>
      <c r="AQ276" s="8" t="s">
        <v>312</v>
      </c>
      <c r="AR276" s="12" t="s">
        <v>1073</v>
      </c>
      <c r="AS276" s="8" t="s">
        <v>312</v>
      </c>
      <c r="AT276" t="s">
        <v>74</v>
      </c>
      <c r="AU276" t="s">
        <v>1383</v>
      </c>
    </row>
    <row r="277" spans="1:47">
      <c r="A277" s="8">
        <v>1349</v>
      </c>
      <c r="B277" s="8" t="s">
        <v>210</v>
      </c>
      <c r="C277" s="8" t="s">
        <v>211</v>
      </c>
      <c r="D277" s="7" t="s">
        <v>212</v>
      </c>
      <c r="E277" s="7" t="s">
        <v>212</v>
      </c>
      <c r="F277" s="7" t="s">
        <v>212</v>
      </c>
      <c r="G277" s="7" t="s">
        <v>212</v>
      </c>
      <c r="H277" s="7" t="s">
        <v>212</v>
      </c>
      <c r="I277" t="s">
        <v>486</v>
      </c>
      <c r="J277" t="s">
        <v>348</v>
      </c>
      <c r="K277" s="11" t="s">
        <v>3</v>
      </c>
      <c r="L277">
        <v>22</v>
      </c>
      <c r="M277" s="12" t="s">
        <v>319</v>
      </c>
      <c r="N277" s="52">
        <v>31262</v>
      </c>
      <c r="O277" s="53" t="s">
        <v>312</v>
      </c>
      <c r="P277" s="52">
        <v>43915</v>
      </c>
      <c r="Q277" s="17" t="s">
        <v>572</v>
      </c>
      <c r="R277" s="17" t="s">
        <v>562</v>
      </c>
      <c r="S277" s="17" t="s">
        <v>4</v>
      </c>
      <c r="T277" s="17" t="s">
        <v>562</v>
      </c>
      <c r="U277" s="11" t="s">
        <v>123</v>
      </c>
      <c r="V277" s="11" t="s">
        <v>123</v>
      </c>
      <c r="W277" s="18" t="s">
        <v>312</v>
      </c>
      <c r="X277" s="18" t="s">
        <v>312</v>
      </c>
      <c r="Y277" s="1" t="s">
        <v>835</v>
      </c>
      <c r="Z277" s="18" t="s">
        <v>157</v>
      </c>
      <c r="AA277" s="8" t="s">
        <v>576</v>
      </c>
      <c r="AB277" s="8">
        <v>99</v>
      </c>
      <c r="AC277" s="10" t="s">
        <v>835</v>
      </c>
      <c r="AD277" s="10" t="s">
        <v>212</v>
      </c>
      <c r="AE277" s="8" t="s">
        <v>212</v>
      </c>
      <c r="AF277" s="8" t="s">
        <v>212</v>
      </c>
      <c r="AG277" s="12" t="s">
        <v>26</v>
      </c>
      <c r="AH277" s="17" t="s">
        <v>26</v>
      </c>
      <c r="AI277" t="s">
        <v>996</v>
      </c>
      <c r="AJ277" t="s">
        <v>902</v>
      </c>
      <c r="AK277" s="17" t="s">
        <v>6</v>
      </c>
      <c r="AL277" s="17">
        <v>12</v>
      </c>
      <c r="AM277" s="11" t="s">
        <v>319</v>
      </c>
      <c r="AN277" s="12" t="s">
        <v>1434</v>
      </c>
      <c r="AO277" s="12" t="s">
        <v>4</v>
      </c>
      <c r="AP277" s="12" t="s">
        <v>1047</v>
      </c>
      <c r="AQ277" s="8" t="s">
        <v>312</v>
      </c>
      <c r="AR277" s="12" t="s">
        <v>1171</v>
      </c>
      <c r="AS277">
        <v>12</v>
      </c>
      <c r="AT277" t="s">
        <v>72</v>
      </c>
      <c r="AU277" t="s">
        <v>77</v>
      </c>
    </row>
    <row r="278" spans="1:47">
      <c r="A278" s="8">
        <v>1351</v>
      </c>
      <c r="B278" s="8" t="s">
        <v>210</v>
      </c>
      <c r="C278" s="8" t="s">
        <v>211</v>
      </c>
      <c r="D278" s="7" t="s">
        <v>212</v>
      </c>
      <c r="E278" s="7" t="s">
        <v>212</v>
      </c>
      <c r="F278" s="7" t="s">
        <v>212</v>
      </c>
      <c r="G278" s="7" t="s">
        <v>212</v>
      </c>
      <c r="H278" s="7" t="s">
        <v>212</v>
      </c>
      <c r="I278" t="s">
        <v>508</v>
      </c>
      <c r="J278" t="s">
        <v>382</v>
      </c>
      <c r="K278" s="11" t="s">
        <v>3</v>
      </c>
      <c r="L278">
        <v>38</v>
      </c>
      <c r="M278" s="12" t="s">
        <v>319</v>
      </c>
      <c r="N278" s="52">
        <v>40293</v>
      </c>
      <c r="O278" s="53" t="s">
        <v>312</v>
      </c>
      <c r="P278" s="52">
        <v>43920</v>
      </c>
      <c r="Q278" s="17" t="s">
        <v>562</v>
      </c>
      <c r="R278" s="18" t="s">
        <v>212</v>
      </c>
      <c r="S278" s="17" t="s">
        <v>4</v>
      </c>
      <c r="T278" s="12" t="s">
        <v>562</v>
      </c>
      <c r="U278" s="17" t="s">
        <v>575</v>
      </c>
      <c r="V278" s="18" t="s">
        <v>212</v>
      </c>
      <c r="W278" s="18" t="s">
        <v>312</v>
      </c>
      <c r="X278" s="18" t="s">
        <v>312</v>
      </c>
      <c r="Y278" t="s">
        <v>804</v>
      </c>
      <c r="Z278" s="8" t="s">
        <v>593</v>
      </c>
      <c r="AA278" s="8" t="s">
        <v>576</v>
      </c>
      <c r="AB278" s="8" t="s">
        <v>1508</v>
      </c>
      <c r="AC278" s="10" t="s">
        <v>1598</v>
      </c>
      <c r="AD278" s="10" t="s">
        <v>1252</v>
      </c>
      <c r="AE278" s="17" t="s">
        <v>26</v>
      </c>
      <c r="AF278" s="17" t="s">
        <v>575</v>
      </c>
      <c r="AG278" s="17" t="s">
        <v>26</v>
      </c>
      <c r="AH278" s="17" t="s">
        <v>4</v>
      </c>
      <c r="AI278" s="4" t="s">
        <v>5</v>
      </c>
      <c r="AJ278" s="4" t="s">
        <v>5</v>
      </c>
      <c r="AK278" s="11" t="s">
        <v>6</v>
      </c>
      <c r="AL278" s="16" t="s">
        <v>312</v>
      </c>
      <c r="AM278" s="8" t="s">
        <v>312</v>
      </c>
      <c r="AN278" s="12" t="s">
        <v>1434</v>
      </c>
      <c r="AO278" s="8" t="s">
        <v>312</v>
      </c>
      <c r="AP278" s="12" t="s">
        <v>1047</v>
      </c>
      <c r="AQ278" s="18" t="s">
        <v>312</v>
      </c>
      <c r="AR278" s="8" t="s">
        <v>312</v>
      </c>
      <c r="AS278" s="8" t="s">
        <v>312</v>
      </c>
      <c r="AT278" t="s">
        <v>1151</v>
      </c>
      <c r="AU278" s="16" t="s">
        <v>312</v>
      </c>
    </row>
    <row r="279" spans="1:47">
      <c r="A279" s="8">
        <v>1352</v>
      </c>
      <c r="B279" s="8" t="s">
        <v>210</v>
      </c>
      <c r="C279" s="8" t="s">
        <v>211</v>
      </c>
      <c r="D279" s="7" t="s">
        <v>212</v>
      </c>
      <c r="E279" s="7" t="s">
        <v>212</v>
      </c>
      <c r="F279" s="7" t="s">
        <v>212</v>
      </c>
      <c r="G279" s="7" t="s">
        <v>212</v>
      </c>
      <c r="H279" s="7" t="s">
        <v>212</v>
      </c>
      <c r="I279" t="s">
        <v>554</v>
      </c>
      <c r="J279" t="s">
        <v>458</v>
      </c>
      <c r="K279" s="11" t="s">
        <v>3</v>
      </c>
      <c r="L279" s="8" t="s">
        <v>312</v>
      </c>
      <c r="M279" s="8" t="s">
        <v>312</v>
      </c>
      <c r="N279" s="52">
        <v>29601</v>
      </c>
      <c r="O279" s="52" t="s">
        <v>312</v>
      </c>
      <c r="P279" s="52">
        <v>43943</v>
      </c>
      <c r="Q279" s="17" t="s">
        <v>572</v>
      </c>
      <c r="R279" s="17" t="s">
        <v>562</v>
      </c>
      <c r="S279" s="17" t="s">
        <v>4</v>
      </c>
      <c r="T279" s="17" t="s">
        <v>562</v>
      </c>
      <c r="U279" s="11" t="s">
        <v>123</v>
      </c>
      <c r="V279" s="11" t="s">
        <v>123</v>
      </c>
      <c r="W279" s="8" t="s">
        <v>312</v>
      </c>
      <c r="X279" s="8" t="s">
        <v>312</v>
      </c>
      <c r="Y279" t="s">
        <v>672</v>
      </c>
      <c r="Z279" s="8" t="s">
        <v>591</v>
      </c>
      <c r="AA279" s="8" t="s">
        <v>576</v>
      </c>
      <c r="AB279" s="8">
        <v>26</v>
      </c>
      <c r="AC279" s="10" t="s">
        <v>672</v>
      </c>
      <c r="AD279" s="10" t="s">
        <v>212</v>
      </c>
      <c r="AE279" s="8" t="s">
        <v>212</v>
      </c>
      <c r="AF279" s="8" t="s">
        <v>212</v>
      </c>
      <c r="AG279" s="17" t="s">
        <v>26</v>
      </c>
      <c r="AH279" s="17" t="s">
        <v>26</v>
      </c>
      <c r="AI279" t="s">
        <v>221</v>
      </c>
      <c r="AJ279" t="s">
        <v>894</v>
      </c>
      <c r="AK279" s="17" t="s">
        <v>6</v>
      </c>
      <c r="AL279" s="12">
        <v>17</v>
      </c>
      <c r="AM279" s="18" t="s">
        <v>312</v>
      </c>
      <c r="AN279" s="12" t="s">
        <v>1434</v>
      </c>
      <c r="AO279" s="17" t="s">
        <v>26</v>
      </c>
      <c r="AP279" s="12" t="s">
        <v>1052</v>
      </c>
      <c r="AQ279" s="18" t="s">
        <v>312</v>
      </c>
      <c r="AR279" s="8" t="s">
        <v>312</v>
      </c>
      <c r="AS279" s="8" t="s">
        <v>312</v>
      </c>
      <c r="AT279" t="s">
        <v>88</v>
      </c>
      <c r="AU279" s="16" t="s">
        <v>312</v>
      </c>
    </row>
    <row r="280" spans="1:47">
      <c r="A280" s="8">
        <v>1354</v>
      </c>
      <c r="B280" s="8" t="s">
        <v>210</v>
      </c>
      <c r="C280" s="8" t="s">
        <v>211</v>
      </c>
      <c r="D280" s="7" t="s">
        <v>212</v>
      </c>
      <c r="E280" s="7" t="s">
        <v>212</v>
      </c>
      <c r="F280" s="7" t="s">
        <v>212</v>
      </c>
      <c r="G280" s="7" t="s">
        <v>212</v>
      </c>
      <c r="H280" s="7" t="s">
        <v>212</v>
      </c>
      <c r="I280" t="s">
        <v>269</v>
      </c>
      <c r="J280" t="s">
        <v>389</v>
      </c>
      <c r="K280" s="12" t="s">
        <v>3</v>
      </c>
      <c r="L280">
        <v>24</v>
      </c>
      <c r="M280" s="12" t="s">
        <v>319</v>
      </c>
      <c r="N280" s="52">
        <v>23241</v>
      </c>
      <c r="O280" s="52">
        <v>43617</v>
      </c>
      <c r="P280" s="52">
        <v>43944</v>
      </c>
      <c r="Q280" s="17" t="s">
        <v>572</v>
      </c>
      <c r="R280" s="17" t="s">
        <v>562</v>
      </c>
      <c r="S280" s="17" t="s">
        <v>4</v>
      </c>
      <c r="T280" s="17" t="s">
        <v>562</v>
      </c>
      <c r="U280" s="17" t="s">
        <v>137</v>
      </c>
      <c r="V280" s="17" t="s">
        <v>137</v>
      </c>
      <c r="W280" s="18" t="s">
        <v>312</v>
      </c>
      <c r="X280" s="18" t="s">
        <v>312</v>
      </c>
      <c r="Y280" t="s">
        <v>692</v>
      </c>
      <c r="Z280" s="8" t="s">
        <v>594</v>
      </c>
      <c r="AA280" s="8" t="s">
        <v>576</v>
      </c>
      <c r="AB280" s="8">
        <v>19</v>
      </c>
      <c r="AC280" s="10" t="s">
        <v>1600</v>
      </c>
      <c r="AD280" s="26" t="s">
        <v>212</v>
      </c>
      <c r="AE280" s="18" t="s">
        <v>212</v>
      </c>
      <c r="AF280" s="18" t="s">
        <v>212</v>
      </c>
      <c r="AG280" s="12" t="s">
        <v>26</v>
      </c>
      <c r="AH280" s="12" t="s">
        <v>26</v>
      </c>
      <c r="AI280" t="s">
        <v>1009</v>
      </c>
      <c r="AJ280" t="s">
        <v>944</v>
      </c>
      <c r="AK280" s="17" t="s">
        <v>6</v>
      </c>
      <c r="AL280" s="12">
        <v>16</v>
      </c>
      <c r="AM280" s="11" t="s">
        <v>319</v>
      </c>
      <c r="AN280" s="12" t="s">
        <v>1434</v>
      </c>
      <c r="AO280" s="17" t="s">
        <v>4</v>
      </c>
      <c r="AP280" s="12" t="s">
        <v>1052</v>
      </c>
      <c r="AQ280" s="8" t="s">
        <v>312</v>
      </c>
      <c r="AR280" s="12" t="s">
        <v>1067</v>
      </c>
      <c r="AS280" s="8" t="s">
        <v>312</v>
      </c>
      <c r="AT280" t="s">
        <v>1107</v>
      </c>
      <c r="AU280" t="s">
        <v>49</v>
      </c>
    </row>
    <row r="281" spans="1:47">
      <c r="A281" s="8">
        <v>1355</v>
      </c>
      <c r="B281" s="8" t="s">
        <v>210</v>
      </c>
      <c r="C281" s="8" t="s">
        <v>211</v>
      </c>
      <c r="D281" s="7" t="s">
        <v>212</v>
      </c>
      <c r="E281" s="7" t="s">
        <v>212</v>
      </c>
      <c r="F281" s="7" t="s">
        <v>212</v>
      </c>
      <c r="G281" s="7" t="s">
        <v>212</v>
      </c>
      <c r="H281" s="7" t="s">
        <v>212</v>
      </c>
      <c r="I281" t="s">
        <v>539</v>
      </c>
      <c r="J281" t="s">
        <v>435</v>
      </c>
      <c r="K281" s="12" t="s">
        <v>3</v>
      </c>
      <c r="L281">
        <v>31</v>
      </c>
      <c r="M281" s="12" t="s">
        <v>318</v>
      </c>
      <c r="N281" s="52">
        <v>29335</v>
      </c>
      <c r="O281" s="52" t="s">
        <v>312</v>
      </c>
      <c r="P281" s="52">
        <v>43944</v>
      </c>
      <c r="Q281" s="17" t="s">
        <v>572</v>
      </c>
      <c r="R281" s="17" t="s">
        <v>562</v>
      </c>
      <c r="S281" s="12" t="s">
        <v>4</v>
      </c>
      <c r="T281" s="17" t="s">
        <v>562</v>
      </c>
      <c r="U281" s="17" t="s">
        <v>1449</v>
      </c>
      <c r="V281" s="17" t="s">
        <v>1449</v>
      </c>
      <c r="W281" s="18" t="s">
        <v>312</v>
      </c>
      <c r="X281" s="18" t="s">
        <v>312</v>
      </c>
      <c r="Y281" t="s">
        <v>672</v>
      </c>
      <c r="Z281" s="8" t="s">
        <v>591</v>
      </c>
      <c r="AA281" s="8" t="s">
        <v>576</v>
      </c>
      <c r="AB281" s="8">
        <v>26</v>
      </c>
      <c r="AC281" s="10" t="s">
        <v>672</v>
      </c>
      <c r="AD281" s="10" t="s">
        <v>1200</v>
      </c>
      <c r="AE281" s="12" t="s">
        <v>26</v>
      </c>
      <c r="AF281" s="17" t="s">
        <v>850</v>
      </c>
      <c r="AG281" s="12" t="s">
        <v>26</v>
      </c>
      <c r="AH281" s="12" t="s">
        <v>26</v>
      </c>
      <c r="AI281" t="s">
        <v>976</v>
      </c>
      <c r="AJ281" t="s">
        <v>880</v>
      </c>
      <c r="AK281" s="12" t="s">
        <v>6</v>
      </c>
      <c r="AL281" s="12">
        <v>20</v>
      </c>
      <c r="AM281" s="11" t="s">
        <v>319</v>
      </c>
      <c r="AN281" s="12" t="s">
        <v>1043</v>
      </c>
      <c r="AO281" s="12" t="s">
        <v>26</v>
      </c>
      <c r="AP281" s="12" t="s">
        <v>2183</v>
      </c>
      <c r="AQ281" s="8" t="s">
        <v>312</v>
      </c>
      <c r="AR281" s="8" t="s">
        <v>312</v>
      </c>
      <c r="AS281" s="8" t="s">
        <v>312</v>
      </c>
      <c r="AT281" t="s">
        <v>88</v>
      </c>
      <c r="AU281" s="16" t="s">
        <v>312</v>
      </c>
    </row>
    <row r="282" spans="1:47">
      <c r="A282" s="8">
        <v>1356</v>
      </c>
      <c r="B282" s="8" t="s">
        <v>210</v>
      </c>
      <c r="C282" s="8" t="s">
        <v>211</v>
      </c>
      <c r="D282" s="7" t="s">
        <v>212</v>
      </c>
      <c r="E282" s="7" t="s">
        <v>212</v>
      </c>
      <c r="F282" s="7" t="s">
        <v>212</v>
      </c>
      <c r="G282" s="7" t="s">
        <v>212</v>
      </c>
      <c r="H282" s="7" t="s">
        <v>212</v>
      </c>
      <c r="I282" t="s">
        <v>245</v>
      </c>
      <c r="J282" t="s">
        <v>352</v>
      </c>
      <c r="K282" s="11" t="s">
        <v>3</v>
      </c>
      <c r="L282">
        <v>30</v>
      </c>
      <c r="M282" s="8" t="s">
        <v>312</v>
      </c>
      <c r="N282" s="52">
        <v>30605</v>
      </c>
      <c r="O282" s="52">
        <v>43191</v>
      </c>
      <c r="P282" s="52">
        <v>43950</v>
      </c>
      <c r="Q282" s="17" t="s">
        <v>572</v>
      </c>
      <c r="R282" s="18" t="s">
        <v>212</v>
      </c>
      <c r="S282" s="17" t="s">
        <v>4</v>
      </c>
      <c r="T282" s="17" t="s">
        <v>562</v>
      </c>
      <c r="U282" s="11" t="s">
        <v>123</v>
      </c>
      <c r="V282" s="11" t="s">
        <v>123</v>
      </c>
      <c r="W282" s="18" t="s">
        <v>312</v>
      </c>
      <c r="X282" s="18" t="s">
        <v>312</v>
      </c>
      <c r="Y282" t="s">
        <v>772</v>
      </c>
      <c r="Z282" s="8" t="s">
        <v>579</v>
      </c>
      <c r="AA282" s="8" t="s">
        <v>576</v>
      </c>
      <c r="AB282" s="8">
        <v>32</v>
      </c>
      <c r="AC282" s="10" t="s">
        <v>1601</v>
      </c>
      <c r="AD282" s="10" t="s">
        <v>212</v>
      </c>
      <c r="AE282" s="8" t="s">
        <v>212</v>
      </c>
      <c r="AF282" s="8" t="s">
        <v>212</v>
      </c>
      <c r="AG282" s="17" t="s">
        <v>26</v>
      </c>
      <c r="AH282" s="12" t="s">
        <v>26</v>
      </c>
      <c r="AI282" t="s">
        <v>1170</v>
      </c>
      <c r="AJ282" t="s">
        <v>1169</v>
      </c>
      <c r="AK282" s="17" t="s">
        <v>3</v>
      </c>
      <c r="AL282" s="17">
        <v>15</v>
      </c>
      <c r="AM282" s="8" t="s">
        <v>312</v>
      </c>
      <c r="AN282" s="12" t="s">
        <v>1434</v>
      </c>
      <c r="AO282" s="12" t="s">
        <v>4</v>
      </c>
      <c r="AP282" s="12" t="s">
        <v>1052</v>
      </c>
      <c r="AQ282" s="8" t="s">
        <v>312</v>
      </c>
      <c r="AR282" s="8" t="s">
        <v>312</v>
      </c>
      <c r="AS282" s="8" t="s">
        <v>312</v>
      </c>
      <c r="AT282" t="s">
        <v>1095</v>
      </c>
      <c r="AU282" t="s">
        <v>77</v>
      </c>
    </row>
    <row r="283" spans="1:47">
      <c r="A283" s="8">
        <v>1357</v>
      </c>
      <c r="B283" s="8" t="s">
        <v>210</v>
      </c>
      <c r="C283" s="8" t="s">
        <v>211</v>
      </c>
      <c r="D283" s="7" t="s">
        <v>212</v>
      </c>
      <c r="E283" s="7" t="s">
        <v>212</v>
      </c>
      <c r="F283" s="7" t="s">
        <v>212</v>
      </c>
      <c r="G283" s="7" t="s">
        <v>212</v>
      </c>
      <c r="H283" s="7" t="s">
        <v>212</v>
      </c>
      <c r="I283" t="s">
        <v>484</v>
      </c>
      <c r="J283" t="s">
        <v>345</v>
      </c>
      <c r="K283" s="11" t="s">
        <v>3</v>
      </c>
      <c r="L283">
        <v>31</v>
      </c>
      <c r="M283" s="12" t="s">
        <v>319</v>
      </c>
      <c r="N283" s="52">
        <v>36347</v>
      </c>
      <c r="O283" s="52">
        <v>43525</v>
      </c>
      <c r="P283" s="52">
        <v>43955</v>
      </c>
      <c r="Q283" s="17" t="s">
        <v>572</v>
      </c>
      <c r="R283" s="18" t="s">
        <v>212</v>
      </c>
      <c r="S283" s="8" t="s">
        <v>312</v>
      </c>
      <c r="T283" s="12" t="s">
        <v>562</v>
      </c>
      <c r="U283" s="17" t="s">
        <v>575</v>
      </c>
      <c r="V283" s="18" t="s">
        <v>212</v>
      </c>
      <c r="W283" s="17" t="s">
        <v>1177</v>
      </c>
      <c r="X283" s="18" t="s">
        <v>312</v>
      </c>
      <c r="Y283" t="s">
        <v>788</v>
      </c>
      <c r="Z283" s="8" t="s">
        <v>622</v>
      </c>
      <c r="AA283" s="8" t="s">
        <v>576</v>
      </c>
      <c r="AB283" s="8">
        <v>25</v>
      </c>
      <c r="AC283" s="10" t="s">
        <v>1537</v>
      </c>
      <c r="AD283" s="10" t="s">
        <v>1458</v>
      </c>
      <c r="AE283" s="17" t="s">
        <v>26</v>
      </c>
      <c r="AF283" s="12" t="s">
        <v>575</v>
      </c>
      <c r="AG283" s="17" t="s">
        <v>26</v>
      </c>
      <c r="AH283" s="17" t="s">
        <v>26</v>
      </c>
      <c r="AI283" t="s">
        <v>529</v>
      </c>
      <c r="AJ283" t="s">
        <v>859</v>
      </c>
      <c r="AK283" s="12" t="s">
        <v>3</v>
      </c>
      <c r="AL283" s="12">
        <v>42</v>
      </c>
      <c r="AM283" s="11" t="s">
        <v>319</v>
      </c>
      <c r="AN283" s="12" t="s">
        <v>1434</v>
      </c>
      <c r="AO283" s="17" t="s">
        <v>26</v>
      </c>
      <c r="AP283" s="12" t="s">
        <v>1052</v>
      </c>
      <c r="AQ283" s="8" t="s">
        <v>312</v>
      </c>
      <c r="AR283" s="8" t="s">
        <v>312</v>
      </c>
      <c r="AS283" s="8" t="s">
        <v>312</v>
      </c>
      <c r="AT283" t="s">
        <v>42</v>
      </c>
      <c r="AU283" s="16" t="s">
        <v>312</v>
      </c>
    </row>
    <row r="284" spans="1:47">
      <c r="A284" s="8">
        <v>1358</v>
      </c>
      <c r="B284" s="8" t="s">
        <v>210</v>
      </c>
      <c r="C284" s="8" t="s">
        <v>211</v>
      </c>
      <c r="D284" s="8" t="s">
        <v>212</v>
      </c>
      <c r="E284" s="8" t="s">
        <v>212</v>
      </c>
      <c r="F284" s="8" t="s">
        <v>212</v>
      </c>
      <c r="G284" s="8" t="s">
        <v>212</v>
      </c>
      <c r="H284" s="8" t="s">
        <v>212</v>
      </c>
      <c r="I284" t="s">
        <v>485</v>
      </c>
      <c r="J284" t="s">
        <v>347</v>
      </c>
      <c r="K284" s="12" t="s">
        <v>3</v>
      </c>
      <c r="L284">
        <v>29</v>
      </c>
      <c r="M284" s="12" t="s">
        <v>319</v>
      </c>
      <c r="N284" s="52">
        <v>33695</v>
      </c>
      <c r="O284" s="52">
        <v>43556</v>
      </c>
      <c r="P284" s="52">
        <v>43957</v>
      </c>
      <c r="Q284" s="17" t="s">
        <v>563</v>
      </c>
      <c r="R284" s="17" t="s">
        <v>562</v>
      </c>
      <c r="S284" s="17" t="s">
        <v>4</v>
      </c>
      <c r="T284" s="17" t="s">
        <v>562</v>
      </c>
      <c r="U284" s="17" t="s">
        <v>575</v>
      </c>
      <c r="V284" s="17" t="s">
        <v>24</v>
      </c>
      <c r="W284" s="17" t="s">
        <v>1177</v>
      </c>
      <c r="X284" s="17" t="s">
        <v>1198</v>
      </c>
      <c r="Y284" s="1" t="s">
        <v>849</v>
      </c>
      <c r="Z284" s="18" t="s">
        <v>606</v>
      </c>
      <c r="AA284" s="8" t="s">
        <v>576</v>
      </c>
      <c r="AB284" s="8">
        <v>805</v>
      </c>
      <c r="AC284" s="10" t="s">
        <v>849</v>
      </c>
      <c r="AD284" s="26" t="s">
        <v>1354</v>
      </c>
      <c r="AE284" s="17" t="s">
        <v>26</v>
      </c>
      <c r="AF284" s="12" t="s">
        <v>575</v>
      </c>
      <c r="AG284" s="17" t="s">
        <v>26</v>
      </c>
      <c r="AH284" s="12" t="s">
        <v>26</v>
      </c>
      <c r="AI284" s="18" t="s">
        <v>212</v>
      </c>
      <c r="AJ284" t="s">
        <v>40</v>
      </c>
      <c r="AK284" s="17" t="s">
        <v>6</v>
      </c>
      <c r="AL284" s="12" t="s">
        <v>1175</v>
      </c>
      <c r="AM284" s="11" t="s">
        <v>319</v>
      </c>
      <c r="AN284" s="8" t="s">
        <v>312</v>
      </c>
      <c r="AO284" s="12" t="s">
        <v>26</v>
      </c>
      <c r="AP284" s="12" t="s">
        <v>1052</v>
      </c>
      <c r="AQ284" s="8" t="s">
        <v>312</v>
      </c>
      <c r="AR284" s="12" t="s">
        <v>1073</v>
      </c>
      <c r="AS284" s="8" t="s">
        <v>312</v>
      </c>
      <c r="AT284" t="s">
        <v>1157</v>
      </c>
      <c r="AU284" s="16" t="s">
        <v>312</v>
      </c>
    </row>
    <row r="285" spans="1:47">
      <c r="A285" s="8">
        <v>1359</v>
      </c>
      <c r="B285" s="8" t="s">
        <v>210</v>
      </c>
      <c r="C285" s="8" t="s">
        <v>211</v>
      </c>
      <c r="D285" s="8" t="s">
        <v>212</v>
      </c>
      <c r="E285" s="8" t="s">
        <v>212</v>
      </c>
      <c r="F285" s="8" t="s">
        <v>212</v>
      </c>
      <c r="G285" s="8" t="s">
        <v>212</v>
      </c>
      <c r="H285" s="8" t="s">
        <v>212</v>
      </c>
      <c r="I285" t="s">
        <v>485</v>
      </c>
      <c r="J285" t="s">
        <v>347</v>
      </c>
      <c r="K285" s="12" t="s">
        <v>3</v>
      </c>
      <c r="L285">
        <v>29</v>
      </c>
      <c r="M285" s="12" t="s">
        <v>319</v>
      </c>
      <c r="N285" s="52">
        <v>33664</v>
      </c>
      <c r="O285" s="52">
        <v>43556</v>
      </c>
      <c r="P285" s="52">
        <v>43957</v>
      </c>
      <c r="Q285" s="17" t="s">
        <v>563</v>
      </c>
      <c r="R285" s="17" t="s">
        <v>562</v>
      </c>
      <c r="S285" s="17" t="s">
        <v>4</v>
      </c>
      <c r="T285" s="17" t="s">
        <v>562</v>
      </c>
      <c r="U285" s="17" t="s">
        <v>575</v>
      </c>
      <c r="V285" s="17" t="s">
        <v>24</v>
      </c>
      <c r="W285" s="17" t="s">
        <v>1177</v>
      </c>
      <c r="X285" s="17" t="s">
        <v>1198</v>
      </c>
      <c r="Y285" t="s">
        <v>846</v>
      </c>
      <c r="Z285" s="8" t="s">
        <v>606</v>
      </c>
      <c r="AA285" s="8" t="s">
        <v>576</v>
      </c>
      <c r="AB285" s="8" t="s">
        <v>1508</v>
      </c>
      <c r="AC285" s="10" t="s">
        <v>1573</v>
      </c>
      <c r="AD285" s="10" t="s">
        <v>1355</v>
      </c>
      <c r="AE285" s="17" t="s">
        <v>26</v>
      </c>
      <c r="AF285" s="12" t="s">
        <v>575</v>
      </c>
      <c r="AG285" s="17" t="s">
        <v>26</v>
      </c>
      <c r="AH285" s="12" t="s">
        <v>26</v>
      </c>
      <c r="AI285" s="18" t="s">
        <v>212</v>
      </c>
      <c r="AJ285" t="s">
        <v>39</v>
      </c>
      <c r="AK285" s="17" t="s">
        <v>6</v>
      </c>
      <c r="AL285" s="12" t="s">
        <v>1174</v>
      </c>
      <c r="AM285" s="12" t="s">
        <v>560</v>
      </c>
      <c r="AN285" s="8" t="s">
        <v>312</v>
      </c>
      <c r="AO285" s="12" t="s">
        <v>26</v>
      </c>
      <c r="AP285" s="12" t="s">
        <v>1052</v>
      </c>
      <c r="AQ285" s="8" t="s">
        <v>312</v>
      </c>
      <c r="AR285" s="12" t="s">
        <v>1073</v>
      </c>
      <c r="AS285" s="8" t="s">
        <v>312</v>
      </c>
      <c r="AT285" t="s">
        <v>1157</v>
      </c>
      <c r="AU285" s="16" t="s">
        <v>312</v>
      </c>
    </row>
    <row r="286" spans="1:47">
      <c r="A286" s="8">
        <v>1360</v>
      </c>
      <c r="B286" s="8" t="s">
        <v>210</v>
      </c>
      <c r="C286" s="8" t="s">
        <v>211</v>
      </c>
      <c r="D286" s="8" t="s">
        <v>212</v>
      </c>
      <c r="E286" s="8" t="s">
        <v>212</v>
      </c>
      <c r="F286" s="8" t="s">
        <v>212</v>
      </c>
      <c r="G286" s="8" t="s">
        <v>212</v>
      </c>
      <c r="H286" s="8" t="s">
        <v>212</v>
      </c>
      <c r="I286" t="s">
        <v>485</v>
      </c>
      <c r="J286" t="s">
        <v>347</v>
      </c>
      <c r="K286" s="12" t="s">
        <v>3</v>
      </c>
      <c r="L286">
        <v>29</v>
      </c>
      <c r="M286" s="12" t="s">
        <v>319</v>
      </c>
      <c r="N286" s="52">
        <v>33307</v>
      </c>
      <c r="O286" s="52">
        <v>43556</v>
      </c>
      <c r="P286" s="52">
        <v>43957</v>
      </c>
      <c r="Q286" s="17" t="s">
        <v>563</v>
      </c>
      <c r="R286" s="17" t="s">
        <v>562</v>
      </c>
      <c r="S286" s="17" t="s">
        <v>4</v>
      </c>
      <c r="T286" s="17" t="s">
        <v>562</v>
      </c>
      <c r="U286" s="17" t="s">
        <v>575</v>
      </c>
      <c r="V286" s="17" t="s">
        <v>24</v>
      </c>
      <c r="W286" s="17" t="s">
        <v>1177</v>
      </c>
      <c r="X286" s="34" t="s">
        <v>1198</v>
      </c>
      <c r="Y286" t="s">
        <v>1173</v>
      </c>
      <c r="Z286" s="8" t="s">
        <v>578</v>
      </c>
      <c r="AA286" s="8" t="s">
        <v>576</v>
      </c>
      <c r="AB286" s="8">
        <v>36</v>
      </c>
      <c r="AC286" s="10" t="s">
        <v>1602</v>
      </c>
      <c r="AD286" s="10" t="s">
        <v>1356</v>
      </c>
      <c r="AE286" s="17" t="s">
        <v>26</v>
      </c>
      <c r="AF286" s="12" t="s">
        <v>575</v>
      </c>
      <c r="AG286" s="17" t="s">
        <v>26</v>
      </c>
      <c r="AH286" s="12" t="s">
        <v>26</v>
      </c>
      <c r="AI286" t="s">
        <v>989</v>
      </c>
      <c r="AJ286" t="s">
        <v>893</v>
      </c>
      <c r="AK286" s="17" t="s">
        <v>6</v>
      </c>
      <c r="AL286" s="12">
        <v>33</v>
      </c>
      <c r="AM286" s="11" t="s">
        <v>319</v>
      </c>
      <c r="AN286" s="12" t="s">
        <v>1434</v>
      </c>
      <c r="AO286" s="12" t="s">
        <v>26</v>
      </c>
      <c r="AP286" s="17" t="s">
        <v>1047</v>
      </c>
      <c r="AQ286" s="8" t="s">
        <v>312</v>
      </c>
      <c r="AR286" s="12" t="s">
        <v>1073</v>
      </c>
      <c r="AS286" s="8" t="s">
        <v>312</v>
      </c>
      <c r="AT286" t="s">
        <v>41</v>
      </c>
      <c r="AU286" s="16" t="s">
        <v>312</v>
      </c>
    </row>
    <row r="287" spans="1:47">
      <c r="A287" s="8">
        <v>1361</v>
      </c>
      <c r="B287" s="8" t="s">
        <v>210</v>
      </c>
      <c r="C287" s="8" t="s">
        <v>211</v>
      </c>
      <c r="D287" s="8" t="s">
        <v>212</v>
      </c>
      <c r="E287" s="8" t="s">
        <v>212</v>
      </c>
      <c r="F287" s="8" t="s">
        <v>212</v>
      </c>
      <c r="G287" s="8" t="s">
        <v>212</v>
      </c>
      <c r="H287" s="8" t="s">
        <v>212</v>
      </c>
      <c r="I287" t="s">
        <v>269</v>
      </c>
      <c r="J287" t="s">
        <v>391</v>
      </c>
      <c r="K287" s="12" t="s">
        <v>3</v>
      </c>
      <c r="L287">
        <v>34</v>
      </c>
      <c r="M287" s="12" t="s">
        <v>319</v>
      </c>
      <c r="N287" s="52">
        <v>32131</v>
      </c>
      <c r="O287" s="52">
        <v>43678</v>
      </c>
      <c r="P287" s="52">
        <v>43957</v>
      </c>
      <c r="Q287" s="17" t="s">
        <v>563</v>
      </c>
      <c r="R287" s="17" t="s">
        <v>562</v>
      </c>
      <c r="S287" s="17" t="s">
        <v>4</v>
      </c>
      <c r="T287" s="17" t="s">
        <v>562</v>
      </c>
      <c r="U287" s="17" t="s">
        <v>165</v>
      </c>
      <c r="V287" s="17" t="s">
        <v>165</v>
      </c>
      <c r="W287" s="18" t="s">
        <v>312</v>
      </c>
      <c r="X287" s="17" t="s">
        <v>1195</v>
      </c>
      <c r="Y287" t="s">
        <v>773</v>
      </c>
      <c r="Z287" s="8" t="s">
        <v>579</v>
      </c>
      <c r="AA287" s="8" t="s">
        <v>576</v>
      </c>
      <c r="AB287" s="8">
        <v>82</v>
      </c>
      <c r="AC287" s="10" t="s">
        <v>1595</v>
      </c>
      <c r="AD287" s="10" t="s">
        <v>1460</v>
      </c>
      <c r="AE287" s="17" t="s">
        <v>4</v>
      </c>
      <c r="AF287" s="18" t="s">
        <v>212</v>
      </c>
      <c r="AG287" s="12" t="s">
        <v>26</v>
      </c>
      <c r="AH287" s="12" t="s">
        <v>26</v>
      </c>
      <c r="AI287" t="s">
        <v>1315</v>
      </c>
      <c r="AJ287" t="s">
        <v>1316</v>
      </c>
      <c r="AK287" s="17" t="s">
        <v>6</v>
      </c>
      <c r="AL287" s="12">
        <v>17</v>
      </c>
      <c r="AM287" s="11" t="s">
        <v>319</v>
      </c>
      <c r="AN287" s="12" t="s">
        <v>1434</v>
      </c>
      <c r="AO287" s="12" t="s">
        <v>4</v>
      </c>
      <c r="AP287" s="12" t="s">
        <v>1053</v>
      </c>
      <c r="AQ287" s="12" t="s">
        <v>1064</v>
      </c>
      <c r="AR287" s="12" t="s">
        <v>1705</v>
      </c>
      <c r="AS287" s="8" t="s">
        <v>312</v>
      </c>
      <c r="AT287" t="s">
        <v>83</v>
      </c>
      <c r="AU287" t="s">
        <v>30</v>
      </c>
    </row>
    <row r="288" spans="1:47">
      <c r="A288" s="8">
        <v>1362</v>
      </c>
      <c r="B288" s="8" t="s">
        <v>210</v>
      </c>
      <c r="C288" s="8" t="s">
        <v>211</v>
      </c>
      <c r="D288" s="7" t="s">
        <v>212</v>
      </c>
      <c r="E288" s="7" t="s">
        <v>212</v>
      </c>
      <c r="F288" s="7" t="s">
        <v>212</v>
      </c>
      <c r="G288" s="7" t="s">
        <v>212</v>
      </c>
      <c r="H288" s="7" t="s">
        <v>212</v>
      </c>
      <c r="I288" t="s">
        <v>472</v>
      </c>
      <c r="J288" t="s">
        <v>334</v>
      </c>
      <c r="K288" s="11" t="s">
        <v>3</v>
      </c>
      <c r="L288">
        <v>24</v>
      </c>
      <c r="M288" s="12" t="s">
        <v>319</v>
      </c>
      <c r="N288" s="52">
        <v>43136</v>
      </c>
      <c r="O288" s="52" t="s">
        <v>312</v>
      </c>
      <c r="P288" s="52">
        <v>43962</v>
      </c>
      <c r="Q288" s="17" t="s">
        <v>572</v>
      </c>
      <c r="R288" s="17" t="s">
        <v>574</v>
      </c>
      <c r="S288" s="8" t="s">
        <v>312</v>
      </c>
      <c r="T288" s="8" t="s">
        <v>312</v>
      </c>
      <c r="U288" s="17" t="s">
        <v>575</v>
      </c>
      <c r="V288" s="17" t="s">
        <v>575</v>
      </c>
      <c r="W288" s="18" t="s">
        <v>312</v>
      </c>
      <c r="X288" s="18" t="s">
        <v>312</v>
      </c>
      <c r="Y288" t="s">
        <v>642</v>
      </c>
      <c r="Z288" s="8" t="s">
        <v>591</v>
      </c>
      <c r="AA288" s="8" t="s">
        <v>576</v>
      </c>
      <c r="AB288" s="8">
        <v>2</v>
      </c>
      <c r="AC288" s="10" t="s">
        <v>1506</v>
      </c>
      <c r="AD288" s="10" t="s">
        <v>1245</v>
      </c>
      <c r="AE288" s="17" t="s">
        <v>26</v>
      </c>
      <c r="AF288" s="17" t="s">
        <v>575</v>
      </c>
      <c r="AG288" s="17" t="s">
        <v>26</v>
      </c>
      <c r="AH288" s="17" t="s">
        <v>26</v>
      </c>
      <c r="AI288" t="s">
        <v>957</v>
      </c>
      <c r="AJ288" t="s">
        <v>278</v>
      </c>
      <c r="AK288" s="12" t="s">
        <v>6</v>
      </c>
      <c r="AL288" s="12">
        <v>22</v>
      </c>
      <c r="AM288" s="12" t="s">
        <v>318</v>
      </c>
      <c r="AN288" s="8" t="s">
        <v>312</v>
      </c>
      <c r="AO288" s="12" t="s">
        <v>26</v>
      </c>
      <c r="AP288" s="12" t="s">
        <v>1052</v>
      </c>
      <c r="AQ288" s="8" t="s">
        <v>312</v>
      </c>
      <c r="AR288" s="12" t="s">
        <v>1705</v>
      </c>
      <c r="AS288" s="8" t="s">
        <v>312</v>
      </c>
      <c r="AT288" t="s">
        <v>178</v>
      </c>
      <c r="AU288" t="s">
        <v>77</v>
      </c>
    </row>
    <row r="289" spans="1:47">
      <c r="A289" s="8">
        <v>1363</v>
      </c>
      <c r="B289" s="8" t="s">
        <v>210</v>
      </c>
      <c r="C289" s="8" t="s">
        <v>211</v>
      </c>
      <c r="D289" s="7" t="s">
        <v>212</v>
      </c>
      <c r="E289" s="7" t="s">
        <v>212</v>
      </c>
      <c r="F289" s="7" t="s">
        <v>212</v>
      </c>
      <c r="G289" s="7" t="s">
        <v>212</v>
      </c>
      <c r="H289" s="7" t="s">
        <v>212</v>
      </c>
      <c r="I289" t="s">
        <v>252</v>
      </c>
      <c r="J289" t="s">
        <v>408</v>
      </c>
      <c r="K289" s="12" t="s">
        <v>3</v>
      </c>
      <c r="L289">
        <v>24</v>
      </c>
      <c r="M289" s="12" t="s">
        <v>1644</v>
      </c>
      <c r="N289" s="52">
        <v>43311</v>
      </c>
      <c r="O289" s="52">
        <v>43831</v>
      </c>
      <c r="P289" s="52">
        <v>43965</v>
      </c>
      <c r="Q289" s="17" t="s">
        <v>572</v>
      </c>
      <c r="R289" s="17" t="s">
        <v>567</v>
      </c>
      <c r="S289" s="17" t="s">
        <v>26</v>
      </c>
      <c r="T289" s="17" t="s">
        <v>567</v>
      </c>
      <c r="U289" s="17" t="s">
        <v>575</v>
      </c>
      <c r="V289" s="17" t="s">
        <v>575</v>
      </c>
      <c r="W289" s="18" t="s">
        <v>312</v>
      </c>
      <c r="X289" s="18" t="s">
        <v>312</v>
      </c>
      <c r="Y289" s="1" t="s">
        <v>767</v>
      </c>
      <c r="Z289" s="18" t="s">
        <v>580</v>
      </c>
      <c r="AA289" s="8" t="s">
        <v>576</v>
      </c>
      <c r="AB289" s="8">
        <v>61</v>
      </c>
      <c r="AC289" s="10" t="s">
        <v>767</v>
      </c>
      <c r="AD289" s="26" t="s">
        <v>1241</v>
      </c>
      <c r="AE289" s="12" t="s">
        <v>26</v>
      </c>
      <c r="AF289" s="12" t="s">
        <v>575</v>
      </c>
      <c r="AG289" s="17" t="s">
        <v>26</v>
      </c>
      <c r="AH289" s="17" t="s">
        <v>26</v>
      </c>
      <c r="AI289" s="1" t="s">
        <v>542</v>
      </c>
      <c r="AJ289" s="1" t="s">
        <v>1240</v>
      </c>
      <c r="AK289" s="17" t="s">
        <v>3</v>
      </c>
      <c r="AL289" s="12">
        <v>52</v>
      </c>
      <c r="AM289" s="11" t="s">
        <v>1644</v>
      </c>
      <c r="AN289" s="12" t="s">
        <v>1434</v>
      </c>
      <c r="AO289" s="17" t="s">
        <v>26</v>
      </c>
      <c r="AP289" s="12" t="s">
        <v>1059</v>
      </c>
      <c r="AQ289" s="18" t="s">
        <v>312</v>
      </c>
      <c r="AR289" s="12" t="s">
        <v>1705</v>
      </c>
      <c r="AS289" s="8" t="s">
        <v>312</v>
      </c>
      <c r="AT289" t="s">
        <v>86</v>
      </c>
      <c r="AU289" t="s">
        <v>77</v>
      </c>
    </row>
    <row r="290" spans="1:47">
      <c r="A290" s="8">
        <v>1364</v>
      </c>
      <c r="B290" s="8" t="s">
        <v>210</v>
      </c>
      <c r="C290" s="8" t="s">
        <v>211</v>
      </c>
      <c r="D290" s="7" t="s">
        <v>212</v>
      </c>
      <c r="E290" s="7" t="s">
        <v>212</v>
      </c>
      <c r="F290" s="7" t="s">
        <v>212</v>
      </c>
      <c r="G290" s="7" t="s">
        <v>212</v>
      </c>
      <c r="H290" s="7" t="s">
        <v>212</v>
      </c>
      <c r="I290" t="s">
        <v>550</v>
      </c>
      <c r="J290" t="s">
        <v>384</v>
      </c>
      <c r="K290" s="12" t="s">
        <v>3</v>
      </c>
      <c r="L290">
        <v>38</v>
      </c>
      <c r="M290" s="12" t="s">
        <v>319</v>
      </c>
      <c r="N290" s="52">
        <v>35254</v>
      </c>
      <c r="O290" s="52" t="s">
        <v>312</v>
      </c>
      <c r="P290" s="52">
        <v>43968</v>
      </c>
      <c r="Q290" s="17" t="s">
        <v>562</v>
      </c>
      <c r="R290" s="17" t="s">
        <v>567</v>
      </c>
      <c r="S290" s="17" t="s">
        <v>4</v>
      </c>
      <c r="T290" s="12" t="s">
        <v>562</v>
      </c>
      <c r="U290" s="17" t="s">
        <v>22</v>
      </c>
      <c r="V290" s="17" t="s">
        <v>22</v>
      </c>
      <c r="W290" s="18" t="s">
        <v>312</v>
      </c>
      <c r="X290" s="17" t="s">
        <v>1198</v>
      </c>
      <c r="Y290" s="1" t="s">
        <v>771</v>
      </c>
      <c r="Z290" s="18" t="s">
        <v>579</v>
      </c>
      <c r="AA290" s="8" t="s">
        <v>576</v>
      </c>
      <c r="AB290" s="8">
        <v>30</v>
      </c>
      <c r="AC290" s="10" t="s">
        <v>1591</v>
      </c>
      <c r="AD290" s="10" t="s">
        <v>1358</v>
      </c>
      <c r="AE290" s="12" t="s">
        <v>4</v>
      </c>
      <c r="AF290" s="12" t="s">
        <v>850</v>
      </c>
      <c r="AG290" s="12" t="s">
        <v>26</v>
      </c>
      <c r="AH290" s="12" t="s">
        <v>26</v>
      </c>
      <c r="AI290" s="18" t="s">
        <v>212</v>
      </c>
      <c r="AJ290" t="s">
        <v>57</v>
      </c>
      <c r="AK290" s="12" t="s">
        <v>6</v>
      </c>
      <c r="AL290" s="8" t="s">
        <v>312</v>
      </c>
      <c r="AM290" s="8" t="s">
        <v>312</v>
      </c>
      <c r="AN290" s="12" t="s">
        <v>1434</v>
      </c>
      <c r="AO290" s="8" t="s">
        <v>312</v>
      </c>
      <c r="AP290" s="12" t="s">
        <v>1057</v>
      </c>
      <c r="AQ290" s="8" t="s">
        <v>312</v>
      </c>
      <c r="AR290" s="12" t="s">
        <v>1073</v>
      </c>
      <c r="AS290" s="8" t="s">
        <v>312</v>
      </c>
      <c r="AT290" t="s">
        <v>91</v>
      </c>
      <c r="AU290" s="16" t="s">
        <v>312</v>
      </c>
    </row>
    <row r="291" spans="1:47">
      <c r="A291" s="8">
        <v>1365</v>
      </c>
      <c r="B291" s="8" t="s">
        <v>210</v>
      </c>
      <c r="C291" s="8" t="s">
        <v>211</v>
      </c>
      <c r="D291" s="7" t="s">
        <v>212</v>
      </c>
      <c r="E291" s="7" t="s">
        <v>212</v>
      </c>
      <c r="F291" s="7" t="s">
        <v>212</v>
      </c>
      <c r="G291" s="7" t="s">
        <v>212</v>
      </c>
      <c r="H291" s="7" t="s">
        <v>212</v>
      </c>
      <c r="I291" t="s">
        <v>550</v>
      </c>
      <c r="J291" t="s">
        <v>384</v>
      </c>
      <c r="K291" s="12" t="s">
        <v>3</v>
      </c>
      <c r="L291">
        <v>38</v>
      </c>
      <c r="M291" s="12" t="s">
        <v>319</v>
      </c>
      <c r="N291" s="52">
        <v>35223</v>
      </c>
      <c r="O291" s="52" t="s">
        <v>312</v>
      </c>
      <c r="P291" s="52">
        <v>43968</v>
      </c>
      <c r="Q291" s="17" t="s">
        <v>562</v>
      </c>
      <c r="R291" s="17" t="s">
        <v>567</v>
      </c>
      <c r="S291" s="17" t="s">
        <v>4</v>
      </c>
      <c r="T291" s="12" t="s">
        <v>562</v>
      </c>
      <c r="U291" s="17" t="s">
        <v>22</v>
      </c>
      <c r="V291" s="17" t="s">
        <v>22</v>
      </c>
      <c r="W291" s="18" t="s">
        <v>312</v>
      </c>
      <c r="X291" s="17" t="s">
        <v>1198</v>
      </c>
      <c r="Y291" s="1" t="s">
        <v>771</v>
      </c>
      <c r="Z291" s="18" t="s">
        <v>579</v>
      </c>
      <c r="AA291" s="8" t="s">
        <v>576</v>
      </c>
      <c r="AB291" s="8">
        <v>30</v>
      </c>
      <c r="AC291" s="10" t="s">
        <v>1591</v>
      </c>
      <c r="AD291" s="10" t="s">
        <v>1358</v>
      </c>
      <c r="AE291" s="12" t="s">
        <v>4</v>
      </c>
      <c r="AF291" s="12" t="s">
        <v>850</v>
      </c>
      <c r="AG291" s="12" t="s">
        <v>26</v>
      </c>
      <c r="AH291" s="12" t="s">
        <v>26</v>
      </c>
      <c r="AI291" s="18" t="s">
        <v>212</v>
      </c>
      <c r="AJ291" t="s">
        <v>57</v>
      </c>
      <c r="AK291" s="12" t="s">
        <v>6</v>
      </c>
      <c r="AL291" s="8" t="s">
        <v>312</v>
      </c>
      <c r="AM291" s="8" t="s">
        <v>312</v>
      </c>
      <c r="AN291" s="12" t="s">
        <v>1434</v>
      </c>
      <c r="AO291" s="8" t="s">
        <v>312</v>
      </c>
      <c r="AP291" s="12" t="s">
        <v>1057</v>
      </c>
      <c r="AQ291" s="8" t="s">
        <v>312</v>
      </c>
      <c r="AR291" s="12" t="s">
        <v>1073</v>
      </c>
      <c r="AS291" s="8" t="s">
        <v>312</v>
      </c>
      <c r="AT291" t="s">
        <v>91</v>
      </c>
      <c r="AU291" s="16" t="s">
        <v>312</v>
      </c>
    </row>
    <row r="292" spans="1:47">
      <c r="A292" s="8">
        <v>1366</v>
      </c>
      <c r="B292" s="8" t="s">
        <v>210</v>
      </c>
      <c r="C292" s="8" t="s">
        <v>211</v>
      </c>
      <c r="D292" s="7" t="s">
        <v>212</v>
      </c>
      <c r="E292" s="7" t="s">
        <v>212</v>
      </c>
      <c r="F292" s="7" t="s">
        <v>212</v>
      </c>
      <c r="G292" s="7" t="s">
        <v>212</v>
      </c>
      <c r="H292" s="7" t="s">
        <v>212</v>
      </c>
      <c r="I292" t="s">
        <v>550</v>
      </c>
      <c r="J292" t="s">
        <v>384</v>
      </c>
      <c r="K292" s="12" t="s">
        <v>3</v>
      </c>
      <c r="L292">
        <v>37</v>
      </c>
      <c r="M292" s="12" t="s">
        <v>319</v>
      </c>
      <c r="N292" s="52">
        <v>34975</v>
      </c>
      <c r="O292" s="52" t="s">
        <v>312</v>
      </c>
      <c r="P292" s="52">
        <v>43968</v>
      </c>
      <c r="Q292" s="17" t="s">
        <v>562</v>
      </c>
      <c r="R292" s="17" t="s">
        <v>567</v>
      </c>
      <c r="S292" s="17" t="s">
        <v>4</v>
      </c>
      <c r="T292" s="12" t="s">
        <v>562</v>
      </c>
      <c r="U292" s="17" t="s">
        <v>22</v>
      </c>
      <c r="V292" s="17" t="s">
        <v>22</v>
      </c>
      <c r="W292" s="18" t="s">
        <v>312</v>
      </c>
      <c r="X292" s="17" t="s">
        <v>1198</v>
      </c>
      <c r="Y292" s="1" t="s">
        <v>771</v>
      </c>
      <c r="Z292" s="18" t="s">
        <v>579</v>
      </c>
      <c r="AA292" s="8" t="s">
        <v>576</v>
      </c>
      <c r="AB292" s="8">
        <v>30</v>
      </c>
      <c r="AC292" s="10" t="s">
        <v>1591</v>
      </c>
      <c r="AD292" s="10" t="s">
        <v>1358</v>
      </c>
      <c r="AE292" s="12" t="s">
        <v>4</v>
      </c>
      <c r="AF292" s="12" t="s">
        <v>850</v>
      </c>
      <c r="AG292" s="12" t="s">
        <v>26</v>
      </c>
      <c r="AH292" s="12" t="s">
        <v>26</v>
      </c>
      <c r="AI292" s="18" t="s">
        <v>212</v>
      </c>
      <c r="AJ292" t="s">
        <v>57</v>
      </c>
      <c r="AK292" s="12" t="s">
        <v>6</v>
      </c>
      <c r="AL292" s="8" t="s">
        <v>312</v>
      </c>
      <c r="AM292" s="8" t="s">
        <v>312</v>
      </c>
      <c r="AN292" s="12" t="s">
        <v>1434</v>
      </c>
      <c r="AO292" s="8" t="s">
        <v>312</v>
      </c>
      <c r="AP292" s="12" t="s">
        <v>1057</v>
      </c>
      <c r="AQ292" s="8" t="s">
        <v>312</v>
      </c>
      <c r="AR292" s="12" t="s">
        <v>1073</v>
      </c>
      <c r="AS292" s="8" t="s">
        <v>312</v>
      </c>
      <c r="AT292" t="s">
        <v>91</v>
      </c>
      <c r="AU292" s="16" t="s">
        <v>312</v>
      </c>
    </row>
    <row r="293" spans="1:47">
      <c r="A293" s="8">
        <v>1367</v>
      </c>
      <c r="B293" s="8" t="s">
        <v>210</v>
      </c>
      <c r="C293" s="8" t="s">
        <v>211</v>
      </c>
      <c r="D293" s="7" t="s">
        <v>212</v>
      </c>
      <c r="E293" s="7" t="s">
        <v>212</v>
      </c>
      <c r="F293" s="7" t="s">
        <v>212</v>
      </c>
      <c r="G293" s="7" t="s">
        <v>212</v>
      </c>
      <c r="H293" s="7" t="s">
        <v>212</v>
      </c>
      <c r="I293" t="s">
        <v>550</v>
      </c>
      <c r="J293" t="s">
        <v>384</v>
      </c>
      <c r="K293" s="12" t="s">
        <v>3</v>
      </c>
      <c r="L293">
        <v>37</v>
      </c>
      <c r="M293" s="12" t="s">
        <v>319</v>
      </c>
      <c r="N293" s="52">
        <v>34915</v>
      </c>
      <c r="O293" s="52" t="s">
        <v>312</v>
      </c>
      <c r="P293" s="52">
        <v>43968</v>
      </c>
      <c r="Q293" s="17" t="s">
        <v>562</v>
      </c>
      <c r="R293" s="17" t="s">
        <v>567</v>
      </c>
      <c r="S293" s="17" t="s">
        <v>4</v>
      </c>
      <c r="T293" s="12" t="s">
        <v>562</v>
      </c>
      <c r="U293" s="17" t="s">
        <v>22</v>
      </c>
      <c r="V293" s="17" t="s">
        <v>22</v>
      </c>
      <c r="W293" s="18" t="s">
        <v>312</v>
      </c>
      <c r="X293" s="17" t="s">
        <v>1198</v>
      </c>
      <c r="Y293" s="1" t="s">
        <v>771</v>
      </c>
      <c r="Z293" s="18" t="s">
        <v>579</v>
      </c>
      <c r="AA293" s="8" t="s">
        <v>576</v>
      </c>
      <c r="AB293" s="8">
        <v>30</v>
      </c>
      <c r="AC293" s="10" t="s">
        <v>1591</v>
      </c>
      <c r="AD293" s="10" t="s">
        <v>1358</v>
      </c>
      <c r="AE293" s="12" t="s">
        <v>4</v>
      </c>
      <c r="AF293" s="12" t="s">
        <v>850</v>
      </c>
      <c r="AG293" s="12" t="s">
        <v>26</v>
      </c>
      <c r="AH293" s="12" t="s">
        <v>26</v>
      </c>
      <c r="AI293" s="18" t="s">
        <v>212</v>
      </c>
      <c r="AJ293" t="s">
        <v>57</v>
      </c>
      <c r="AK293" s="12" t="s">
        <v>6</v>
      </c>
      <c r="AL293" s="8" t="s">
        <v>312</v>
      </c>
      <c r="AM293" s="8" t="s">
        <v>312</v>
      </c>
      <c r="AN293" s="12" t="s">
        <v>1434</v>
      </c>
      <c r="AO293" s="8" t="s">
        <v>312</v>
      </c>
      <c r="AP293" s="12" t="s">
        <v>1057</v>
      </c>
      <c r="AQ293" s="8" t="s">
        <v>312</v>
      </c>
      <c r="AR293" s="12" t="s">
        <v>1073</v>
      </c>
      <c r="AS293" s="8" t="s">
        <v>312</v>
      </c>
      <c r="AT293" t="s">
        <v>91</v>
      </c>
      <c r="AU293" s="16" t="s">
        <v>312</v>
      </c>
    </row>
    <row r="294" spans="1:47">
      <c r="A294" s="8">
        <v>1369</v>
      </c>
      <c r="B294" s="8" t="s">
        <v>210</v>
      </c>
      <c r="C294" s="8" t="s">
        <v>211</v>
      </c>
      <c r="D294" s="7" t="s">
        <v>212</v>
      </c>
      <c r="E294" s="7" t="s">
        <v>212</v>
      </c>
      <c r="F294" s="7" t="s">
        <v>212</v>
      </c>
      <c r="G294" s="7" t="s">
        <v>212</v>
      </c>
      <c r="H294" s="7" t="s">
        <v>212</v>
      </c>
      <c r="I294" t="s">
        <v>469</v>
      </c>
      <c r="J294" t="s">
        <v>330</v>
      </c>
      <c r="K294" s="11" t="s">
        <v>3</v>
      </c>
      <c r="L294">
        <v>35</v>
      </c>
      <c r="M294" s="12" t="s">
        <v>319</v>
      </c>
      <c r="N294" s="52">
        <v>43116</v>
      </c>
      <c r="O294" s="52" t="s">
        <v>312</v>
      </c>
      <c r="P294" s="52">
        <v>43978</v>
      </c>
      <c r="Q294" s="17" t="s">
        <v>562</v>
      </c>
      <c r="R294" s="17" t="s">
        <v>567</v>
      </c>
      <c r="S294" s="17" t="s">
        <v>4</v>
      </c>
      <c r="T294" s="12" t="s">
        <v>562</v>
      </c>
      <c r="U294" s="12" t="s">
        <v>575</v>
      </c>
      <c r="V294" s="12" t="s">
        <v>575</v>
      </c>
      <c r="W294" s="18" t="s">
        <v>312</v>
      </c>
      <c r="X294" s="17" t="s">
        <v>1198</v>
      </c>
      <c r="Y294" t="s">
        <v>554</v>
      </c>
      <c r="Z294" s="8" t="s">
        <v>38</v>
      </c>
      <c r="AA294" s="8" t="s">
        <v>576</v>
      </c>
      <c r="AB294" s="8">
        <v>48</v>
      </c>
      <c r="AC294" s="10" t="s">
        <v>1604</v>
      </c>
      <c r="AD294" s="10" t="s">
        <v>1280</v>
      </c>
      <c r="AE294" s="12" t="s">
        <v>26</v>
      </c>
      <c r="AF294" s="12" t="s">
        <v>575</v>
      </c>
      <c r="AG294" s="17" t="s">
        <v>26</v>
      </c>
      <c r="AH294" s="12" t="s">
        <v>4</v>
      </c>
      <c r="AI294" s="18" t="s">
        <v>212</v>
      </c>
      <c r="AJ294" s="1" t="s">
        <v>5</v>
      </c>
      <c r="AK294" s="17" t="s">
        <v>6</v>
      </c>
      <c r="AL294" s="12">
        <v>61</v>
      </c>
      <c r="AM294" s="8" t="s">
        <v>312</v>
      </c>
      <c r="AN294" s="12" t="s">
        <v>1434</v>
      </c>
      <c r="AO294" s="12" t="s">
        <v>26</v>
      </c>
      <c r="AP294" s="12" t="s">
        <v>1052</v>
      </c>
      <c r="AQ294" s="8" t="s">
        <v>312</v>
      </c>
      <c r="AR294" s="8" t="s">
        <v>312</v>
      </c>
      <c r="AS294" s="12" t="s">
        <v>1075</v>
      </c>
      <c r="AT294" t="s">
        <v>68</v>
      </c>
      <c r="AU294" s="16" t="s">
        <v>312</v>
      </c>
    </row>
    <row r="295" spans="1:47">
      <c r="A295" s="8">
        <v>1370</v>
      </c>
      <c r="B295" s="8" t="s">
        <v>210</v>
      </c>
      <c r="C295" s="8" t="s">
        <v>211</v>
      </c>
      <c r="D295" s="7" t="s">
        <v>212</v>
      </c>
      <c r="E295" s="7" t="s">
        <v>212</v>
      </c>
      <c r="F295" s="7" t="s">
        <v>212</v>
      </c>
      <c r="G295" s="7" t="s">
        <v>212</v>
      </c>
      <c r="H295" s="7" t="s">
        <v>212</v>
      </c>
      <c r="I295" t="s">
        <v>469</v>
      </c>
      <c r="J295" t="s">
        <v>330</v>
      </c>
      <c r="K295" s="11" t="s">
        <v>3</v>
      </c>
      <c r="L295">
        <v>34</v>
      </c>
      <c r="M295" s="12" t="s">
        <v>319</v>
      </c>
      <c r="N295" s="52">
        <v>42817</v>
      </c>
      <c r="O295" s="52" t="s">
        <v>312</v>
      </c>
      <c r="P295" s="52">
        <v>43978</v>
      </c>
      <c r="Q295" s="17" t="s">
        <v>562</v>
      </c>
      <c r="R295" s="17" t="s">
        <v>567</v>
      </c>
      <c r="S295" s="17" t="s">
        <v>4</v>
      </c>
      <c r="T295" s="12" t="s">
        <v>562</v>
      </c>
      <c r="U295" s="12" t="s">
        <v>575</v>
      </c>
      <c r="V295" s="12" t="s">
        <v>575</v>
      </c>
      <c r="W295" s="18" t="s">
        <v>312</v>
      </c>
      <c r="X295" s="17" t="s">
        <v>1198</v>
      </c>
      <c r="Y295" t="s">
        <v>701</v>
      </c>
      <c r="Z295" s="8" t="s">
        <v>38</v>
      </c>
      <c r="AA295" s="8" t="s">
        <v>576</v>
      </c>
      <c r="AB295" s="8" t="s">
        <v>1508</v>
      </c>
      <c r="AC295" s="10" t="s">
        <v>1605</v>
      </c>
      <c r="AD295" s="10" t="s">
        <v>1280</v>
      </c>
      <c r="AE295" s="12" t="s">
        <v>26</v>
      </c>
      <c r="AF295" s="12" t="s">
        <v>575</v>
      </c>
      <c r="AG295" s="17" t="s">
        <v>26</v>
      </c>
      <c r="AH295" s="12" t="s">
        <v>4</v>
      </c>
      <c r="AI295" s="18" t="s">
        <v>212</v>
      </c>
      <c r="AJ295" s="1" t="s">
        <v>5</v>
      </c>
      <c r="AK295" s="17" t="s">
        <v>6</v>
      </c>
      <c r="AL295" s="12">
        <v>37</v>
      </c>
      <c r="AM295" s="8" t="s">
        <v>312</v>
      </c>
      <c r="AN295" s="12" t="s">
        <v>1434</v>
      </c>
      <c r="AO295" s="12" t="s">
        <v>26</v>
      </c>
      <c r="AP295" s="12" t="s">
        <v>1052</v>
      </c>
      <c r="AQ295" s="8" t="s">
        <v>312</v>
      </c>
      <c r="AR295" s="8" t="s">
        <v>312</v>
      </c>
      <c r="AS295" s="18" t="s">
        <v>212</v>
      </c>
      <c r="AT295" t="s">
        <v>69</v>
      </c>
      <c r="AU295" s="16" t="s">
        <v>312</v>
      </c>
    </row>
    <row r="296" spans="1:47">
      <c r="A296" s="8">
        <v>1371</v>
      </c>
      <c r="B296" s="8" t="s">
        <v>210</v>
      </c>
      <c r="C296" s="8" t="s">
        <v>211</v>
      </c>
      <c r="D296" s="7" t="s">
        <v>212</v>
      </c>
      <c r="E296" s="7" t="s">
        <v>212</v>
      </c>
      <c r="F296" s="7" t="s">
        <v>212</v>
      </c>
      <c r="G296" s="7" t="s">
        <v>212</v>
      </c>
      <c r="H296" s="7" t="s">
        <v>212</v>
      </c>
      <c r="I296" t="s">
        <v>469</v>
      </c>
      <c r="J296" t="s">
        <v>330</v>
      </c>
      <c r="K296" s="11" t="s">
        <v>3</v>
      </c>
      <c r="L296">
        <v>31</v>
      </c>
      <c r="M296" s="12" t="s">
        <v>319</v>
      </c>
      <c r="N296" s="52">
        <v>41982</v>
      </c>
      <c r="O296" s="52" t="s">
        <v>312</v>
      </c>
      <c r="P296" s="52">
        <v>43978</v>
      </c>
      <c r="Q296" s="17" t="s">
        <v>562</v>
      </c>
      <c r="R296" s="17" t="s">
        <v>567</v>
      </c>
      <c r="S296" s="17" t="s">
        <v>4</v>
      </c>
      <c r="T296" s="12" t="s">
        <v>562</v>
      </c>
      <c r="U296" s="12" t="s">
        <v>575</v>
      </c>
      <c r="V296" s="12" t="s">
        <v>575</v>
      </c>
      <c r="W296" s="18" t="s">
        <v>312</v>
      </c>
      <c r="X296" s="17" t="s">
        <v>1198</v>
      </c>
      <c r="Y296" t="s">
        <v>701</v>
      </c>
      <c r="Z296" s="8" t="s">
        <v>38</v>
      </c>
      <c r="AA296" s="8" t="s">
        <v>576</v>
      </c>
      <c r="AB296" s="8" t="s">
        <v>1508</v>
      </c>
      <c r="AC296" s="10" t="s">
        <v>1605</v>
      </c>
      <c r="AD296" s="10" t="s">
        <v>1280</v>
      </c>
      <c r="AE296" s="12" t="s">
        <v>26</v>
      </c>
      <c r="AF296" s="12" t="s">
        <v>575</v>
      </c>
      <c r="AG296" s="17" t="s">
        <v>26</v>
      </c>
      <c r="AH296" s="12" t="s">
        <v>4</v>
      </c>
      <c r="AI296" s="18" t="s">
        <v>212</v>
      </c>
      <c r="AJ296" s="1" t="s">
        <v>5</v>
      </c>
      <c r="AK296" s="17" t="s">
        <v>6</v>
      </c>
      <c r="AL296" s="12">
        <v>57</v>
      </c>
      <c r="AM296" s="8" t="s">
        <v>312</v>
      </c>
      <c r="AN296" s="12" t="s">
        <v>1434</v>
      </c>
      <c r="AO296" s="12" t="s">
        <v>26</v>
      </c>
      <c r="AP296" s="12" t="s">
        <v>1052</v>
      </c>
      <c r="AQ296" s="8" t="s">
        <v>312</v>
      </c>
      <c r="AR296" s="8" t="s">
        <v>312</v>
      </c>
      <c r="AS296" s="18" t="s">
        <v>212</v>
      </c>
      <c r="AT296" t="s">
        <v>69</v>
      </c>
      <c r="AU296" s="16" t="s">
        <v>312</v>
      </c>
    </row>
    <row r="297" spans="1:47">
      <c r="A297" s="8">
        <v>1372</v>
      </c>
      <c r="B297" s="8" t="s">
        <v>210</v>
      </c>
      <c r="C297" s="8" t="s">
        <v>211</v>
      </c>
      <c r="D297" s="7" t="s">
        <v>212</v>
      </c>
      <c r="E297" s="7" t="s">
        <v>212</v>
      </c>
      <c r="F297" s="7" t="s">
        <v>212</v>
      </c>
      <c r="G297" s="7" t="s">
        <v>212</v>
      </c>
      <c r="H297" s="7" t="s">
        <v>212</v>
      </c>
      <c r="I297" t="s">
        <v>469</v>
      </c>
      <c r="J297" t="s">
        <v>330</v>
      </c>
      <c r="K297" s="11" t="s">
        <v>3</v>
      </c>
      <c r="L297">
        <v>28</v>
      </c>
      <c r="M297" s="12" t="s">
        <v>319</v>
      </c>
      <c r="N297" s="52">
        <v>40761</v>
      </c>
      <c r="O297" s="52" t="s">
        <v>312</v>
      </c>
      <c r="P297" s="52">
        <v>43978</v>
      </c>
      <c r="Q297" s="17" t="s">
        <v>562</v>
      </c>
      <c r="R297" s="17" t="s">
        <v>567</v>
      </c>
      <c r="S297" s="17" t="s">
        <v>4</v>
      </c>
      <c r="T297" s="12" t="s">
        <v>562</v>
      </c>
      <c r="U297" s="12" t="s">
        <v>575</v>
      </c>
      <c r="V297" s="12" t="s">
        <v>575</v>
      </c>
      <c r="W297" s="18" t="s">
        <v>312</v>
      </c>
      <c r="X297" s="17" t="s">
        <v>1198</v>
      </c>
      <c r="Y297" t="s">
        <v>701</v>
      </c>
      <c r="Z297" s="8" t="s">
        <v>38</v>
      </c>
      <c r="AA297" s="8" t="s">
        <v>576</v>
      </c>
      <c r="AB297" s="8" t="s">
        <v>1508</v>
      </c>
      <c r="AC297" s="10" t="s">
        <v>1605</v>
      </c>
      <c r="AD297" s="10" t="s">
        <v>1280</v>
      </c>
      <c r="AE297" s="12" t="s">
        <v>26</v>
      </c>
      <c r="AF297" s="12" t="s">
        <v>575</v>
      </c>
      <c r="AG297" s="17" t="s">
        <v>26</v>
      </c>
      <c r="AH297" s="12" t="s">
        <v>4</v>
      </c>
      <c r="AI297" s="18" t="s">
        <v>212</v>
      </c>
      <c r="AJ297" s="1" t="s">
        <v>5</v>
      </c>
      <c r="AK297" s="17" t="s">
        <v>6</v>
      </c>
      <c r="AL297" s="12">
        <v>84</v>
      </c>
      <c r="AM297" s="8" t="s">
        <v>312</v>
      </c>
      <c r="AN297" s="12" t="s">
        <v>1434</v>
      </c>
      <c r="AO297" s="12" t="s">
        <v>4</v>
      </c>
      <c r="AP297" s="12" t="s">
        <v>1052</v>
      </c>
      <c r="AQ297" s="8" t="s">
        <v>312</v>
      </c>
      <c r="AR297" s="8" t="s">
        <v>312</v>
      </c>
      <c r="AS297" s="18" t="s">
        <v>212</v>
      </c>
      <c r="AT297" t="s">
        <v>69</v>
      </c>
      <c r="AU297" s="16" t="s">
        <v>312</v>
      </c>
    </row>
    <row r="298" spans="1:47">
      <c r="A298" s="8">
        <v>1373</v>
      </c>
      <c r="B298" s="8" t="s">
        <v>210</v>
      </c>
      <c r="C298" s="8" t="s">
        <v>211</v>
      </c>
      <c r="D298" s="7" t="s">
        <v>212</v>
      </c>
      <c r="E298" s="7" t="s">
        <v>212</v>
      </c>
      <c r="F298" s="7" t="s">
        <v>212</v>
      </c>
      <c r="G298" s="7" t="s">
        <v>212</v>
      </c>
      <c r="H298" s="7" t="s">
        <v>212</v>
      </c>
      <c r="I298" t="s">
        <v>471</v>
      </c>
      <c r="J298" t="s">
        <v>332</v>
      </c>
      <c r="K298" s="11" t="s">
        <v>3</v>
      </c>
      <c r="L298">
        <v>35</v>
      </c>
      <c r="M298" s="12" t="s">
        <v>319</v>
      </c>
      <c r="N298" s="52">
        <v>30559</v>
      </c>
      <c r="O298" s="52" t="s">
        <v>312</v>
      </c>
      <c r="P298" s="52">
        <v>43979</v>
      </c>
      <c r="Q298" s="17" t="s">
        <v>572</v>
      </c>
      <c r="R298" s="17" t="s">
        <v>562</v>
      </c>
      <c r="S298" s="17" t="s">
        <v>4</v>
      </c>
      <c r="T298" s="17" t="s">
        <v>562</v>
      </c>
      <c r="U298" s="12" t="s">
        <v>123</v>
      </c>
      <c r="V298" s="12" t="s">
        <v>123</v>
      </c>
      <c r="W298" s="18" t="s">
        <v>312</v>
      </c>
      <c r="X298" s="18" t="s">
        <v>312</v>
      </c>
      <c r="Y298" t="s">
        <v>814</v>
      </c>
      <c r="Z298" s="8" t="s">
        <v>593</v>
      </c>
      <c r="AA298" s="8" t="s">
        <v>576</v>
      </c>
      <c r="AB298" s="8">
        <v>5</v>
      </c>
      <c r="AC298" s="10" t="s">
        <v>1606</v>
      </c>
      <c r="AD298" s="10" t="s">
        <v>212</v>
      </c>
      <c r="AE298" s="8" t="s">
        <v>212</v>
      </c>
      <c r="AF298" s="8" t="s">
        <v>212</v>
      </c>
      <c r="AG298" s="12" t="s">
        <v>26</v>
      </c>
      <c r="AH298" s="12" t="s">
        <v>4</v>
      </c>
      <c r="AI298" t="s">
        <v>1447</v>
      </c>
      <c r="AJ298" t="s">
        <v>901</v>
      </c>
      <c r="AK298" s="17" t="s">
        <v>6</v>
      </c>
      <c r="AL298" s="12">
        <v>20</v>
      </c>
      <c r="AM298" s="11" t="s">
        <v>319</v>
      </c>
      <c r="AN298" s="12" t="s">
        <v>1434</v>
      </c>
      <c r="AO298" s="17" t="s">
        <v>26</v>
      </c>
      <c r="AP298" s="12" t="s">
        <v>1047</v>
      </c>
      <c r="AQ298" s="8" t="s">
        <v>312</v>
      </c>
      <c r="AR298" s="12" t="s">
        <v>1067</v>
      </c>
      <c r="AS298" s="8" t="s">
        <v>312</v>
      </c>
      <c r="AT298" t="s">
        <v>70</v>
      </c>
      <c r="AU298" s="16" t="s">
        <v>312</v>
      </c>
    </row>
    <row r="299" spans="1:47">
      <c r="A299" s="8">
        <v>1374</v>
      </c>
      <c r="B299" s="8" t="s">
        <v>210</v>
      </c>
      <c r="C299" s="8" t="s">
        <v>211</v>
      </c>
      <c r="D299" s="7" t="s">
        <v>212</v>
      </c>
      <c r="E299" s="7" t="s">
        <v>212</v>
      </c>
      <c r="F299" s="7" t="s">
        <v>212</v>
      </c>
      <c r="G299" s="7" t="s">
        <v>212</v>
      </c>
      <c r="H299" s="7" t="s">
        <v>212</v>
      </c>
      <c r="I299" t="s">
        <v>537</v>
      </c>
      <c r="J299" t="s">
        <v>433</v>
      </c>
      <c r="K299" s="12" t="s">
        <v>3</v>
      </c>
      <c r="L299">
        <v>27</v>
      </c>
      <c r="M299" s="12" t="s">
        <v>319</v>
      </c>
      <c r="N299" s="52">
        <v>25635</v>
      </c>
      <c r="O299" s="52">
        <v>43191</v>
      </c>
      <c r="P299" s="52">
        <v>43979</v>
      </c>
      <c r="Q299" s="17" t="s">
        <v>572</v>
      </c>
      <c r="R299" s="17" t="s">
        <v>562</v>
      </c>
      <c r="S299" s="12" t="s">
        <v>4</v>
      </c>
      <c r="T299" s="17" t="s">
        <v>562</v>
      </c>
      <c r="U299" s="12" t="s">
        <v>123</v>
      </c>
      <c r="V299" s="12" t="s">
        <v>123</v>
      </c>
      <c r="W299" s="18" t="s">
        <v>312</v>
      </c>
      <c r="X299" s="18" t="s">
        <v>312</v>
      </c>
      <c r="Y299" t="s">
        <v>691</v>
      </c>
      <c r="Z299" s="8" t="s">
        <v>594</v>
      </c>
      <c r="AA299" s="8" t="s">
        <v>576</v>
      </c>
      <c r="AB299" s="8">
        <v>19</v>
      </c>
      <c r="AC299" s="10" t="s">
        <v>691</v>
      </c>
      <c r="AD299" s="10" t="s">
        <v>212</v>
      </c>
      <c r="AE299" s="8" t="s">
        <v>212</v>
      </c>
      <c r="AF299" s="8" t="s">
        <v>212</v>
      </c>
      <c r="AG299" s="12" t="s">
        <v>26</v>
      </c>
      <c r="AH299" s="12" t="s">
        <v>26</v>
      </c>
      <c r="AI299" t="s">
        <v>961</v>
      </c>
      <c r="AJ299" t="s">
        <v>408</v>
      </c>
      <c r="AK299" s="12" t="s">
        <v>6</v>
      </c>
      <c r="AL299" s="12">
        <v>23</v>
      </c>
      <c r="AM299" s="11" t="s">
        <v>319</v>
      </c>
      <c r="AN299" s="12" t="s">
        <v>1434</v>
      </c>
      <c r="AO299" s="17" t="s">
        <v>26</v>
      </c>
      <c r="AP299" s="12" t="s">
        <v>1057</v>
      </c>
      <c r="AQ299" s="8" t="s">
        <v>312</v>
      </c>
      <c r="AR299" s="12" t="s">
        <v>1171</v>
      </c>
      <c r="AS299">
        <v>6</v>
      </c>
      <c r="AT299" t="s">
        <v>1084</v>
      </c>
      <c r="AU299" t="s">
        <v>1254</v>
      </c>
    </row>
    <row r="300" spans="1:47">
      <c r="A300" s="8">
        <v>1375</v>
      </c>
      <c r="B300" s="8" t="s">
        <v>210</v>
      </c>
      <c r="C300" s="8" t="s">
        <v>211</v>
      </c>
      <c r="D300" s="7" t="s">
        <v>212</v>
      </c>
      <c r="E300" s="7" t="s">
        <v>212</v>
      </c>
      <c r="F300" s="7" t="s">
        <v>212</v>
      </c>
      <c r="G300" s="7" t="s">
        <v>212</v>
      </c>
      <c r="H300" s="7" t="s">
        <v>212</v>
      </c>
      <c r="I300" t="s">
        <v>245</v>
      </c>
      <c r="J300" t="s">
        <v>354</v>
      </c>
      <c r="K300" s="11" t="s">
        <v>3</v>
      </c>
      <c r="L300">
        <v>21</v>
      </c>
      <c r="M300" s="12" t="s">
        <v>319</v>
      </c>
      <c r="N300" s="52">
        <v>41931</v>
      </c>
      <c r="O300" s="53" t="s">
        <v>312</v>
      </c>
      <c r="P300" s="52">
        <v>43991</v>
      </c>
      <c r="Q300" s="17" t="s">
        <v>572</v>
      </c>
      <c r="R300" s="18" t="s">
        <v>212</v>
      </c>
      <c r="S300" s="17" t="s">
        <v>26</v>
      </c>
      <c r="T300" s="17" t="s">
        <v>2195</v>
      </c>
      <c r="U300" s="17" t="s">
        <v>1449</v>
      </c>
      <c r="V300" s="18" t="s">
        <v>212</v>
      </c>
      <c r="W300" s="18" t="s">
        <v>312</v>
      </c>
      <c r="X300" s="18" t="s">
        <v>312</v>
      </c>
      <c r="Y300" t="s">
        <v>760</v>
      </c>
      <c r="Z300" s="8" t="s">
        <v>212</v>
      </c>
      <c r="AA300" s="8" t="s">
        <v>1452</v>
      </c>
      <c r="AB300" s="18" t="s">
        <v>212</v>
      </c>
      <c r="AC300" s="18" t="s">
        <v>212</v>
      </c>
      <c r="AD300" s="10" t="s">
        <v>1272</v>
      </c>
      <c r="AE300" s="17" t="s">
        <v>4</v>
      </c>
      <c r="AF300" s="17" t="s">
        <v>850</v>
      </c>
      <c r="AG300" s="17" t="s">
        <v>26</v>
      </c>
      <c r="AH300" s="17" t="s">
        <v>26</v>
      </c>
      <c r="AI300" t="s">
        <v>980</v>
      </c>
      <c r="AJ300" t="s">
        <v>885</v>
      </c>
      <c r="AK300" s="12" t="s">
        <v>6</v>
      </c>
      <c r="AL300" s="17">
        <v>56</v>
      </c>
      <c r="AM300" s="11" t="s">
        <v>319</v>
      </c>
      <c r="AN300" s="12" t="s">
        <v>1434</v>
      </c>
      <c r="AO300" s="17" t="s">
        <v>26</v>
      </c>
      <c r="AP300" s="17" t="s">
        <v>1048</v>
      </c>
      <c r="AQ300" s="12" t="s">
        <v>1060</v>
      </c>
      <c r="AR300" s="8" t="s">
        <v>312</v>
      </c>
      <c r="AS300" s="30">
        <v>6000</v>
      </c>
      <c r="AT300" t="s">
        <v>1271</v>
      </c>
      <c r="AU300" s="8" t="s">
        <v>312</v>
      </c>
    </row>
    <row r="301" spans="1:47">
      <c r="A301" s="8">
        <v>1376</v>
      </c>
      <c r="B301" s="8" t="s">
        <v>210</v>
      </c>
      <c r="C301" s="8" t="s">
        <v>211</v>
      </c>
      <c r="D301" s="7" t="s">
        <v>212</v>
      </c>
      <c r="E301" s="7" t="s">
        <v>212</v>
      </c>
      <c r="F301" s="7" t="s">
        <v>212</v>
      </c>
      <c r="G301" s="7" t="s">
        <v>212</v>
      </c>
      <c r="H301" s="7" t="s">
        <v>212</v>
      </c>
      <c r="I301" t="s">
        <v>245</v>
      </c>
      <c r="J301" t="s">
        <v>354</v>
      </c>
      <c r="K301" s="11" t="s">
        <v>3</v>
      </c>
      <c r="L301">
        <v>21</v>
      </c>
      <c r="M301" s="12" t="s">
        <v>319</v>
      </c>
      <c r="N301" s="52">
        <v>41931</v>
      </c>
      <c r="O301" s="53" t="s">
        <v>312</v>
      </c>
      <c r="P301" s="52">
        <v>43991</v>
      </c>
      <c r="Q301" s="17" t="s">
        <v>572</v>
      </c>
      <c r="R301" s="18" t="s">
        <v>212</v>
      </c>
      <c r="S301" s="17" t="s">
        <v>26</v>
      </c>
      <c r="T301" s="17" t="s">
        <v>2195</v>
      </c>
      <c r="U301" s="17" t="s">
        <v>1449</v>
      </c>
      <c r="V301" s="18" t="s">
        <v>212</v>
      </c>
      <c r="W301" s="18" t="s">
        <v>312</v>
      </c>
      <c r="X301" s="18" t="s">
        <v>312</v>
      </c>
      <c r="Y301" t="s">
        <v>760</v>
      </c>
      <c r="Z301" s="8" t="s">
        <v>212</v>
      </c>
      <c r="AA301" s="8" t="s">
        <v>1452</v>
      </c>
      <c r="AB301" s="18" t="s">
        <v>212</v>
      </c>
      <c r="AC301" s="18" t="s">
        <v>212</v>
      </c>
      <c r="AD301" s="10" t="s">
        <v>1272</v>
      </c>
      <c r="AE301" s="17" t="s">
        <v>4</v>
      </c>
      <c r="AF301" s="17" t="s">
        <v>850</v>
      </c>
      <c r="AG301" s="17" t="s">
        <v>26</v>
      </c>
      <c r="AH301" s="17" t="s">
        <v>26</v>
      </c>
      <c r="AI301" t="s">
        <v>981</v>
      </c>
      <c r="AJ301" t="s">
        <v>886</v>
      </c>
      <c r="AK301" s="12" t="s">
        <v>3</v>
      </c>
      <c r="AL301" s="17">
        <v>8</v>
      </c>
      <c r="AM301" s="17" t="s">
        <v>1704</v>
      </c>
      <c r="AN301" s="12" t="s">
        <v>1434</v>
      </c>
      <c r="AO301" s="17" t="s">
        <v>4</v>
      </c>
      <c r="AP301" s="17" t="s">
        <v>1048</v>
      </c>
      <c r="AQ301" s="12" t="s">
        <v>1060</v>
      </c>
      <c r="AR301" s="8" t="s">
        <v>312</v>
      </c>
      <c r="AS301" s="18" t="s">
        <v>212</v>
      </c>
      <c r="AT301" t="s">
        <v>1271</v>
      </c>
      <c r="AU301" s="8" t="s">
        <v>312</v>
      </c>
    </row>
    <row r="302" spans="1:47">
      <c r="A302" s="8">
        <v>1377</v>
      </c>
      <c r="B302" s="8" t="s">
        <v>210</v>
      </c>
      <c r="C302" s="8" t="s">
        <v>211</v>
      </c>
      <c r="D302" s="7" t="s">
        <v>212</v>
      </c>
      <c r="E302" s="7" t="s">
        <v>212</v>
      </c>
      <c r="F302" s="7" t="s">
        <v>212</v>
      </c>
      <c r="G302" s="7" t="s">
        <v>212</v>
      </c>
      <c r="H302" s="7" t="s">
        <v>212</v>
      </c>
      <c r="I302" t="s">
        <v>520</v>
      </c>
      <c r="J302" t="s">
        <v>410</v>
      </c>
      <c r="K302" s="12" t="s">
        <v>3</v>
      </c>
      <c r="L302">
        <v>28</v>
      </c>
      <c r="M302" s="12" t="s">
        <v>319</v>
      </c>
      <c r="N302" s="52">
        <v>28587</v>
      </c>
      <c r="O302" s="53" t="s">
        <v>312</v>
      </c>
      <c r="P302" s="52">
        <v>43991</v>
      </c>
      <c r="Q302" s="17" t="s">
        <v>572</v>
      </c>
      <c r="R302" s="17" t="s">
        <v>562</v>
      </c>
      <c r="S302" s="17" t="s">
        <v>4</v>
      </c>
      <c r="T302" s="17" t="s">
        <v>562</v>
      </c>
      <c r="U302" s="11" t="s">
        <v>123</v>
      </c>
      <c r="V302" s="11" t="s">
        <v>123</v>
      </c>
      <c r="W302" s="18" t="s">
        <v>312</v>
      </c>
      <c r="X302" s="18" t="s">
        <v>312</v>
      </c>
      <c r="Y302" s="1" t="s">
        <v>708</v>
      </c>
      <c r="Z302" s="18" t="s">
        <v>614</v>
      </c>
      <c r="AA302" s="8" t="s">
        <v>576</v>
      </c>
      <c r="AB302" s="8">
        <v>110</v>
      </c>
      <c r="AC302" s="10" t="s">
        <v>1596</v>
      </c>
      <c r="AD302" s="10" t="s">
        <v>212</v>
      </c>
      <c r="AE302" s="8" t="s">
        <v>212</v>
      </c>
      <c r="AF302" s="8" t="s">
        <v>212</v>
      </c>
      <c r="AG302" s="17" t="s">
        <v>26</v>
      </c>
      <c r="AH302" s="17" t="s">
        <v>26</v>
      </c>
      <c r="AI302" s="1" t="s">
        <v>1029</v>
      </c>
      <c r="AJ302" s="1" t="s">
        <v>948</v>
      </c>
      <c r="AK302" s="17" t="s">
        <v>6</v>
      </c>
      <c r="AL302" s="12">
        <v>47</v>
      </c>
      <c r="AM302" s="11" t="s">
        <v>319</v>
      </c>
      <c r="AN302" s="12" t="s">
        <v>1434</v>
      </c>
      <c r="AO302" s="17" t="s">
        <v>26</v>
      </c>
      <c r="AP302" s="12" t="s">
        <v>1052</v>
      </c>
      <c r="AQ302" s="8" t="s">
        <v>312</v>
      </c>
      <c r="AR302" s="8" t="s">
        <v>312</v>
      </c>
      <c r="AS302" s="8" t="s">
        <v>312</v>
      </c>
      <c r="AT302" t="s">
        <v>1099</v>
      </c>
      <c r="AU302" t="s">
        <v>1383</v>
      </c>
    </row>
    <row r="303" spans="1:47">
      <c r="A303" s="8">
        <v>1378</v>
      </c>
      <c r="B303" s="8" t="s">
        <v>210</v>
      </c>
      <c r="C303" s="8" t="s">
        <v>211</v>
      </c>
      <c r="D303" s="7" t="s">
        <v>212</v>
      </c>
      <c r="E303" s="7" t="s">
        <v>212</v>
      </c>
      <c r="F303" s="7" t="s">
        <v>212</v>
      </c>
      <c r="G303" s="7" t="s">
        <v>212</v>
      </c>
      <c r="H303" s="7" t="s">
        <v>212</v>
      </c>
      <c r="I303" t="s">
        <v>524</v>
      </c>
      <c r="J303" t="s">
        <v>334</v>
      </c>
      <c r="K303" s="12" t="s">
        <v>3</v>
      </c>
      <c r="L303">
        <v>25</v>
      </c>
      <c r="M303" s="12" t="s">
        <v>1283</v>
      </c>
      <c r="N303" s="52">
        <v>34975</v>
      </c>
      <c r="O303" s="52">
        <v>43709</v>
      </c>
      <c r="P303" s="52">
        <v>43991</v>
      </c>
      <c r="Q303" s="17" t="s">
        <v>562</v>
      </c>
      <c r="R303" s="18" t="s">
        <v>212</v>
      </c>
      <c r="S303" s="17" t="s">
        <v>4</v>
      </c>
      <c r="T303" s="12" t="s">
        <v>562</v>
      </c>
      <c r="U303" s="17" t="s">
        <v>23</v>
      </c>
      <c r="V303" s="18" t="s">
        <v>212</v>
      </c>
      <c r="W303" s="18" t="s">
        <v>312</v>
      </c>
      <c r="X303" s="17" t="s">
        <v>1198</v>
      </c>
      <c r="Y303" t="s">
        <v>785</v>
      </c>
      <c r="Z303" s="8" t="s">
        <v>616</v>
      </c>
      <c r="AA303" s="8" t="s">
        <v>576</v>
      </c>
      <c r="AB303" s="8">
        <v>491</v>
      </c>
      <c r="AC303" s="10" t="s">
        <v>1607</v>
      </c>
      <c r="AD303" s="10" t="s">
        <v>1282</v>
      </c>
      <c r="AE303" s="17" t="s">
        <v>26</v>
      </c>
      <c r="AF303" s="18" t="s">
        <v>212</v>
      </c>
      <c r="AG303" s="12" t="s">
        <v>26</v>
      </c>
      <c r="AH303" s="17" t="s">
        <v>26</v>
      </c>
      <c r="AI303" s="18" t="s">
        <v>212</v>
      </c>
      <c r="AJ303" s="1" t="s">
        <v>5</v>
      </c>
      <c r="AK303" s="17" t="s">
        <v>6</v>
      </c>
      <c r="AL303" s="8" t="s">
        <v>312</v>
      </c>
      <c r="AM303" s="8" t="s">
        <v>312</v>
      </c>
      <c r="AN303" s="12" t="s">
        <v>1434</v>
      </c>
      <c r="AO303" s="8" t="s">
        <v>312</v>
      </c>
      <c r="AP303" s="12" t="s">
        <v>1057</v>
      </c>
      <c r="AQ303" s="8" t="s">
        <v>312</v>
      </c>
      <c r="AR303" s="12" t="s">
        <v>1705</v>
      </c>
      <c r="AS303" s="8" t="s">
        <v>312</v>
      </c>
      <c r="AT303" t="s">
        <v>1125</v>
      </c>
      <c r="AU303" t="s">
        <v>77</v>
      </c>
    </row>
    <row r="304" spans="1:47">
      <c r="A304" s="8">
        <v>1379</v>
      </c>
      <c r="B304" s="8" t="s">
        <v>210</v>
      </c>
      <c r="C304" s="8" t="s">
        <v>211</v>
      </c>
      <c r="D304" s="7" t="s">
        <v>212</v>
      </c>
      <c r="E304" s="7" t="s">
        <v>212</v>
      </c>
      <c r="F304" s="7" t="s">
        <v>212</v>
      </c>
      <c r="G304" s="7" t="s">
        <v>212</v>
      </c>
      <c r="H304" s="7" t="s">
        <v>212</v>
      </c>
      <c r="I304" t="s">
        <v>524</v>
      </c>
      <c r="J304" t="s">
        <v>334</v>
      </c>
      <c r="K304" s="12" t="s">
        <v>3</v>
      </c>
      <c r="L304">
        <v>24</v>
      </c>
      <c r="M304" s="12" t="s">
        <v>1283</v>
      </c>
      <c r="N304" s="52">
        <v>34617</v>
      </c>
      <c r="O304" s="52">
        <v>43709</v>
      </c>
      <c r="P304" s="52">
        <v>43991</v>
      </c>
      <c r="Q304" s="17" t="s">
        <v>562</v>
      </c>
      <c r="R304" s="18" t="s">
        <v>212</v>
      </c>
      <c r="S304" s="17" t="s">
        <v>4</v>
      </c>
      <c r="T304" s="12" t="s">
        <v>562</v>
      </c>
      <c r="U304" s="17" t="s">
        <v>23</v>
      </c>
      <c r="V304" s="18" t="s">
        <v>212</v>
      </c>
      <c r="W304" s="18" t="s">
        <v>312</v>
      </c>
      <c r="X304" s="17" t="s">
        <v>1198</v>
      </c>
      <c r="Y304" t="s">
        <v>785</v>
      </c>
      <c r="Z304" s="8" t="s">
        <v>616</v>
      </c>
      <c r="AA304" s="8" t="s">
        <v>576</v>
      </c>
      <c r="AB304" s="8">
        <v>491</v>
      </c>
      <c r="AC304" s="10" t="s">
        <v>1607</v>
      </c>
      <c r="AD304" s="10" t="s">
        <v>1282</v>
      </c>
      <c r="AE304" s="17" t="s">
        <v>26</v>
      </c>
      <c r="AF304" s="18" t="s">
        <v>212</v>
      </c>
      <c r="AG304" s="12" t="s">
        <v>26</v>
      </c>
      <c r="AH304" s="17" t="s">
        <v>26</v>
      </c>
      <c r="AI304" s="18" t="s">
        <v>212</v>
      </c>
      <c r="AJ304" s="1" t="s">
        <v>5</v>
      </c>
      <c r="AK304" s="17" t="s">
        <v>6</v>
      </c>
      <c r="AL304" s="8" t="s">
        <v>312</v>
      </c>
      <c r="AM304" s="8" t="s">
        <v>312</v>
      </c>
      <c r="AN304" s="12" t="s">
        <v>1434</v>
      </c>
      <c r="AO304" s="8" t="s">
        <v>312</v>
      </c>
      <c r="AP304" s="12" t="s">
        <v>1057</v>
      </c>
      <c r="AQ304" s="8" t="s">
        <v>312</v>
      </c>
      <c r="AR304" s="12" t="s">
        <v>1705</v>
      </c>
      <c r="AS304" s="8" t="s">
        <v>312</v>
      </c>
      <c r="AT304" t="s">
        <v>1125</v>
      </c>
      <c r="AU304" t="s">
        <v>77</v>
      </c>
    </row>
    <row r="305" spans="1:47">
      <c r="A305" s="8">
        <v>1380</v>
      </c>
      <c r="B305" s="8" t="s">
        <v>210</v>
      </c>
      <c r="C305" s="8" t="s">
        <v>211</v>
      </c>
      <c r="D305" s="7" t="s">
        <v>212</v>
      </c>
      <c r="E305" s="7" t="s">
        <v>212</v>
      </c>
      <c r="F305" s="7" t="s">
        <v>212</v>
      </c>
      <c r="G305" s="7" t="s">
        <v>212</v>
      </c>
      <c r="H305" s="7" t="s">
        <v>212</v>
      </c>
      <c r="I305" t="s">
        <v>524</v>
      </c>
      <c r="J305" t="s">
        <v>334</v>
      </c>
      <c r="K305" s="12" t="s">
        <v>3</v>
      </c>
      <c r="L305">
        <v>23</v>
      </c>
      <c r="M305" s="12" t="s">
        <v>1283</v>
      </c>
      <c r="N305" s="52">
        <v>34166</v>
      </c>
      <c r="O305" s="52">
        <v>43709</v>
      </c>
      <c r="P305" s="52">
        <v>43991</v>
      </c>
      <c r="Q305" s="17" t="s">
        <v>562</v>
      </c>
      <c r="R305" s="18" t="s">
        <v>212</v>
      </c>
      <c r="S305" s="17" t="s">
        <v>4</v>
      </c>
      <c r="T305" s="12" t="s">
        <v>562</v>
      </c>
      <c r="U305" s="17" t="s">
        <v>23</v>
      </c>
      <c r="V305" s="18" t="s">
        <v>212</v>
      </c>
      <c r="W305" s="18" t="s">
        <v>312</v>
      </c>
      <c r="X305" s="17" t="s">
        <v>1198</v>
      </c>
      <c r="Y305" t="s">
        <v>785</v>
      </c>
      <c r="Z305" s="8" t="s">
        <v>616</v>
      </c>
      <c r="AA305" s="8" t="s">
        <v>576</v>
      </c>
      <c r="AB305" s="8">
        <v>491</v>
      </c>
      <c r="AC305" s="10" t="s">
        <v>1607</v>
      </c>
      <c r="AD305" s="10" t="s">
        <v>1282</v>
      </c>
      <c r="AE305" s="17" t="s">
        <v>26</v>
      </c>
      <c r="AF305" s="18" t="s">
        <v>212</v>
      </c>
      <c r="AG305" s="12" t="s">
        <v>26</v>
      </c>
      <c r="AH305" s="17" t="s">
        <v>26</v>
      </c>
      <c r="AI305" s="18" t="s">
        <v>212</v>
      </c>
      <c r="AJ305" s="1" t="s">
        <v>5</v>
      </c>
      <c r="AK305" s="17" t="s">
        <v>6</v>
      </c>
      <c r="AL305" s="8" t="s">
        <v>312</v>
      </c>
      <c r="AM305" s="8" t="s">
        <v>312</v>
      </c>
      <c r="AN305" s="12" t="s">
        <v>1434</v>
      </c>
      <c r="AO305" s="8" t="s">
        <v>312</v>
      </c>
      <c r="AP305" s="12" t="s">
        <v>1057</v>
      </c>
      <c r="AQ305" s="8" t="s">
        <v>312</v>
      </c>
      <c r="AR305" s="12" t="s">
        <v>1705</v>
      </c>
      <c r="AS305" s="8" t="s">
        <v>312</v>
      </c>
      <c r="AT305" t="s">
        <v>1125</v>
      </c>
      <c r="AU305" t="s">
        <v>77</v>
      </c>
    </row>
    <row r="306" spans="1:47">
      <c r="A306" s="8">
        <v>1381</v>
      </c>
      <c r="B306" s="8" t="s">
        <v>210</v>
      </c>
      <c r="C306" s="8" t="s">
        <v>211</v>
      </c>
      <c r="D306" s="7" t="s">
        <v>212</v>
      </c>
      <c r="E306" s="7" t="s">
        <v>212</v>
      </c>
      <c r="F306" s="7" t="s">
        <v>212</v>
      </c>
      <c r="G306" s="7" t="s">
        <v>212</v>
      </c>
      <c r="H306" s="7" t="s">
        <v>212</v>
      </c>
      <c r="I306" t="s">
        <v>524</v>
      </c>
      <c r="J306" t="s">
        <v>334</v>
      </c>
      <c r="K306" s="12" t="s">
        <v>3</v>
      </c>
      <c r="L306">
        <v>23</v>
      </c>
      <c r="M306" s="12" t="s">
        <v>1283</v>
      </c>
      <c r="N306" s="52">
        <v>34003</v>
      </c>
      <c r="O306" s="52">
        <v>43709</v>
      </c>
      <c r="P306" s="52">
        <v>43991</v>
      </c>
      <c r="Q306" s="17" t="s">
        <v>562</v>
      </c>
      <c r="R306" s="18" t="s">
        <v>212</v>
      </c>
      <c r="S306" s="17" t="s">
        <v>4</v>
      </c>
      <c r="T306" s="12" t="s">
        <v>562</v>
      </c>
      <c r="U306" s="17" t="s">
        <v>23</v>
      </c>
      <c r="V306" s="18" t="s">
        <v>212</v>
      </c>
      <c r="W306" s="18" t="s">
        <v>312</v>
      </c>
      <c r="X306" s="17" t="s">
        <v>1198</v>
      </c>
      <c r="Y306" t="s">
        <v>785</v>
      </c>
      <c r="Z306" s="8" t="s">
        <v>616</v>
      </c>
      <c r="AA306" s="8" t="s">
        <v>576</v>
      </c>
      <c r="AB306" s="8">
        <v>491</v>
      </c>
      <c r="AC306" s="10" t="s">
        <v>1607</v>
      </c>
      <c r="AD306" s="10" t="s">
        <v>1282</v>
      </c>
      <c r="AE306" s="17" t="s">
        <v>26</v>
      </c>
      <c r="AF306" s="18" t="s">
        <v>212</v>
      </c>
      <c r="AG306" s="12" t="s">
        <v>26</v>
      </c>
      <c r="AH306" s="17" t="s">
        <v>26</v>
      </c>
      <c r="AI306" s="18" t="s">
        <v>212</v>
      </c>
      <c r="AJ306" s="1" t="s">
        <v>5</v>
      </c>
      <c r="AK306" s="17" t="s">
        <v>6</v>
      </c>
      <c r="AL306" s="8" t="s">
        <v>312</v>
      </c>
      <c r="AM306" s="8" t="s">
        <v>312</v>
      </c>
      <c r="AN306" s="12" t="s">
        <v>1434</v>
      </c>
      <c r="AO306" s="8" t="s">
        <v>312</v>
      </c>
      <c r="AP306" s="12" t="s">
        <v>1057</v>
      </c>
      <c r="AQ306" s="8" t="s">
        <v>312</v>
      </c>
      <c r="AR306" s="12" t="s">
        <v>1705</v>
      </c>
      <c r="AS306" s="8" t="s">
        <v>312</v>
      </c>
      <c r="AT306" t="s">
        <v>1125</v>
      </c>
      <c r="AU306" t="s">
        <v>77</v>
      </c>
    </row>
    <row r="307" spans="1:47">
      <c r="A307" s="8">
        <v>1382</v>
      </c>
      <c r="B307" s="8" t="s">
        <v>210</v>
      </c>
      <c r="C307" s="8" t="s">
        <v>211</v>
      </c>
      <c r="D307" s="7" t="s">
        <v>212</v>
      </c>
      <c r="E307" s="7" t="s">
        <v>212</v>
      </c>
      <c r="F307" s="7" t="s">
        <v>212</v>
      </c>
      <c r="G307" s="7" t="s">
        <v>212</v>
      </c>
      <c r="H307" s="7" t="s">
        <v>212</v>
      </c>
      <c r="I307" t="s">
        <v>524</v>
      </c>
      <c r="J307" t="s">
        <v>334</v>
      </c>
      <c r="K307" s="12" t="s">
        <v>3</v>
      </c>
      <c r="L307">
        <v>23</v>
      </c>
      <c r="M307" s="12" t="s">
        <v>1283</v>
      </c>
      <c r="N307" s="52">
        <v>33989</v>
      </c>
      <c r="O307" s="52">
        <v>43709</v>
      </c>
      <c r="P307" s="52">
        <v>43991</v>
      </c>
      <c r="Q307" s="17" t="s">
        <v>562</v>
      </c>
      <c r="R307" s="18" t="s">
        <v>212</v>
      </c>
      <c r="S307" s="17" t="s">
        <v>4</v>
      </c>
      <c r="T307" s="12" t="s">
        <v>562</v>
      </c>
      <c r="U307" s="17" t="s">
        <v>23</v>
      </c>
      <c r="V307" s="18" t="s">
        <v>212</v>
      </c>
      <c r="W307" s="18" t="s">
        <v>312</v>
      </c>
      <c r="X307" s="17" t="s">
        <v>1198</v>
      </c>
      <c r="Y307" t="s">
        <v>785</v>
      </c>
      <c r="Z307" s="8" t="s">
        <v>616</v>
      </c>
      <c r="AA307" s="8" t="s">
        <v>576</v>
      </c>
      <c r="AB307" s="8">
        <v>491</v>
      </c>
      <c r="AC307" s="10" t="s">
        <v>1607</v>
      </c>
      <c r="AD307" s="10" t="s">
        <v>1282</v>
      </c>
      <c r="AE307" s="17" t="s">
        <v>26</v>
      </c>
      <c r="AF307" s="18" t="s">
        <v>212</v>
      </c>
      <c r="AG307" s="12" t="s">
        <v>26</v>
      </c>
      <c r="AH307" s="17" t="s">
        <v>26</v>
      </c>
      <c r="AI307" s="18" t="s">
        <v>212</v>
      </c>
      <c r="AJ307" s="1" t="s">
        <v>5</v>
      </c>
      <c r="AK307" s="17" t="s">
        <v>6</v>
      </c>
      <c r="AL307" s="8" t="s">
        <v>312</v>
      </c>
      <c r="AM307" s="8" t="s">
        <v>312</v>
      </c>
      <c r="AN307" s="12" t="s">
        <v>1434</v>
      </c>
      <c r="AO307" s="8" t="s">
        <v>312</v>
      </c>
      <c r="AP307" s="12" t="s">
        <v>1057</v>
      </c>
      <c r="AQ307" s="8" t="s">
        <v>312</v>
      </c>
      <c r="AR307" s="12" t="s">
        <v>1705</v>
      </c>
      <c r="AS307" s="8" t="s">
        <v>312</v>
      </c>
      <c r="AT307" t="s">
        <v>1125</v>
      </c>
      <c r="AU307" t="s">
        <v>77</v>
      </c>
    </row>
    <row r="308" spans="1:47">
      <c r="A308" s="8">
        <v>1383</v>
      </c>
      <c r="B308" s="8" t="s">
        <v>210</v>
      </c>
      <c r="C308" s="8" t="s">
        <v>211</v>
      </c>
      <c r="D308" s="7" t="s">
        <v>212</v>
      </c>
      <c r="E308" s="7" t="s">
        <v>212</v>
      </c>
      <c r="F308" s="7" t="s">
        <v>212</v>
      </c>
      <c r="G308" s="7" t="s">
        <v>212</v>
      </c>
      <c r="H308" s="7" t="s">
        <v>212</v>
      </c>
      <c r="I308" t="s">
        <v>542</v>
      </c>
      <c r="J308" t="s">
        <v>445</v>
      </c>
      <c r="K308" s="11" t="s">
        <v>3</v>
      </c>
      <c r="L308">
        <v>30</v>
      </c>
      <c r="M308" s="12" t="s">
        <v>319</v>
      </c>
      <c r="N308" s="52">
        <v>33283</v>
      </c>
      <c r="O308" s="52" t="s">
        <v>312</v>
      </c>
      <c r="P308" s="52">
        <v>43997</v>
      </c>
      <c r="Q308" s="17" t="s">
        <v>572</v>
      </c>
      <c r="R308" s="17" t="s">
        <v>562</v>
      </c>
      <c r="S308" s="17" t="s">
        <v>4</v>
      </c>
      <c r="T308" s="17" t="s">
        <v>562</v>
      </c>
      <c r="U308" s="11" t="s">
        <v>123</v>
      </c>
      <c r="V308" s="11" t="s">
        <v>123</v>
      </c>
      <c r="W308" s="18" t="s">
        <v>312</v>
      </c>
      <c r="X308" s="18" t="s">
        <v>312</v>
      </c>
      <c r="Y308" t="s">
        <v>713</v>
      </c>
      <c r="Z308" s="8" t="s">
        <v>614</v>
      </c>
      <c r="AA308" s="8" t="s">
        <v>576</v>
      </c>
      <c r="AB308" s="8">
        <v>470</v>
      </c>
      <c r="AC308" s="10" t="s">
        <v>1608</v>
      </c>
      <c r="AD308" s="10" t="s">
        <v>212</v>
      </c>
      <c r="AE308" s="8" t="s">
        <v>212</v>
      </c>
      <c r="AF308" s="8" t="s">
        <v>212</v>
      </c>
      <c r="AG308" s="17" t="s">
        <v>26</v>
      </c>
      <c r="AH308" s="17" t="s">
        <v>26</v>
      </c>
      <c r="AI308" t="s">
        <v>266</v>
      </c>
      <c r="AJ308" t="s">
        <v>265</v>
      </c>
      <c r="AK308" s="17" t="s">
        <v>6</v>
      </c>
      <c r="AL308" s="12">
        <v>18</v>
      </c>
      <c r="AM308" s="11" t="s">
        <v>319</v>
      </c>
      <c r="AN308" s="12" t="s">
        <v>1434</v>
      </c>
      <c r="AO308" s="12" t="s">
        <v>4</v>
      </c>
      <c r="AP308" s="12" t="s">
        <v>1047</v>
      </c>
      <c r="AQ308" s="12" t="s">
        <v>1060</v>
      </c>
      <c r="AR308" s="12" t="s">
        <v>1068</v>
      </c>
      <c r="AS308" s="8" t="s">
        <v>312</v>
      </c>
      <c r="AT308" t="s">
        <v>1122</v>
      </c>
      <c r="AU308" t="s">
        <v>90</v>
      </c>
    </row>
    <row r="309" spans="1:47">
      <c r="A309" s="8">
        <v>1388</v>
      </c>
      <c r="B309" s="8" t="s">
        <v>210</v>
      </c>
      <c r="C309" s="8" t="s">
        <v>211</v>
      </c>
      <c r="D309" s="7" t="s">
        <v>212</v>
      </c>
      <c r="E309" s="7" t="s">
        <v>212</v>
      </c>
      <c r="F309" s="7" t="s">
        <v>212</v>
      </c>
      <c r="G309" s="7" t="s">
        <v>212</v>
      </c>
      <c r="H309" s="7" t="s">
        <v>212</v>
      </c>
      <c r="I309" t="s">
        <v>507</v>
      </c>
      <c r="J309" t="s">
        <v>379</v>
      </c>
      <c r="K309" s="11" t="s">
        <v>3</v>
      </c>
      <c r="L309">
        <v>53</v>
      </c>
      <c r="M309" s="12" t="s">
        <v>319</v>
      </c>
      <c r="N309" s="52">
        <v>30214</v>
      </c>
      <c r="O309" s="52">
        <v>43800</v>
      </c>
      <c r="P309" s="52">
        <v>44008</v>
      </c>
      <c r="Q309" s="17" t="s">
        <v>572</v>
      </c>
      <c r="R309" s="17" t="s">
        <v>562</v>
      </c>
      <c r="S309" s="17" t="s">
        <v>4</v>
      </c>
      <c r="T309" s="17" t="s">
        <v>562</v>
      </c>
      <c r="U309" s="11" t="s">
        <v>123</v>
      </c>
      <c r="V309" s="11" t="s">
        <v>123</v>
      </c>
      <c r="W309" s="18" t="s">
        <v>312</v>
      </c>
      <c r="X309" s="17" t="s">
        <v>1195</v>
      </c>
      <c r="Y309" t="s">
        <v>772</v>
      </c>
      <c r="Z309" s="8" t="s">
        <v>579</v>
      </c>
      <c r="AA309" s="8" t="s">
        <v>576</v>
      </c>
      <c r="AB309" s="8">
        <v>32</v>
      </c>
      <c r="AC309" s="10" t="s">
        <v>1601</v>
      </c>
      <c r="AD309" s="10" t="s">
        <v>212</v>
      </c>
      <c r="AE309" s="8" t="s">
        <v>212</v>
      </c>
      <c r="AF309" s="8" t="s">
        <v>212</v>
      </c>
      <c r="AG309" s="17" t="s">
        <v>26</v>
      </c>
      <c r="AH309" s="17" t="s">
        <v>26</v>
      </c>
      <c r="AI309" t="s">
        <v>973</v>
      </c>
      <c r="AJ309" t="s">
        <v>876</v>
      </c>
      <c r="AK309" s="12" t="s">
        <v>6</v>
      </c>
      <c r="AL309" s="12">
        <v>8</v>
      </c>
      <c r="AM309" s="11" t="s">
        <v>319</v>
      </c>
      <c r="AN309" s="12" t="s">
        <v>1434</v>
      </c>
      <c r="AO309" s="17" t="s">
        <v>4</v>
      </c>
      <c r="AP309" s="12" t="s">
        <v>1052</v>
      </c>
      <c r="AQ309" s="18" t="s">
        <v>312</v>
      </c>
      <c r="AR309" s="12" t="s">
        <v>1067</v>
      </c>
      <c r="AS309" s="8" t="s">
        <v>312</v>
      </c>
      <c r="AT309" t="s">
        <v>1091</v>
      </c>
      <c r="AU309" t="s">
        <v>75</v>
      </c>
    </row>
    <row r="310" spans="1:47">
      <c r="A310" s="8">
        <v>1390</v>
      </c>
      <c r="B310" s="8" t="s">
        <v>210</v>
      </c>
      <c r="C310" s="8" t="s">
        <v>211</v>
      </c>
      <c r="D310" s="7" t="s">
        <v>212</v>
      </c>
      <c r="E310" s="7" t="s">
        <v>212</v>
      </c>
      <c r="F310" s="7" t="s">
        <v>212</v>
      </c>
      <c r="G310" s="7" t="s">
        <v>212</v>
      </c>
      <c r="H310" s="7" t="s">
        <v>212</v>
      </c>
      <c r="I310" t="s">
        <v>474</v>
      </c>
      <c r="J310" t="s">
        <v>336</v>
      </c>
      <c r="K310" s="11" t="s">
        <v>3</v>
      </c>
      <c r="L310">
        <v>45</v>
      </c>
      <c r="M310" s="12" t="s">
        <v>319</v>
      </c>
      <c r="N310" s="52">
        <v>41060</v>
      </c>
      <c r="O310" s="52" t="s">
        <v>312</v>
      </c>
      <c r="P310" s="52">
        <v>44013</v>
      </c>
      <c r="Q310" s="17" t="s">
        <v>562</v>
      </c>
      <c r="R310" s="17" t="s">
        <v>566</v>
      </c>
      <c r="S310" s="17" t="s">
        <v>4</v>
      </c>
      <c r="T310" s="12" t="s">
        <v>562</v>
      </c>
      <c r="U310" s="17" t="s">
        <v>22</v>
      </c>
      <c r="V310" s="17" t="s">
        <v>22</v>
      </c>
      <c r="W310" s="18" t="s">
        <v>312</v>
      </c>
      <c r="X310" s="17" t="s">
        <v>1198</v>
      </c>
      <c r="Y310" t="s">
        <v>600</v>
      </c>
      <c r="Z310" s="8" t="s">
        <v>594</v>
      </c>
      <c r="AA310" s="8" t="s">
        <v>576</v>
      </c>
      <c r="AB310" s="8">
        <v>19</v>
      </c>
      <c r="AC310" s="10" t="s">
        <v>1566</v>
      </c>
      <c r="AD310" s="10" t="s">
        <v>1359</v>
      </c>
      <c r="AE310" s="17" t="s">
        <v>4</v>
      </c>
      <c r="AF310" s="17" t="s">
        <v>850</v>
      </c>
      <c r="AG310" s="17" t="s">
        <v>26</v>
      </c>
      <c r="AH310" s="17" t="s">
        <v>26</v>
      </c>
      <c r="AI310" s="18" t="s">
        <v>212</v>
      </c>
      <c r="AJ310" t="s">
        <v>57</v>
      </c>
      <c r="AK310" s="12" t="s">
        <v>6</v>
      </c>
      <c r="AL310" s="12">
        <v>62</v>
      </c>
      <c r="AM310" s="8" t="s">
        <v>312</v>
      </c>
      <c r="AN310" s="12" t="s">
        <v>1434</v>
      </c>
      <c r="AO310" s="12" t="s">
        <v>26</v>
      </c>
      <c r="AP310" s="12" t="s">
        <v>1047</v>
      </c>
      <c r="AQ310" s="8" t="s">
        <v>312</v>
      </c>
      <c r="AR310" s="12" t="s">
        <v>1073</v>
      </c>
      <c r="AS310" s="8" t="s">
        <v>312</v>
      </c>
      <c r="AT310" t="s">
        <v>1081</v>
      </c>
      <c r="AU310" t="s">
        <v>49</v>
      </c>
    </row>
    <row r="311" spans="1:47">
      <c r="A311" s="8">
        <v>1391</v>
      </c>
      <c r="B311" s="8" t="s">
        <v>210</v>
      </c>
      <c r="C311" s="8" t="s">
        <v>211</v>
      </c>
      <c r="D311" s="7" t="s">
        <v>212</v>
      </c>
      <c r="E311" s="7" t="s">
        <v>212</v>
      </c>
      <c r="F311" s="7" t="s">
        <v>212</v>
      </c>
      <c r="G311" s="7" t="s">
        <v>212</v>
      </c>
      <c r="H311" s="7" t="s">
        <v>212</v>
      </c>
      <c r="I311" t="s">
        <v>532</v>
      </c>
      <c r="J311" t="s">
        <v>422</v>
      </c>
      <c r="K311" s="11" t="s">
        <v>6</v>
      </c>
      <c r="L311">
        <v>30</v>
      </c>
      <c r="M311" s="12" t="s">
        <v>319</v>
      </c>
      <c r="N311" s="52">
        <v>36297</v>
      </c>
      <c r="O311" s="52">
        <v>43160</v>
      </c>
      <c r="P311" s="52">
        <v>44013</v>
      </c>
      <c r="Q311" s="17" t="s">
        <v>572</v>
      </c>
      <c r="R311" s="17" t="s">
        <v>567</v>
      </c>
      <c r="S311" s="17" t="s">
        <v>26</v>
      </c>
      <c r="T311" s="17" t="s">
        <v>567</v>
      </c>
      <c r="U311" s="17" t="s">
        <v>22</v>
      </c>
      <c r="V311" s="17" t="s">
        <v>22</v>
      </c>
      <c r="W311" s="18" t="s">
        <v>312</v>
      </c>
      <c r="X311" s="18" t="s">
        <v>312</v>
      </c>
      <c r="Y311" t="s">
        <v>711</v>
      </c>
      <c r="Z311" s="8" t="s">
        <v>614</v>
      </c>
      <c r="AA311" s="8" t="s">
        <v>576</v>
      </c>
      <c r="AB311" s="8">
        <v>40</v>
      </c>
      <c r="AC311" s="10" t="s">
        <v>1610</v>
      </c>
      <c r="AD311" s="10" t="s">
        <v>1353</v>
      </c>
      <c r="AE311" s="17" t="s">
        <v>4</v>
      </c>
      <c r="AF311" s="17" t="s">
        <v>850</v>
      </c>
      <c r="AG311" s="17" t="s">
        <v>26</v>
      </c>
      <c r="AH311" s="17" t="s">
        <v>26</v>
      </c>
      <c r="AI311" t="s">
        <v>962</v>
      </c>
      <c r="AJ311" t="s">
        <v>863</v>
      </c>
      <c r="AK311" s="12" t="s">
        <v>3</v>
      </c>
      <c r="AL311" s="12">
        <v>39</v>
      </c>
      <c r="AM311" s="17" t="s">
        <v>1704</v>
      </c>
      <c r="AN311" s="12" t="s">
        <v>1043</v>
      </c>
      <c r="AO311" s="12" t="s">
        <v>26</v>
      </c>
      <c r="AP311" s="12" t="s">
        <v>1049</v>
      </c>
      <c r="AQ311" s="8" t="s">
        <v>312</v>
      </c>
      <c r="AR311" s="12" t="s">
        <v>1073</v>
      </c>
      <c r="AS311" s="8" t="s">
        <v>312</v>
      </c>
      <c r="AT311" t="s">
        <v>1106</v>
      </c>
      <c r="AU311" t="s">
        <v>90</v>
      </c>
    </row>
    <row r="312" spans="1:47">
      <c r="A312" s="8">
        <v>1392</v>
      </c>
      <c r="B312" s="8" t="s">
        <v>210</v>
      </c>
      <c r="C312" s="8" t="s">
        <v>211</v>
      </c>
      <c r="D312" s="7" t="s">
        <v>212</v>
      </c>
      <c r="E312" s="7" t="s">
        <v>212</v>
      </c>
      <c r="F312" s="7" t="s">
        <v>212</v>
      </c>
      <c r="G312" s="7" t="s">
        <v>212</v>
      </c>
      <c r="H312" s="7" t="s">
        <v>212</v>
      </c>
      <c r="I312" t="s">
        <v>273</v>
      </c>
      <c r="J312" t="s">
        <v>460</v>
      </c>
      <c r="K312" s="11" t="s">
        <v>3</v>
      </c>
      <c r="L312">
        <v>43</v>
      </c>
      <c r="M312" s="12" t="s">
        <v>319</v>
      </c>
      <c r="N312" s="52">
        <v>36297</v>
      </c>
      <c r="O312" s="52">
        <v>43160</v>
      </c>
      <c r="P312" s="52">
        <v>44013</v>
      </c>
      <c r="Q312" s="17" t="s">
        <v>572</v>
      </c>
      <c r="R312" s="17" t="s">
        <v>567</v>
      </c>
      <c r="S312" s="17" t="s">
        <v>26</v>
      </c>
      <c r="T312" s="17" t="s">
        <v>567</v>
      </c>
      <c r="U312" s="17" t="s">
        <v>22</v>
      </c>
      <c r="V312" s="17" t="s">
        <v>22</v>
      </c>
      <c r="W312" s="18" t="s">
        <v>312</v>
      </c>
      <c r="X312" s="18" t="s">
        <v>312</v>
      </c>
      <c r="Y312" t="s">
        <v>711</v>
      </c>
      <c r="Z312" s="8" t="s">
        <v>614</v>
      </c>
      <c r="AA312" s="8" t="s">
        <v>576</v>
      </c>
      <c r="AB312" s="8">
        <v>40</v>
      </c>
      <c r="AC312" s="10" t="s">
        <v>1610</v>
      </c>
      <c r="AD312" s="10" t="s">
        <v>1353</v>
      </c>
      <c r="AE312" s="17" t="s">
        <v>4</v>
      </c>
      <c r="AF312" s="17" t="s">
        <v>850</v>
      </c>
      <c r="AG312" s="17" t="s">
        <v>26</v>
      </c>
      <c r="AH312" s="12" t="s">
        <v>4</v>
      </c>
      <c r="AI312" t="s">
        <v>962</v>
      </c>
      <c r="AJ312" t="s">
        <v>863</v>
      </c>
      <c r="AK312" s="12" t="s">
        <v>3</v>
      </c>
      <c r="AL312" s="12">
        <v>39</v>
      </c>
      <c r="AM312" s="17" t="s">
        <v>1704</v>
      </c>
      <c r="AN312" s="12" t="s">
        <v>1043</v>
      </c>
      <c r="AO312" s="12" t="s">
        <v>26</v>
      </c>
      <c r="AP312" s="12" t="s">
        <v>1049</v>
      </c>
      <c r="AQ312" s="8" t="s">
        <v>312</v>
      </c>
      <c r="AR312" s="12" t="s">
        <v>1073</v>
      </c>
      <c r="AS312" s="8" t="s">
        <v>312</v>
      </c>
      <c r="AT312" t="s">
        <v>1106</v>
      </c>
      <c r="AU312" t="s">
        <v>90</v>
      </c>
    </row>
    <row r="313" spans="1:47">
      <c r="A313" s="8">
        <v>1393</v>
      </c>
      <c r="B313" s="8" t="s">
        <v>210</v>
      </c>
      <c r="C313" s="8" t="s">
        <v>211</v>
      </c>
      <c r="D313" s="7" t="s">
        <v>212</v>
      </c>
      <c r="E313" s="7" t="s">
        <v>212</v>
      </c>
      <c r="F313" s="7" t="s">
        <v>212</v>
      </c>
      <c r="G313" s="7" t="s">
        <v>212</v>
      </c>
      <c r="H313" s="7" t="s">
        <v>212</v>
      </c>
      <c r="I313" t="s">
        <v>518</v>
      </c>
      <c r="J313" t="s">
        <v>403</v>
      </c>
      <c r="K313" s="12" t="s">
        <v>3</v>
      </c>
      <c r="L313">
        <v>24</v>
      </c>
      <c r="M313" s="12" t="s">
        <v>319</v>
      </c>
      <c r="N313" s="52">
        <v>24911</v>
      </c>
      <c r="O313" s="52">
        <v>43831</v>
      </c>
      <c r="P313" s="52">
        <v>44034</v>
      </c>
      <c r="Q313" s="17" t="s">
        <v>572</v>
      </c>
      <c r="R313" s="17" t="s">
        <v>562</v>
      </c>
      <c r="S313" s="17" t="s">
        <v>4</v>
      </c>
      <c r="T313" s="17" t="s">
        <v>562</v>
      </c>
      <c r="U313" s="11" t="s">
        <v>123</v>
      </c>
      <c r="V313" s="11" t="s">
        <v>123</v>
      </c>
      <c r="W313" s="18" t="s">
        <v>312</v>
      </c>
      <c r="X313" s="17" t="s">
        <v>1195</v>
      </c>
      <c r="Y313" t="s">
        <v>659</v>
      </c>
      <c r="Z313" s="8" t="s">
        <v>591</v>
      </c>
      <c r="AA313" s="8" t="s">
        <v>576</v>
      </c>
      <c r="AB313" s="8">
        <v>2</v>
      </c>
      <c r="AC313" s="10" t="s">
        <v>1506</v>
      </c>
      <c r="AD313" s="10" t="s">
        <v>212</v>
      </c>
      <c r="AE313" s="8" t="s">
        <v>212</v>
      </c>
      <c r="AF313" s="8" t="s">
        <v>212</v>
      </c>
      <c r="AG313" s="17" t="s">
        <v>26</v>
      </c>
      <c r="AH313" s="12" t="s">
        <v>4</v>
      </c>
      <c r="AI313" t="s">
        <v>223</v>
      </c>
      <c r="AJ313" t="s">
        <v>222</v>
      </c>
      <c r="AK313" s="12" t="s">
        <v>6</v>
      </c>
      <c r="AL313" s="12">
        <v>26</v>
      </c>
      <c r="AM313" s="11" t="s">
        <v>319</v>
      </c>
      <c r="AN313" s="12" t="s">
        <v>1434</v>
      </c>
      <c r="AO313" s="17" t="s">
        <v>26</v>
      </c>
      <c r="AP313" s="12" t="s">
        <v>1057</v>
      </c>
      <c r="AQ313" s="16" t="s">
        <v>312</v>
      </c>
      <c r="AR313" s="16" t="s">
        <v>312</v>
      </c>
      <c r="AS313" s="16" t="s">
        <v>312</v>
      </c>
      <c r="AT313" t="s">
        <v>85</v>
      </c>
      <c r="AU313" t="s">
        <v>30</v>
      </c>
    </row>
    <row r="314" spans="1:47">
      <c r="A314" s="8">
        <v>1396</v>
      </c>
      <c r="B314" s="8" t="s">
        <v>210</v>
      </c>
      <c r="C314" s="8" t="s">
        <v>211</v>
      </c>
      <c r="D314" s="7" t="s">
        <v>212</v>
      </c>
      <c r="E314" s="7" t="s">
        <v>212</v>
      </c>
      <c r="F314" s="7" t="s">
        <v>212</v>
      </c>
      <c r="G314" s="7" t="s">
        <v>212</v>
      </c>
      <c r="H314" s="7" t="s">
        <v>212</v>
      </c>
      <c r="I314" s="8" t="s">
        <v>212</v>
      </c>
      <c r="J314" t="s">
        <v>1069</v>
      </c>
      <c r="K314" s="16" t="s">
        <v>312</v>
      </c>
      <c r="L314" s="8" t="s">
        <v>312</v>
      </c>
      <c r="M314" s="8" t="s">
        <v>312</v>
      </c>
      <c r="N314" s="52">
        <v>40434</v>
      </c>
      <c r="O314" s="52" t="s">
        <v>312</v>
      </c>
      <c r="P314" s="52">
        <v>44037</v>
      </c>
      <c r="Q314" s="17" t="s">
        <v>572</v>
      </c>
      <c r="R314" s="8" t="s">
        <v>312</v>
      </c>
      <c r="S314" s="8" t="s">
        <v>312</v>
      </c>
      <c r="T314" s="8" t="s">
        <v>312</v>
      </c>
      <c r="U314" s="17" t="s">
        <v>123</v>
      </c>
      <c r="V314" s="17" t="s">
        <v>123</v>
      </c>
      <c r="W314" s="18" t="s">
        <v>312</v>
      </c>
      <c r="X314" s="21" t="s">
        <v>312</v>
      </c>
      <c r="Y314" t="s">
        <v>704</v>
      </c>
      <c r="Z314" s="8" t="s">
        <v>628</v>
      </c>
      <c r="AA314" s="18" t="s">
        <v>1451</v>
      </c>
      <c r="AB314" s="8" t="s">
        <v>212</v>
      </c>
      <c r="AC314" s="8" t="s">
        <v>212</v>
      </c>
      <c r="AD314" s="10" t="s">
        <v>212</v>
      </c>
      <c r="AE314" s="8" t="s">
        <v>212</v>
      </c>
      <c r="AF314" s="8" t="s">
        <v>212</v>
      </c>
      <c r="AG314" s="17" t="s">
        <v>26</v>
      </c>
      <c r="AH314" s="8" t="s">
        <v>312</v>
      </c>
      <c r="AI314" t="s">
        <v>968</v>
      </c>
      <c r="AJ314" t="s">
        <v>868</v>
      </c>
      <c r="AK314" s="12" t="s">
        <v>6</v>
      </c>
      <c r="AL314" s="12">
        <v>55</v>
      </c>
      <c r="AM314" s="11" t="s">
        <v>319</v>
      </c>
      <c r="AN314" s="12" t="s">
        <v>1043</v>
      </c>
      <c r="AO314" s="17" t="s">
        <v>26</v>
      </c>
      <c r="AP314" s="12" t="s">
        <v>1053</v>
      </c>
      <c r="AQ314" s="8" t="s">
        <v>312</v>
      </c>
      <c r="AR314" s="8" t="s">
        <v>312</v>
      </c>
      <c r="AS314" s="8" t="s">
        <v>312</v>
      </c>
      <c r="AT314" t="s">
        <v>1156</v>
      </c>
      <c r="AU314" s="16" t="s">
        <v>312</v>
      </c>
    </row>
    <row r="315" spans="1:47">
      <c r="A315" s="8">
        <v>1397</v>
      </c>
      <c r="B315" s="8" t="s">
        <v>210</v>
      </c>
      <c r="C315" s="8" t="s">
        <v>211</v>
      </c>
      <c r="D315" s="7" t="s">
        <v>212</v>
      </c>
      <c r="E315" s="7" t="s">
        <v>212</v>
      </c>
      <c r="F315" s="7" t="s">
        <v>212</v>
      </c>
      <c r="G315" s="7" t="s">
        <v>212</v>
      </c>
      <c r="H315" s="7" t="s">
        <v>212</v>
      </c>
      <c r="I315" t="s">
        <v>467</v>
      </c>
      <c r="J315" t="s">
        <v>328</v>
      </c>
      <c r="K315" s="11" t="s">
        <v>3</v>
      </c>
      <c r="L315">
        <v>35</v>
      </c>
      <c r="M315" s="12" t="s">
        <v>319</v>
      </c>
      <c r="N315" s="52">
        <v>34072</v>
      </c>
      <c r="O315" s="52" t="s">
        <v>312</v>
      </c>
      <c r="P315" s="52">
        <v>44040</v>
      </c>
      <c r="Q315" s="17" t="s">
        <v>563</v>
      </c>
      <c r="R315" s="17" t="s">
        <v>566</v>
      </c>
      <c r="S315" s="17" t="s">
        <v>4</v>
      </c>
      <c r="T315" s="17" t="s">
        <v>562</v>
      </c>
      <c r="U315" s="17" t="s">
        <v>2153</v>
      </c>
      <c r="V315" s="17" t="s">
        <v>2153</v>
      </c>
      <c r="W315" s="18" t="s">
        <v>312</v>
      </c>
      <c r="X315" s="17" t="s">
        <v>1198</v>
      </c>
      <c r="Y315" t="s">
        <v>827</v>
      </c>
      <c r="Z315" s="8" t="s">
        <v>157</v>
      </c>
      <c r="AA315" s="8" t="s">
        <v>576</v>
      </c>
      <c r="AB315" s="8">
        <v>15</v>
      </c>
      <c r="AC315" s="10" t="s">
        <v>1516</v>
      </c>
      <c r="AD315" s="29" t="s">
        <v>1263</v>
      </c>
      <c r="AE315" s="12" t="s">
        <v>26</v>
      </c>
      <c r="AF315" s="18" t="s">
        <v>212</v>
      </c>
      <c r="AG315" s="12" t="s">
        <v>26</v>
      </c>
      <c r="AH315" s="17" t="s">
        <v>26</v>
      </c>
      <c r="AI315" t="s">
        <v>532</v>
      </c>
      <c r="AJ315" t="s">
        <v>366</v>
      </c>
      <c r="AK315" s="17" t="s">
        <v>6</v>
      </c>
      <c r="AL315" s="12">
        <v>15</v>
      </c>
      <c r="AM315" s="11" t="s">
        <v>319</v>
      </c>
      <c r="AN315" s="12" t="s">
        <v>1043</v>
      </c>
      <c r="AO315" s="12" t="s">
        <v>4</v>
      </c>
      <c r="AP315" s="12" t="s">
        <v>1052</v>
      </c>
      <c r="AQ315" s="8" t="s">
        <v>312</v>
      </c>
      <c r="AR315" s="12" t="s">
        <v>1073</v>
      </c>
      <c r="AS315" s="8" t="s">
        <v>312</v>
      </c>
      <c r="AT315" t="s">
        <v>1146</v>
      </c>
      <c r="AU315" t="s">
        <v>77</v>
      </c>
    </row>
    <row r="316" spans="1:47">
      <c r="A316" s="8">
        <v>1398</v>
      </c>
      <c r="B316" s="8" t="s">
        <v>210</v>
      </c>
      <c r="C316" s="8" t="s">
        <v>211</v>
      </c>
      <c r="D316" s="7" t="s">
        <v>212</v>
      </c>
      <c r="E316" s="7" t="s">
        <v>212</v>
      </c>
      <c r="F316" s="7" t="s">
        <v>212</v>
      </c>
      <c r="G316" s="7" t="s">
        <v>212</v>
      </c>
      <c r="H316" s="7" t="s">
        <v>212</v>
      </c>
      <c r="I316" t="s">
        <v>533</v>
      </c>
      <c r="J316" t="s">
        <v>423</v>
      </c>
      <c r="K316" s="12" t="s">
        <v>3</v>
      </c>
      <c r="L316">
        <v>18</v>
      </c>
      <c r="M316" s="12" t="s">
        <v>319</v>
      </c>
      <c r="N316" s="52">
        <v>31609</v>
      </c>
      <c r="O316" s="52">
        <v>43831</v>
      </c>
      <c r="P316" s="52">
        <v>44041</v>
      </c>
      <c r="Q316" s="17" t="s">
        <v>572</v>
      </c>
      <c r="R316" s="17" t="s">
        <v>562</v>
      </c>
      <c r="S316" s="17" t="s">
        <v>4</v>
      </c>
      <c r="T316" s="17" t="s">
        <v>562</v>
      </c>
      <c r="U316" s="17" t="s">
        <v>575</v>
      </c>
      <c r="V316" s="17" t="s">
        <v>575</v>
      </c>
      <c r="W316" s="18" t="s">
        <v>312</v>
      </c>
      <c r="X316" s="18" t="s">
        <v>312</v>
      </c>
      <c r="Y316" t="s">
        <v>752</v>
      </c>
      <c r="Z316" s="8" t="s">
        <v>613</v>
      </c>
      <c r="AA316" s="8" t="s">
        <v>576</v>
      </c>
      <c r="AB316" s="8" t="s">
        <v>1508</v>
      </c>
      <c r="AC316" s="10" t="s">
        <v>1611</v>
      </c>
      <c r="AD316" s="10" t="s">
        <v>1193</v>
      </c>
      <c r="AE316" s="17" t="s">
        <v>26</v>
      </c>
      <c r="AF316" s="12" t="s">
        <v>850</v>
      </c>
      <c r="AG316" s="17" t="s">
        <v>26</v>
      </c>
      <c r="AH316" s="17" t="s">
        <v>26</v>
      </c>
      <c r="AI316" s="1" t="s">
        <v>1034</v>
      </c>
      <c r="AJ316" s="1" t="s">
        <v>953</v>
      </c>
      <c r="AK316" s="17" t="s">
        <v>6</v>
      </c>
      <c r="AL316" s="12">
        <v>38</v>
      </c>
      <c r="AM316" s="11" t="s">
        <v>319</v>
      </c>
      <c r="AN316" s="12" t="s">
        <v>1043</v>
      </c>
      <c r="AO316" s="12" t="s">
        <v>26</v>
      </c>
      <c r="AP316" s="12" t="s">
        <v>1056</v>
      </c>
      <c r="AQ316" s="16" t="s">
        <v>312</v>
      </c>
      <c r="AR316" s="12" t="s">
        <v>1073</v>
      </c>
      <c r="AS316">
        <v>100</v>
      </c>
      <c r="AT316" t="s">
        <v>1088</v>
      </c>
      <c r="AU316" t="s">
        <v>77</v>
      </c>
    </row>
    <row r="317" spans="1:47">
      <c r="A317" s="8">
        <v>1399</v>
      </c>
      <c r="B317" s="8" t="s">
        <v>210</v>
      </c>
      <c r="C317" s="8" t="s">
        <v>211</v>
      </c>
      <c r="D317" s="7" t="s">
        <v>212</v>
      </c>
      <c r="E317" s="7" t="s">
        <v>212</v>
      </c>
      <c r="F317" s="7" t="s">
        <v>212</v>
      </c>
      <c r="G317" s="7" t="s">
        <v>212</v>
      </c>
      <c r="H317" s="7" t="s">
        <v>212</v>
      </c>
      <c r="I317" t="s">
        <v>285</v>
      </c>
      <c r="J317" t="s">
        <v>373</v>
      </c>
      <c r="K317" s="11" t="s">
        <v>3</v>
      </c>
      <c r="L317">
        <v>37</v>
      </c>
      <c r="M317" s="12" t="s">
        <v>319</v>
      </c>
      <c r="N317" s="52">
        <v>33604</v>
      </c>
      <c r="O317" s="52" t="s">
        <v>312</v>
      </c>
      <c r="P317" s="52">
        <v>44048</v>
      </c>
      <c r="Q317" s="17" t="s">
        <v>562</v>
      </c>
      <c r="R317" s="17" t="s">
        <v>566</v>
      </c>
      <c r="S317" s="17" t="s">
        <v>4</v>
      </c>
      <c r="T317" s="12" t="s">
        <v>562</v>
      </c>
      <c r="U317" s="17" t="s">
        <v>575</v>
      </c>
      <c r="V317" s="17" t="s">
        <v>575</v>
      </c>
      <c r="W317" s="8" t="s">
        <v>312</v>
      </c>
      <c r="X317" s="17" t="s">
        <v>1195</v>
      </c>
      <c r="Y317" t="s">
        <v>637</v>
      </c>
      <c r="Z317" s="8" t="s">
        <v>611</v>
      </c>
      <c r="AA317" s="8" t="s">
        <v>576</v>
      </c>
      <c r="AB317" s="8">
        <v>10</v>
      </c>
      <c r="AC317" s="10" t="s">
        <v>1503</v>
      </c>
      <c r="AD317" s="10" t="s">
        <v>1261</v>
      </c>
      <c r="AE317" s="17" t="s">
        <v>26</v>
      </c>
      <c r="AF317" s="17" t="s">
        <v>575</v>
      </c>
      <c r="AG317" s="17" t="s">
        <v>26</v>
      </c>
      <c r="AH317" s="17" t="s">
        <v>26</v>
      </c>
      <c r="AI317" s="18" t="s">
        <v>212</v>
      </c>
      <c r="AJ317" t="s">
        <v>57</v>
      </c>
      <c r="AK317" s="12" t="s">
        <v>6</v>
      </c>
      <c r="AL317" s="12">
        <v>15</v>
      </c>
      <c r="AM317" s="8" t="s">
        <v>312</v>
      </c>
      <c r="AN317" s="12" t="s">
        <v>1434</v>
      </c>
      <c r="AO317" s="12" t="s">
        <v>4</v>
      </c>
      <c r="AP317" s="12" t="s">
        <v>1057</v>
      </c>
      <c r="AQ317" s="8" t="s">
        <v>312</v>
      </c>
      <c r="AR317" s="12" t="s">
        <v>1073</v>
      </c>
      <c r="AS317" s="8" t="s">
        <v>312</v>
      </c>
      <c r="AT317" t="s">
        <v>132</v>
      </c>
      <c r="AU317" t="s">
        <v>30</v>
      </c>
    </row>
    <row r="318" spans="1:47">
      <c r="A318" s="8">
        <v>1400</v>
      </c>
      <c r="B318" s="8" t="s">
        <v>210</v>
      </c>
      <c r="C318" s="8" t="s">
        <v>211</v>
      </c>
      <c r="D318" s="7" t="s">
        <v>212</v>
      </c>
      <c r="E318" s="7" t="s">
        <v>212</v>
      </c>
      <c r="F318" s="7" t="s">
        <v>212</v>
      </c>
      <c r="G318" s="7" t="s">
        <v>212</v>
      </c>
      <c r="H318" s="7" t="s">
        <v>212</v>
      </c>
      <c r="I318" t="s">
        <v>285</v>
      </c>
      <c r="J318" t="s">
        <v>373</v>
      </c>
      <c r="K318" s="11" t="s">
        <v>3</v>
      </c>
      <c r="L318">
        <v>36</v>
      </c>
      <c r="M318" s="12" t="s">
        <v>319</v>
      </c>
      <c r="N318" s="52">
        <v>33550</v>
      </c>
      <c r="O318" s="52" t="s">
        <v>312</v>
      </c>
      <c r="P318" s="52">
        <v>44048</v>
      </c>
      <c r="Q318" s="17" t="s">
        <v>562</v>
      </c>
      <c r="R318" s="17" t="s">
        <v>566</v>
      </c>
      <c r="S318" s="17" t="s">
        <v>4</v>
      </c>
      <c r="T318" s="12" t="s">
        <v>562</v>
      </c>
      <c r="U318" s="17" t="s">
        <v>575</v>
      </c>
      <c r="V318" s="17" t="s">
        <v>575</v>
      </c>
      <c r="W318" s="8" t="s">
        <v>312</v>
      </c>
      <c r="X318" s="17" t="s">
        <v>1195</v>
      </c>
      <c r="Y318" t="s">
        <v>637</v>
      </c>
      <c r="Z318" s="8" t="s">
        <v>611</v>
      </c>
      <c r="AA318" s="8" t="s">
        <v>576</v>
      </c>
      <c r="AB318" s="8">
        <v>10</v>
      </c>
      <c r="AC318" s="10" t="s">
        <v>1503</v>
      </c>
      <c r="AD318" s="10" t="s">
        <v>1261</v>
      </c>
      <c r="AE318" s="17" t="s">
        <v>26</v>
      </c>
      <c r="AF318" s="17" t="s">
        <v>575</v>
      </c>
      <c r="AG318" s="17" t="s">
        <v>26</v>
      </c>
      <c r="AH318" s="17" t="s">
        <v>26</v>
      </c>
      <c r="AI318" s="18" t="s">
        <v>212</v>
      </c>
      <c r="AJ318" t="s">
        <v>57</v>
      </c>
      <c r="AK318" s="12" t="s">
        <v>6</v>
      </c>
      <c r="AL318" s="12">
        <v>26</v>
      </c>
      <c r="AM318" s="8" t="s">
        <v>312</v>
      </c>
      <c r="AN318" s="12" t="s">
        <v>1434</v>
      </c>
      <c r="AO318" s="12" t="s">
        <v>26</v>
      </c>
      <c r="AP318" s="12" t="s">
        <v>1057</v>
      </c>
      <c r="AQ318" s="8" t="s">
        <v>312</v>
      </c>
      <c r="AR318" s="12" t="s">
        <v>1073</v>
      </c>
      <c r="AS318" s="8" t="s">
        <v>312</v>
      </c>
      <c r="AT318" t="s">
        <v>132</v>
      </c>
      <c r="AU318" t="s">
        <v>30</v>
      </c>
    </row>
    <row r="319" spans="1:47">
      <c r="A319" s="8">
        <v>1401</v>
      </c>
      <c r="B319" s="8" t="s">
        <v>210</v>
      </c>
      <c r="C319" s="8" t="s">
        <v>211</v>
      </c>
      <c r="D319" s="7" t="s">
        <v>212</v>
      </c>
      <c r="E319" s="7" t="s">
        <v>212</v>
      </c>
      <c r="F319" s="7" t="s">
        <v>212</v>
      </c>
      <c r="G319" s="7" t="s">
        <v>212</v>
      </c>
      <c r="H319" s="7" t="s">
        <v>212</v>
      </c>
      <c r="I319" t="s">
        <v>548</v>
      </c>
      <c r="J319" t="s">
        <v>453</v>
      </c>
      <c r="K319" s="12" t="s">
        <v>3</v>
      </c>
      <c r="L319">
        <v>32</v>
      </c>
      <c r="M319" s="12" t="s">
        <v>319</v>
      </c>
      <c r="N319" s="52">
        <v>35189</v>
      </c>
      <c r="O319" s="52">
        <v>43497</v>
      </c>
      <c r="P319" s="52">
        <v>44053</v>
      </c>
      <c r="Q319" s="17" t="s">
        <v>572</v>
      </c>
      <c r="R319" s="17" t="s">
        <v>562</v>
      </c>
      <c r="S319" s="17" t="s">
        <v>4</v>
      </c>
      <c r="T319" s="17" t="s">
        <v>562</v>
      </c>
      <c r="U319" s="11" t="s">
        <v>123</v>
      </c>
      <c r="V319" s="11" t="s">
        <v>123</v>
      </c>
      <c r="W319" s="18" t="s">
        <v>312</v>
      </c>
      <c r="X319" s="17" t="s">
        <v>1195</v>
      </c>
      <c r="Y319" s="1" t="s">
        <v>634</v>
      </c>
      <c r="Z319" s="18" t="s">
        <v>592</v>
      </c>
      <c r="AA319" s="8" t="s">
        <v>576</v>
      </c>
      <c r="AB319" s="8" t="s">
        <v>1508</v>
      </c>
      <c r="AC319" s="10" t="s">
        <v>634</v>
      </c>
      <c r="AD319" s="10" t="s">
        <v>212</v>
      </c>
      <c r="AE319" s="8" t="s">
        <v>212</v>
      </c>
      <c r="AF319" s="8" t="s">
        <v>212</v>
      </c>
      <c r="AG319" s="17" t="s">
        <v>852</v>
      </c>
      <c r="AH319" s="17" t="s">
        <v>26</v>
      </c>
      <c r="AI319" s="1" t="s">
        <v>985</v>
      </c>
      <c r="AJ319" s="1" t="s">
        <v>888</v>
      </c>
      <c r="AK319" s="17" t="s">
        <v>6</v>
      </c>
      <c r="AL319" s="12">
        <v>17</v>
      </c>
      <c r="AM319" s="11" t="s">
        <v>319</v>
      </c>
      <c r="AN319" s="12" t="s">
        <v>1434</v>
      </c>
      <c r="AO319" s="12" t="s">
        <v>4</v>
      </c>
      <c r="AP319" s="12" t="s">
        <v>1052</v>
      </c>
      <c r="AQ319" s="8" t="s">
        <v>312</v>
      </c>
      <c r="AR319" s="12" t="s">
        <v>1326</v>
      </c>
      <c r="AS319">
        <v>100</v>
      </c>
      <c r="AT319" t="s">
        <v>1145</v>
      </c>
      <c r="AU319" t="s">
        <v>77</v>
      </c>
    </row>
    <row r="320" spans="1:47">
      <c r="A320" s="8">
        <v>1404</v>
      </c>
      <c r="B320" s="8" t="s">
        <v>210</v>
      </c>
      <c r="C320" s="8" t="s">
        <v>211</v>
      </c>
      <c r="D320" s="7" t="s">
        <v>212</v>
      </c>
      <c r="E320" s="7" t="s">
        <v>212</v>
      </c>
      <c r="F320" s="7" t="s">
        <v>212</v>
      </c>
      <c r="G320" s="7" t="s">
        <v>212</v>
      </c>
      <c r="H320" s="7" t="s">
        <v>212</v>
      </c>
      <c r="I320" t="s">
        <v>491</v>
      </c>
      <c r="J320" t="s">
        <v>359</v>
      </c>
      <c r="K320" s="11" t="s">
        <v>3</v>
      </c>
      <c r="L320">
        <v>33</v>
      </c>
      <c r="M320" s="12" t="s">
        <v>319</v>
      </c>
      <c r="N320" s="52">
        <v>29221</v>
      </c>
      <c r="O320" s="53" t="s">
        <v>312</v>
      </c>
      <c r="P320" s="52">
        <v>44062</v>
      </c>
      <c r="Q320" s="17" t="s">
        <v>562</v>
      </c>
      <c r="R320" s="18" t="s">
        <v>212</v>
      </c>
      <c r="S320" s="17" t="s">
        <v>4</v>
      </c>
      <c r="T320" s="12" t="s">
        <v>562</v>
      </c>
      <c r="U320" s="17" t="s">
        <v>115</v>
      </c>
      <c r="V320" s="18" t="s">
        <v>212</v>
      </c>
      <c r="W320" s="18" t="s">
        <v>312</v>
      </c>
      <c r="X320" s="17" t="s">
        <v>1198</v>
      </c>
      <c r="Y320" t="s">
        <v>737</v>
      </c>
      <c r="Z320" s="8" t="s">
        <v>629</v>
      </c>
      <c r="AA320" s="8" t="s">
        <v>576</v>
      </c>
      <c r="AB320" s="8">
        <v>138</v>
      </c>
      <c r="AC320" s="10" t="s">
        <v>1613</v>
      </c>
      <c r="AD320" s="26" t="s">
        <v>212</v>
      </c>
      <c r="AE320" s="17" t="s">
        <v>26</v>
      </c>
      <c r="AF320" s="18" t="s">
        <v>212</v>
      </c>
      <c r="AG320" s="17" t="s">
        <v>26</v>
      </c>
      <c r="AH320" s="17" t="s">
        <v>26</v>
      </c>
      <c r="AI320" s="18" t="s">
        <v>212</v>
      </c>
      <c r="AJ320" t="s">
        <v>57</v>
      </c>
      <c r="AK320" s="12" t="s">
        <v>6</v>
      </c>
      <c r="AL320" s="8" t="s">
        <v>312</v>
      </c>
      <c r="AM320" s="8" t="s">
        <v>312</v>
      </c>
      <c r="AN320" s="12" t="s">
        <v>1434</v>
      </c>
      <c r="AO320" s="8" t="s">
        <v>312</v>
      </c>
      <c r="AP320" s="12" t="s">
        <v>1057</v>
      </c>
      <c r="AQ320" s="8" t="s">
        <v>312</v>
      </c>
      <c r="AR320" s="12" t="s">
        <v>1073</v>
      </c>
      <c r="AS320" s="12" t="s">
        <v>4</v>
      </c>
      <c r="AT320" t="s">
        <v>76</v>
      </c>
      <c r="AU320" t="s">
        <v>1159</v>
      </c>
    </row>
    <row r="321" spans="1:47">
      <c r="A321" s="8">
        <v>1405</v>
      </c>
      <c r="B321" s="8" t="s">
        <v>210</v>
      </c>
      <c r="C321" s="8" t="s">
        <v>211</v>
      </c>
      <c r="D321" s="7" t="s">
        <v>212</v>
      </c>
      <c r="E321" s="7" t="s">
        <v>212</v>
      </c>
      <c r="F321" s="7" t="s">
        <v>212</v>
      </c>
      <c r="G321" s="7" t="s">
        <v>212</v>
      </c>
      <c r="H321" s="7" t="s">
        <v>212</v>
      </c>
      <c r="I321" t="s">
        <v>491</v>
      </c>
      <c r="J321" t="s">
        <v>359</v>
      </c>
      <c r="K321" s="11" t="s">
        <v>3</v>
      </c>
      <c r="L321">
        <v>33</v>
      </c>
      <c r="M321" s="12" t="s">
        <v>319</v>
      </c>
      <c r="N321" s="52">
        <v>29221</v>
      </c>
      <c r="O321" s="53" t="s">
        <v>312</v>
      </c>
      <c r="P321" s="52">
        <v>44062</v>
      </c>
      <c r="Q321" s="17" t="s">
        <v>562</v>
      </c>
      <c r="R321" s="18" t="s">
        <v>212</v>
      </c>
      <c r="S321" s="17" t="s">
        <v>4</v>
      </c>
      <c r="T321" s="12" t="s">
        <v>562</v>
      </c>
      <c r="U321" s="17" t="s">
        <v>115</v>
      </c>
      <c r="V321" s="18" t="s">
        <v>212</v>
      </c>
      <c r="W321" s="18" t="s">
        <v>312</v>
      </c>
      <c r="X321" s="17" t="s">
        <v>1198</v>
      </c>
      <c r="Y321" t="s">
        <v>737</v>
      </c>
      <c r="Z321" s="8" t="s">
        <v>629</v>
      </c>
      <c r="AA321" s="8" t="s">
        <v>576</v>
      </c>
      <c r="AB321" s="8">
        <v>138</v>
      </c>
      <c r="AC321" s="10" t="s">
        <v>1613</v>
      </c>
      <c r="AD321" s="26" t="s">
        <v>212</v>
      </c>
      <c r="AE321" s="17" t="s">
        <v>26</v>
      </c>
      <c r="AF321" s="18" t="s">
        <v>212</v>
      </c>
      <c r="AG321" s="17" t="s">
        <v>26</v>
      </c>
      <c r="AH321" s="17" t="s">
        <v>26</v>
      </c>
      <c r="AI321" s="18" t="s">
        <v>212</v>
      </c>
      <c r="AJ321" t="s">
        <v>57</v>
      </c>
      <c r="AK321" s="12" t="s">
        <v>6</v>
      </c>
      <c r="AL321" s="8" t="s">
        <v>312</v>
      </c>
      <c r="AM321" s="8" t="s">
        <v>312</v>
      </c>
      <c r="AN321" s="12" t="s">
        <v>1434</v>
      </c>
      <c r="AO321" s="8" t="s">
        <v>312</v>
      </c>
      <c r="AP321" s="12" t="s">
        <v>1057</v>
      </c>
      <c r="AQ321" s="8" t="s">
        <v>312</v>
      </c>
      <c r="AR321" s="12" t="s">
        <v>1073</v>
      </c>
      <c r="AS321" s="12" t="s">
        <v>4</v>
      </c>
      <c r="AT321" t="s">
        <v>76</v>
      </c>
      <c r="AU321" t="s">
        <v>1159</v>
      </c>
    </row>
    <row r="322" spans="1:47">
      <c r="A322" s="8">
        <v>1406</v>
      </c>
      <c r="B322" s="8" t="s">
        <v>210</v>
      </c>
      <c r="C322" s="8" t="s">
        <v>211</v>
      </c>
      <c r="D322" s="7" t="s">
        <v>212</v>
      </c>
      <c r="E322" s="7" t="s">
        <v>212</v>
      </c>
      <c r="F322" s="7" t="s">
        <v>212</v>
      </c>
      <c r="G322" s="7" t="s">
        <v>212</v>
      </c>
      <c r="H322" s="7" t="s">
        <v>212</v>
      </c>
      <c r="I322" t="s">
        <v>491</v>
      </c>
      <c r="J322" t="s">
        <v>359</v>
      </c>
      <c r="K322" s="11" t="s">
        <v>3</v>
      </c>
      <c r="L322">
        <v>39</v>
      </c>
      <c r="M322" s="12" t="s">
        <v>319</v>
      </c>
      <c r="N322" s="52">
        <v>31138</v>
      </c>
      <c r="O322" s="53" t="s">
        <v>312</v>
      </c>
      <c r="P322" s="52">
        <v>44062</v>
      </c>
      <c r="Q322" s="17" t="s">
        <v>562</v>
      </c>
      <c r="R322" s="18" t="s">
        <v>212</v>
      </c>
      <c r="S322" s="17" t="s">
        <v>4</v>
      </c>
      <c r="T322" s="12" t="s">
        <v>562</v>
      </c>
      <c r="U322" s="17" t="s">
        <v>22</v>
      </c>
      <c r="V322" s="18" t="s">
        <v>212</v>
      </c>
      <c r="W322" s="18" t="s">
        <v>312</v>
      </c>
      <c r="X322" s="17" t="s">
        <v>1195</v>
      </c>
      <c r="Y322" t="s">
        <v>807</v>
      </c>
      <c r="Z322" s="8" t="s">
        <v>593</v>
      </c>
      <c r="AA322" s="8" t="s">
        <v>576</v>
      </c>
      <c r="AB322" s="8">
        <v>4</v>
      </c>
      <c r="AC322" s="10" t="s">
        <v>807</v>
      </c>
      <c r="AD322" s="10" t="s">
        <v>1231</v>
      </c>
      <c r="AE322" s="17" t="s">
        <v>4</v>
      </c>
      <c r="AF322" s="12" t="s">
        <v>850</v>
      </c>
      <c r="AG322" s="17" t="s">
        <v>26</v>
      </c>
      <c r="AH322" s="17" t="s">
        <v>26</v>
      </c>
      <c r="AI322" s="18" t="s">
        <v>212</v>
      </c>
      <c r="AJ322" t="s">
        <v>57</v>
      </c>
      <c r="AK322" s="12" t="s">
        <v>6</v>
      </c>
      <c r="AL322" s="8" t="s">
        <v>312</v>
      </c>
      <c r="AM322" s="8" t="s">
        <v>312</v>
      </c>
      <c r="AN322" s="12" t="s">
        <v>1434</v>
      </c>
      <c r="AO322" s="8" t="s">
        <v>312</v>
      </c>
      <c r="AP322" s="12" t="s">
        <v>1057</v>
      </c>
      <c r="AQ322" s="8" t="s">
        <v>312</v>
      </c>
      <c r="AR322" s="12" t="s">
        <v>1073</v>
      </c>
      <c r="AS322" s="12" t="s">
        <v>4</v>
      </c>
      <c r="AT322" t="s">
        <v>76</v>
      </c>
      <c r="AU322" t="s">
        <v>1159</v>
      </c>
    </row>
    <row r="323" spans="1:47">
      <c r="A323" s="8">
        <v>1407</v>
      </c>
      <c r="B323" s="8" t="s">
        <v>210</v>
      </c>
      <c r="C323" s="8" t="s">
        <v>211</v>
      </c>
      <c r="D323" s="7" t="s">
        <v>212</v>
      </c>
      <c r="E323" s="7" t="s">
        <v>212</v>
      </c>
      <c r="F323" s="7" t="s">
        <v>212</v>
      </c>
      <c r="G323" s="7" t="s">
        <v>212</v>
      </c>
      <c r="H323" s="7" t="s">
        <v>212</v>
      </c>
      <c r="I323" t="s">
        <v>491</v>
      </c>
      <c r="J323" t="s">
        <v>359</v>
      </c>
      <c r="K323" s="11" t="s">
        <v>3</v>
      </c>
      <c r="L323">
        <v>37</v>
      </c>
      <c r="M323" s="12" t="s">
        <v>319</v>
      </c>
      <c r="N323" s="52">
        <v>30529</v>
      </c>
      <c r="O323" s="53" t="s">
        <v>312</v>
      </c>
      <c r="P323" s="52">
        <v>44062</v>
      </c>
      <c r="Q323" s="17" t="s">
        <v>562</v>
      </c>
      <c r="R323" s="18" t="s">
        <v>212</v>
      </c>
      <c r="S323" s="17" t="s">
        <v>4</v>
      </c>
      <c r="T323" s="12" t="s">
        <v>562</v>
      </c>
      <c r="U323" s="17" t="s">
        <v>22</v>
      </c>
      <c r="V323" s="18" t="s">
        <v>212</v>
      </c>
      <c r="W323" s="18" t="s">
        <v>312</v>
      </c>
      <c r="X323" s="17" t="s">
        <v>1195</v>
      </c>
      <c r="Y323" t="s">
        <v>807</v>
      </c>
      <c r="Z323" s="8" t="s">
        <v>593</v>
      </c>
      <c r="AA323" s="8" t="s">
        <v>576</v>
      </c>
      <c r="AB323" s="8">
        <v>4</v>
      </c>
      <c r="AC323" s="10" t="s">
        <v>807</v>
      </c>
      <c r="AD323" s="10" t="s">
        <v>1231</v>
      </c>
      <c r="AE323" s="17" t="s">
        <v>4</v>
      </c>
      <c r="AF323" s="12" t="s">
        <v>850</v>
      </c>
      <c r="AG323" s="17" t="s">
        <v>26</v>
      </c>
      <c r="AH323" s="17" t="s">
        <v>26</v>
      </c>
      <c r="AI323" s="18" t="s">
        <v>212</v>
      </c>
      <c r="AJ323" t="s">
        <v>57</v>
      </c>
      <c r="AK323" s="12" t="s">
        <v>6</v>
      </c>
      <c r="AL323" s="8" t="s">
        <v>312</v>
      </c>
      <c r="AM323" s="8" t="s">
        <v>312</v>
      </c>
      <c r="AN323" s="12" t="s">
        <v>1434</v>
      </c>
      <c r="AO323" s="8" t="s">
        <v>312</v>
      </c>
      <c r="AP323" s="12" t="s">
        <v>1057</v>
      </c>
      <c r="AQ323" s="8" t="s">
        <v>312</v>
      </c>
      <c r="AR323" s="12" t="s">
        <v>1073</v>
      </c>
      <c r="AS323" s="12" t="s">
        <v>4</v>
      </c>
      <c r="AT323" t="s">
        <v>76</v>
      </c>
      <c r="AU323" t="s">
        <v>1159</v>
      </c>
    </row>
    <row r="324" spans="1:47">
      <c r="A324" s="8">
        <v>1408</v>
      </c>
      <c r="B324" s="8" t="s">
        <v>210</v>
      </c>
      <c r="C324" s="8" t="s">
        <v>211</v>
      </c>
      <c r="D324" s="7" t="s">
        <v>212</v>
      </c>
      <c r="E324" s="7" t="s">
        <v>212</v>
      </c>
      <c r="F324" s="7" t="s">
        <v>212</v>
      </c>
      <c r="G324" s="7" t="s">
        <v>212</v>
      </c>
      <c r="H324" s="7" t="s">
        <v>212</v>
      </c>
      <c r="I324" t="s">
        <v>491</v>
      </c>
      <c r="J324" t="s">
        <v>359</v>
      </c>
      <c r="K324" s="11" t="s">
        <v>3</v>
      </c>
      <c r="L324">
        <v>37</v>
      </c>
      <c r="M324" s="12" t="s">
        <v>319</v>
      </c>
      <c r="N324" s="52">
        <v>30317</v>
      </c>
      <c r="O324" s="53" t="s">
        <v>312</v>
      </c>
      <c r="P324" s="52">
        <v>44062</v>
      </c>
      <c r="Q324" s="17" t="s">
        <v>562</v>
      </c>
      <c r="R324" s="18" t="s">
        <v>212</v>
      </c>
      <c r="S324" s="17" t="s">
        <v>4</v>
      </c>
      <c r="T324" s="12" t="s">
        <v>562</v>
      </c>
      <c r="U324" s="17" t="s">
        <v>22</v>
      </c>
      <c r="V324" s="18" t="s">
        <v>212</v>
      </c>
      <c r="W324" s="18" t="s">
        <v>312</v>
      </c>
      <c r="X324" s="17" t="s">
        <v>1195</v>
      </c>
      <c r="Y324" t="s">
        <v>807</v>
      </c>
      <c r="Z324" s="8" t="s">
        <v>593</v>
      </c>
      <c r="AA324" s="8" t="s">
        <v>576</v>
      </c>
      <c r="AB324" s="8">
        <v>4</v>
      </c>
      <c r="AC324" s="10" t="s">
        <v>807</v>
      </c>
      <c r="AD324" s="10" t="s">
        <v>1231</v>
      </c>
      <c r="AE324" s="17" t="s">
        <v>4</v>
      </c>
      <c r="AF324" s="12" t="s">
        <v>850</v>
      </c>
      <c r="AG324" s="17" t="s">
        <v>26</v>
      </c>
      <c r="AH324" s="17" t="s">
        <v>26</v>
      </c>
      <c r="AI324" s="18" t="s">
        <v>212</v>
      </c>
      <c r="AJ324" t="s">
        <v>57</v>
      </c>
      <c r="AK324" s="12" t="s">
        <v>6</v>
      </c>
      <c r="AL324" s="8" t="s">
        <v>312</v>
      </c>
      <c r="AM324" s="8" t="s">
        <v>312</v>
      </c>
      <c r="AN324" s="12" t="s">
        <v>1434</v>
      </c>
      <c r="AO324" s="8" t="s">
        <v>312</v>
      </c>
      <c r="AP324" s="12" t="s">
        <v>1057</v>
      </c>
      <c r="AQ324" s="8" t="s">
        <v>312</v>
      </c>
      <c r="AR324" s="12" t="s">
        <v>1073</v>
      </c>
      <c r="AS324" s="12" t="s">
        <v>4</v>
      </c>
      <c r="AT324" t="s">
        <v>76</v>
      </c>
      <c r="AU324" t="s">
        <v>1159</v>
      </c>
    </row>
    <row r="325" spans="1:47">
      <c r="A325" s="8">
        <v>1409</v>
      </c>
      <c r="B325" s="8" t="s">
        <v>210</v>
      </c>
      <c r="C325" s="8" t="s">
        <v>211</v>
      </c>
      <c r="D325" s="7" t="s">
        <v>212</v>
      </c>
      <c r="E325" s="7" t="s">
        <v>212</v>
      </c>
      <c r="F325" s="7" t="s">
        <v>212</v>
      </c>
      <c r="G325" s="7" t="s">
        <v>212</v>
      </c>
      <c r="H325" s="7" t="s">
        <v>212</v>
      </c>
      <c r="I325" t="s">
        <v>491</v>
      </c>
      <c r="J325" t="s">
        <v>359</v>
      </c>
      <c r="K325" s="11" t="s">
        <v>3</v>
      </c>
      <c r="L325">
        <v>36</v>
      </c>
      <c r="M325" s="12" t="s">
        <v>319</v>
      </c>
      <c r="N325" s="52">
        <v>30286</v>
      </c>
      <c r="O325" s="53" t="s">
        <v>312</v>
      </c>
      <c r="P325" s="52">
        <v>44062</v>
      </c>
      <c r="Q325" s="17" t="s">
        <v>562</v>
      </c>
      <c r="R325" s="18" t="s">
        <v>212</v>
      </c>
      <c r="S325" s="17" t="s">
        <v>4</v>
      </c>
      <c r="T325" s="12" t="s">
        <v>562</v>
      </c>
      <c r="U325" s="17" t="s">
        <v>22</v>
      </c>
      <c r="V325" s="18" t="s">
        <v>212</v>
      </c>
      <c r="W325" s="18" t="s">
        <v>312</v>
      </c>
      <c r="X325" s="17" t="s">
        <v>1195</v>
      </c>
      <c r="Y325" t="s">
        <v>807</v>
      </c>
      <c r="Z325" s="8" t="s">
        <v>593</v>
      </c>
      <c r="AA325" s="8" t="s">
        <v>576</v>
      </c>
      <c r="AB325" s="8">
        <v>4</v>
      </c>
      <c r="AC325" s="10" t="s">
        <v>807</v>
      </c>
      <c r="AD325" s="10" t="s">
        <v>1231</v>
      </c>
      <c r="AE325" s="17" t="s">
        <v>4</v>
      </c>
      <c r="AF325" s="12" t="s">
        <v>850</v>
      </c>
      <c r="AG325" s="17" t="s">
        <v>26</v>
      </c>
      <c r="AH325" s="17" t="s">
        <v>26</v>
      </c>
      <c r="AI325" s="18" t="s">
        <v>212</v>
      </c>
      <c r="AJ325" t="s">
        <v>57</v>
      </c>
      <c r="AK325" s="12" t="s">
        <v>6</v>
      </c>
      <c r="AL325" s="8" t="s">
        <v>312</v>
      </c>
      <c r="AM325" s="8" t="s">
        <v>312</v>
      </c>
      <c r="AN325" s="12" t="s">
        <v>1434</v>
      </c>
      <c r="AO325" s="8" t="s">
        <v>312</v>
      </c>
      <c r="AP325" s="12" t="s">
        <v>1057</v>
      </c>
      <c r="AQ325" s="8" t="s">
        <v>312</v>
      </c>
      <c r="AR325" s="12" t="s">
        <v>1073</v>
      </c>
      <c r="AS325" s="12" t="s">
        <v>4</v>
      </c>
      <c r="AT325" t="s">
        <v>76</v>
      </c>
      <c r="AU325" t="s">
        <v>1159</v>
      </c>
    </row>
    <row r="326" spans="1:47">
      <c r="A326" s="8">
        <v>1411</v>
      </c>
      <c r="B326" s="8" t="s">
        <v>210</v>
      </c>
      <c r="C326" s="8" t="s">
        <v>211</v>
      </c>
      <c r="D326" s="7" t="s">
        <v>212</v>
      </c>
      <c r="E326" s="7" t="s">
        <v>212</v>
      </c>
      <c r="F326" s="7" t="s">
        <v>212</v>
      </c>
      <c r="G326" s="7" t="s">
        <v>212</v>
      </c>
      <c r="H326" s="7" t="s">
        <v>212</v>
      </c>
      <c r="I326" t="s">
        <v>504</v>
      </c>
      <c r="J326" t="s">
        <v>375</v>
      </c>
      <c r="K326" s="11" t="s">
        <v>3</v>
      </c>
      <c r="L326">
        <v>31</v>
      </c>
      <c r="M326" s="12" t="s">
        <v>319</v>
      </c>
      <c r="N326" s="52">
        <v>27076</v>
      </c>
      <c r="O326" s="53" t="s">
        <v>312</v>
      </c>
      <c r="P326" s="52">
        <v>44096</v>
      </c>
      <c r="Q326" s="12" t="s">
        <v>565</v>
      </c>
      <c r="R326" s="18" t="s">
        <v>212</v>
      </c>
      <c r="S326" s="17" t="s">
        <v>4</v>
      </c>
      <c r="T326" s="12" t="s">
        <v>562</v>
      </c>
      <c r="U326" s="17" t="s">
        <v>24</v>
      </c>
      <c r="V326" s="17" t="s">
        <v>24</v>
      </c>
      <c r="W326" s="18" t="s">
        <v>312</v>
      </c>
      <c r="X326" s="18" t="s">
        <v>312</v>
      </c>
      <c r="Y326" t="s">
        <v>808</v>
      </c>
      <c r="Z326" s="8" t="s">
        <v>593</v>
      </c>
      <c r="AA326" s="8" t="s">
        <v>576</v>
      </c>
      <c r="AB326" s="8">
        <v>4</v>
      </c>
      <c r="AC326" s="10" t="s">
        <v>1581</v>
      </c>
      <c r="AD326" s="10" t="s">
        <v>1256</v>
      </c>
      <c r="AE326" s="17" t="s">
        <v>26</v>
      </c>
      <c r="AF326" s="17" t="s">
        <v>575</v>
      </c>
      <c r="AG326" s="18" t="s">
        <v>212</v>
      </c>
      <c r="AH326" s="17" t="s">
        <v>26</v>
      </c>
      <c r="AI326" s="1" t="s">
        <v>271</v>
      </c>
      <c r="AJ326" s="1" t="s">
        <v>883</v>
      </c>
      <c r="AK326" s="17" t="s">
        <v>3</v>
      </c>
      <c r="AL326" s="12">
        <v>17</v>
      </c>
      <c r="AM326" s="11" t="s">
        <v>319</v>
      </c>
      <c r="AN326" s="12" t="s">
        <v>1434</v>
      </c>
      <c r="AO326" s="17" t="s">
        <v>4</v>
      </c>
      <c r="AP326" s="17" t="s">
        <v>1052</v>
      </c>
      <c r="AQ326" s="12" t="s">
        <v>1062</v>
      </c>
      <c r="AR326" s="12" t="s">
        <v>1073</v>
      </c>
      <c r="AS326" s="8" t="s">
        <v>312</v>
      </c>
      <c r="AT326" t="s">
        <v>79</v>
      </c>
      <c r="AU326" t="s">
        <v>64</v>
      </c>
    </row>
    <row r="327" spans="1:47">
      <c r="A327" s="8">
        <v>1412</v>
      </c>
      <c r="B327" s="8" t="s">
        <v>210</v>
      </c>
      <c r="C327" s="8" t="s">
        <v>211</v>
      </c>
      <c r="D327" s="7" t="s">
        <v>212</v>
      </c>
      <c r="E327" s="7" t="s">
        <v>212</v>
      </c>
      <c r="F327" s="7" t="s">
        <v>212</v>
      </c>
      <c r="G327" s="7" t="s">
        <v>212</v>
      </c>
      <c r="H327" s="7" t="s">
        <v>212</v>
      </c>
      <c r="I327" t="s">
        <v>504</v>
      </c>
      <c r="J327" t="s">
        <v>375</v>
      </c>
      <c r="K327" s="11" t="s">
        <v>3</v>
      </c>
      <c r="L327">
        <v>31</v>
      </c>
      <c r="M327" s="12" t="s">
        <v>319</v>
      </c>
      <c r="N327" s="52">
        <v>27076</v>
      </c>
      <c r="O327" s="53" t="s">
        <v>312</v>
      </c>
      <c r="P327" s="52">
        <v>44096</v>
      </c>
      <c r="Q327" s="17" t="s">
        <v>563</v>
      </c>
      <c r="R327" s="17" t="s">
        <v>562</v>
      </c>
      <c r="S327" s="17" t="s">
        <v>4</v>
      </c>
      <c r="T327" s="17" t="s">
        <v>562</v>
      </c>
      <c r="U327" s="17" t="s">
        <v>22</v>
      </c>
      <c r="V327" s="17" t="s">
        <v>22</v>
      </c>
      <c r="W327" s="18" t="s">
        <v>312</v>
      </c>
      <c r="X327" s="18" t="s">
        <v>312</v>
      </c>
      <c r="Y327" t="s">
        <v>808</v>
      </c>
      <c r="Z327" s="8" t="s">
        <v>593</v>
      </c>
      <c r="AA327" s="8" t="s">
        <v>576</v>
      </c>
      <c r="AB327" s="8">
        <v>4</v>
      </c>
      <c r="AC327" s="10" t="s">
        <v>1581</v>
      </c>
      <c r="AD327" s="10" t="s">
        <v>1256</v>
      </c>
      <c r="AE327" s="12" t="s">
        <v>4</v>
      </c>
      <c r="AF327" s="12" t="s">
        <v>850</v>
      </c>
      <c r="AG327" s="17" t="s">
        <v>853</v>
      </c>
      <c r="AH327" s="17" t="s">
        <v>26</v>
      </c>
      <c r="AI327" s="1" t="s">
        <v>979</v>
      </c>
      <c r="AJ327" s="1" t="s">
        <v>884</v>
      </c>
      <c r="AK327" s="17" t="s">
        <v>6</v>
      </c>
      <c r="AL327" s="12">
        <v>17</v>
      </c>
      <c r="AM327" s="11" t="s">
        <v>319</v>
      </c>
      <c r="AN327" s="12" t="s">
        <v>1434</v>
      </c>
      <c r="AO327" s="17" t="s">
        <v>4</v>
      </c>
      <c r="AP327" s="17" t="s">
        <v>1052</v>
      </c>
      <c r="AQ327" s="12" t="s">
        <v>1062</v>
      </c>
      <c r="AR327" s="12" t="s">
        <v>1073</v>
      </c>
      <c r="AS327" s="8" t="s">
        <v>312</v>
      </c>
      <c r="AT327" t="s">
        <v>79</v>
      </c>
      <c r="AU327" t="s">
        <v>64</v>
      </c>
    </row>
    <row r="328" spans="1:47">
      <c r="A328" s="8">
        <v>1413</v>
      </c>
      <c r="B328" s="8" t="s">
        <v>210</v>
      </c>
      <c r="C328" s="8" t="s">
        <v>211</v>
      </c>
      <c r="D328" s="7" t="s">
        <v>212</v>
      </c>
      <c r="E328" s="7" t="s">
        <v>212</v>
      </c>
      <c r="F328" s="7" t="s">
        <v>212</v>
      </c>
      <c r="G328" s="7" t="s">
        <v>212</v>
      </c>
      <c r="H328" s="7" t="s">
        <v>212</v>
      </c>
      <c r="I328" t="s">
        <v>534</v>
      </c>
      <c r="J328" t="s">
        <v>429</v>
      </c>
      <c r="K328" s="12" t="s">
        <v>3</v>
      </c>
      <c r="L328" s="8" t="s">
        <v>312</v>
      </c>
      <c r="M328" s="8" t="s">
        <v>312</v>
      </c>
      <c r="N328" s="52">
        <v>35065</v>
      </c>
      <c r="O328" s="52" t="s">
        <v>312</v>
      </c>
      <c r="P328" s="52">
        <v>44106</v>
      </c>
      <c r="Q328" s="17" t="s">
        <v>562</v>
      </c>
      <c r="R328" s="18" t="s">
        <v>212</v>
      </c>
      <c r="S328" s="12" t="s">
        <v>4</v>
      </c>
      <c r="T328" s="12" t="s">
        <v>562</v>
      </c>
      <c r="U328" s="12" t="s">
        <v>123</v>
      </c>
      <c r="V328" s="8" t="s">
        <v>212</v>
      </c>
      <c r="W328" s="18" t="s">
        <v>312</v>
      </c>
      <c r="X328" s="17" t="s">
        <v>1195</v>
      </c>
      <c r="Y328" t="s">
        <v>819</v>
      </c>
      <c r="Z328" s="8" t="s">
        <v>609</v>
      </c>
      <c r="AA328" s="8" t="s">
        <v>576</v>
      </c>
      <c r="AB328" s="8">
        <v>85</v>
      </c>
      <c r="AC328" s="10" t="s">
        <v>332</v>
      </c>
      <c r="AD328" s="10" t="s">
        <v>212</v>
      </c>
      <c r="AE328" s="8" t="s">
        <v>212</v>
      </c>
      <c r="AF328" s="8" t="s">
        <v>212</v>
      </c>
      <c r="AG328" s="12" t="s">
        <v>26</v>
      </c>
      <c r="AH328" s="17" t="s">
        <v>4</v>
      </c>
      <c r="AI328" s="18" t="s">
        <v>212</v>
      </c>
      <c r="AJ328" s="1" t="s">
        <v>5</v>
      </c>
      <c r="AK328" s="12" t="s">
        <v>6</v>
      </c>
      <c r="AL328" s="8" t="s">
        <v>312</v>
      </c>
      <c r="AM328" s="8" t="s">
        <v>312</v>
      </c>
      <c r="AN328" s="12" t="s">
        <v>1434</v>
      </c>
      <c r="AO328" s="8" t="s">
        <v>312</v>
      </c>
      <c r="AP328" s="12" t="s">
        <v>1057</v>
      </c>
      <c r="AQ328" s="8" t="s">
        <v>312</v>
      </c>
      <c r="AR328" s="8" t="s">
        <v>312</v>
      </c>
      <c r="AS328" s="8" t="s">
        <v>312</v>
      </c>
      <c r="AT328" t="s">
        <v>62</v>
      </c>
      <c r="AU328" s="16" t="s">
        <v>312</v>
      </c>
    </row>
    <row r="329" spans="1:47">
      <c r="A329" s="8">
        <v>1414</v>
      </c>
      <c r="B329" s="8" t="s">
        <v>210</v>
      </c>
      <c r="C329" s="8" t="s">
        <v>211</v>
      </c>
      <c r="D329" s="7" t="s">
        <v>212</v>
      </c>
      <c r="E329" s="7" t="s">
        <v>212</v>
      </c>
      <c r="F329" s="7" t="s">
        <v>212</v>
      </c>
      <c r="G329" s="7" t="s">
        <v>212</v>
      </c>
      <c r="H329" s="7" t="s">
        <v>212</v>
      </c>
      <c r="I329" t="s">
        <v>534</v>
      </c>
      <c r="J329" t="s">
        <v>429</v>
      </c>
      <c r="K329" s="12" t="s">
        <v>3</v>
      </c>
      <c r="L329" s="8" t="s">
        <v>312</v>
      </c>
      <c r="M329" s="8" t="s">
        <v>312</v>
      </c>
      <c r="N329" s="52">
        <v>31413</v>
      </c>
      <c r="O329" s="52" t="s">
        <v>312</v>
      </c>
      <c r="P329" s="52">
        <v>44106</v>
      </c>
      <c r="Q329" s="17" t="s">
        <v>562</v>
      </c>
      <c r="R329" s="18" t="s">
        <v>212</v>
      </c>
      <c r="S329" s="12" t="s">
        <v>4</v>
      </c>
      <c r="T329" s="12" t="s">
        <v>562</v>
      </c>
      <c r="U329" s="12" t="s">
        <v>123</v>
      </c>
      <c r="V329" s="8" t="s">
        <v>212</v>
      </c>
      <c r="W329" s="18" t="s">
        <v>312</v>
      </c>
      <c r="X329" s="17" t="s">
        <v>1195</v>
      </c>
      <c r="Y329" t="s">
        <v>714</v>
      </c>
      <c r="Z329" s="8" t="s">
        <v>614</v>
      </c>
      <c r="AA329" s="8" t="s">
        <v>576</v>
      </c>
      <c r="AB329" s="8" t="s">
        <v>1508</v>
      </c>
      <c r="AC329" s="10" t="s">
        <v>1614</v>
      </c>
      <c r="AD329" s="10" t="s">
        <v>212</v>
      </c>
      <c r="AE329" s="8" t="s">
        <v>212</v>
      </c>
      <c r="AF329" s="8" t="s">
        <v>212</v>
      </c>
      <c r="AG329" s="12" t="s">
        <v>26</v>
      </c>
      <c r="AH329" s="17" t="s">
        <v>4</v>
      </c>
      <c r="AI329" s="18" t="s">
        <v>212</v>
      </c>
      <c r="AJ329" s="1" t="s">
        <v>5</v>
      </c>
      <c r="AK329" s="12" t="s">
        <v>6</v>
      </c>
      <c r="AL329" s="12">
        <v>26</v>
      </c>
      <c r="AM329" s="8" t="s">
        <v>312</v>
      </c>
      <c r="AN329" s="12" t="s">
        <v>1434</v>
      </c>
      <c r="AO329" s="8" t="s">
        <v>312</v>
      </c>
      <c r="AP329" s="12" t="s">
        <v>1057</v>
      </c>
      <c r="AQ329" s="8" t="s">
        <v>312</v>
      </c>
      <c r="AR329" s="8" t="s">
        <v>312</v>
      </c>
      <c r="AS329" s="8" t="s">
        <v>312</v>
      </c>
      <c r="AT329" t="s">
        <v>1124</v>
      </c>
      <c r="AU329" s="16" t="s">
        <v>312</v>
      </c>
    </row>
    <row r="330" spans="1:47">
      <c r="A330" s="8">
        <v>1415</v>
      </c>
      <c r="B330" s="8" t="s">
        <v>210</v>
      </c>
      <c r="C330" s="8" t="s">
        <v>211</v>
      </c>
      <c r="D330" s="7" t="s">
        <v>212</v>
      </c>
      <c r="E330" s="7" t="s">
        <v>212</v>
      </c>
      <c r="F330" s="7" t="s">
        <v>212</v>
      </c>
      <c r="G330" s="7" t="s">
        <v>212</v>
      </c>
      <c r="H330" s="7" t="s">
        <v>212</v>
      </c>
      <c r="I330" t="s">
        <v>540</v>
      </c>
      <c r="J330" t="s">
        <v>437</v>
      </c>
      <c r="K330" s="11" t="s">
        <v>3</v>
      </c>
      <c r="L330">
        <v>24</v>
      </c>
      <c r="M330" s="12" t="s">
        <v>319</v>
      </c>
      <c r="N330" s="52">
        <v>34973</v>
      </c>
      <c r="O330" s="53" t="s">
        <v>312</v>
      </c>
      <c r="P330" s="52">
        <v>44112</v>
      </c>
      <c r="Q330" s="17" t="s">
        <v>562</v>
      </c>
      <c r="R330" s="17" t="s">
        <v>566</v>
      </c>
      <c r="S330" s="17" t="s">
        <v>4</v>
      </c>
      <c r="T330" s="12" t="s">
        <v>562</v>
      </c>
      <c r="U330" s="17" t="s">
        <v>22</v>
      </c>
      <c r="V330" s="17" t="s">
        <v>22</v>
      </c>
      <c r="W330" s="18" t="s">
        <v>312</v>
      </c>
      <c r="X330" s="17" t="s">
        <v>1195</v>
      </c>
      <c r="Y330" t="s">
        <v>640</v>
      </c>
      <c r="Z330" s="8" t="s">
        <v>591</v>
      </c>
      <c r="AA330" s="8" t="s">
        <v>576</v>
      </c>
      <c r="AB330" s="8">
        <v>2</v>
      </c>
      <c r="AC330" s="10" t="s">
        <v>640</v>
      </c>
      <c r="AD330" s="10" t="s">
        <v>1246</v>
      </c>
      <c r="AE330" s="17" t="s">
        <v>26</v>
      </c>
      <c r="AF330" s="12" t="s">
        <v>850</v>
      </c>
      <c r="AG330" s="17" t="s">
        <v>26</v>
      </c>
      <c r="AH330" s="17" t="s">
        <v>26</v>
      </c>
      <c r="AI330" s="18" t="s">
        <v>212</v>
      </c>
      <c r="AJ330" t="s">
        <v>57</v>
      </c>
      <c r="AK330" s="17" t="s">
        <v>6</v>
      </c>
      <c r="AL330">
        <v>18</v>
      </c>
      <c r="AM330" s="8" t="s">
        <v>312</v>
      </c>
      <c r="AN330" s="12" t="s">
        <v>1434</v>
      </c>
      <c r="AO330" s="17" t="s">
        <v>4</v>
      </c>
      <c r="AP330" s="17" t="s">
        <v>1052</v>
      </c>
      <c r="AQ330" s="8" t="s">
        <v>312</v>
      </c>
      <c r="AR330" s="8" t="s">
        <v>312</v>
      </c>
      <c r="AS330" s="8" t="s">
        <v>312</v>
      </c>
      <c r="AT330" t="s">
        <v>135</v>
      </c>
      <c r="AU330" s="8" t="s">
        <v>312</v>
      </c>
    </row>
    <row r="331" spans="1:47">
      <c r="A331" s="8">
        <v>1416</v>
      </c>
      <c r="B331" s="8" t="s">
        <v>210</v>
      </c>
      <c r="C331" s="8" t="s">
        <v>211</v>
      </c>
      <c r="D331" s="7" t="s">
        <v>212</v>
      </c>
      <c r="E331" s="7" t="s">
        <v>212</v>
      </c>
      <c r="F331" s="7" t="s">
        <v>212</v>
      </c>
      <c r="G331" s="7" t="s">
        <v>212</v>
      </c>
      <c r="H331" s="7" t="s">
        <v>212</v>
      </c>
      <c r="I331" s="4" t="s">
        <v>480</v>
      </c>
      <c r="J331" s="4" t="s">
        <v>341</v>
      </c>
      <c r="K331" s="11" t="s">
        <v>3</v>
      </c>
      <c r="L331">
        <v>28</v>
      </c>
      <c r="M331" s="12" t="s">
        <v>319</v>
      </c>
      <c r="N331" s="52">
        <v>30958</v>
      </c>
      <c r="O331" s="52">
        <v>43922</v>
      </c>
      <c r="P331" s="52">
        <v>44113</v>
      </c>
      <c r="Q331" s="17" t="s">
        <v>572</v>
      </c>
      <c r="R331" s="17" t="s">
        <v>562</v>
      </c>
      <c r="S331" s="17" t="s">
        <v>4</v>
      </c>
      <c r="T331" s="17" t="s">
        <v>562</v>
      </c>
      <c r="U331" s="12" t="s">
        <v>123</v>
      </c>
      <c r="V331" s="12" t="s">
        <v>123</v>
      </c>
      <c r="W331" s="18" t="s">
        <v>312</v>
      </c>
      <c r="X331" s="18" t="s">
        <v>312</v>
      </c>
      <c r="Y331" s="1" t="s">
        <v>787</v>
      </c>
      <c r="Z331" s="18" t="s">
        <v>628</v>
      </c>
      <c r="AA331" s="18" t="s">
        <v>1451</v>
      </c>
      <c r="AB331" s="8" t="s">
        <v>212</v>
      </c>
      <c r="AC331" s="8" t="s">
        <v>212</v>
      </c>
      <c r="AD331" s="10" t="s">
        <v>212</v>
      </c>
      <c r="AE331" s="8" t="s">
        <v>212</v>
      </c>
      <c r="AF331" s="8" t="s">
        <v>212</v>
      </c>
      <c r="AG331" s="17" t="s">
        <v>854</v>
      </c>
      <c r="AH331" s="17" t="s">
        <v>26</v>
      </c>
      <c r="AI331" s="1" t="s">
        <v>987</v>
      </c>
      <c r="AJ331" s="1" t="s">
        <v>891</v>
      </c>
      <c r="AK331" s="17" t="s">
        <v>6</v>
      </c>
      <c r="AL331" s="12">
        <v>9</v>
      </c>
      <c r="AM331" s="11" t="s">
        <v>319</v>
      </c>
      <c r="AN331" s="12" t="s">
        <v>1043</v>
      </c>
      <c r="AO331" s="17" t="s">
        <v>4</v>
      </c>
      <c r="AP331" s="17" t="s">
        <v>1047</v>
      </c>
      <c r="AQ331" s="12" t="s">
        <v>48</v>
      </c>
      <c r="AR331" s="18" t="s">
        <v>312</v>
      </c>
      <c r="AS331" s="12">
        <v>1</v>
      </c>
      <c r="AT331" t="s">
        <v>65</v>
      </c>
      <c r="AU331" t="s">
        <v>64</v>
      </c>
    </row>
    <row r="332" spans="1:47">
      <c r="A332" s="8">
        <v>1417</v>
      </c>
      <c r="B332" s="8" t="s">
        <v>210</v>
      </c>
      <c r="C332" s="8" t="s">
        <v>211</v>
      </c>
      <c r="D332" s="7" t="s">
        <v>212</v>
      </c>
      <c r="E332" s="7" t="s">
        <v>212</v>
      </c>
      <c r="F332" s="7" t="s">
        <v>212</v>
      </c>
      <c r="G332" s="7" t="s">
        <v>212</v>
      </c>
      <c r="H332" s="7" t="s">
        <v>212</v>
      </c>
      <c r="I332" t="s">
        <v>466</v>
      </c>
      <c r="J332" t="s">
        <v>327</v>
      </c>
      <c r="K332" s="12" t="s">
        <v>3</v>
      </c>
      <c r="L332">
        <v>19</v>
      </c>
      <c r="M332" s="12" t="s">
        <v>1206</v>
      </c>
      <c r="N332" s="52">
        <v>40512</v>
      </c>
      <c r="O332" s="53" t="s">
        <v>312</v>
      </c>
      <c r="P332" s="52">
        <v>44114</v>
      </c>
      <c r="Q332" s="17" t="s">
        <v>563</v>
      </c>
      <c r="R332" s="17" t="s">
        <v>567</v>
      </c>
      <c r="S332" s="17" t="s">
        <v>4</v>
      </c>
      <c r="T332" s="17" t="s">
        <v>567</v>
      </c>
      <c r="U332" s="17" t="s">
        <v>22</v>
      </c>
      <c r="V332" s="17" t="s">
        <v>22</v>
      </c>
      <c r="W332" s="18" t="s">
        <v>312</v>
      </c>
      <c r="X332" s="17" t="s">
        <v>1195</v>
      </c>
      <c r="Y332" t="s">
        <v>822</v>
      </c>
      <c r="Z332" s="8" t="s">
        <v>609</v>
      </c>
      <c r="AA332" s="8" t="s">
        <v>576</v>
      </c>
      <c r="AB332" s="8">
        <v>47</v>
      </c>
      <c r="AC332" s="10" t="s">
        <v>1615</v>
      </c>
      <c r="AD332" s="10" t="s">
        <v>1207</v>
      </c>
      <c r="AE332" s="12" t="s">
        <v>4</v>
      </c>
      <c r="AF332" s="12" t="s">
        <v>850</v>
      </c>
      <c r="AG332" s="17" t="s">
        <v>26</v>
      </c>
      <c r="AH332" s="17" t="s">
        <v>26</v>
      </c>
      <c r="AI332" t="s">
        <v>977</v>
      </c>
      <c r="AJ332" t="s">
        <v>881</v>
      </c>
      <c r="AK332" s="12" t="s">
        <v>6</v>
      </c>
      <c r="AL332" s="12">
        <v>64</v>
      </c>
      <c r="AM332" s="11" t="s">
        <v>319</v>
      </c>
      <c r="AN332" s="12" t="s">
        <v>1434</v>
      </c>
      <c r="AO332" s="17" t="s">
        <v>26</v>
      </c>
      <c r="AP332" s="12" t="s">
        <v>1045</v>
      </c>
      <c r="AQ332" s="16" t="s">
        <v>312</v>
      </c>
      <c r="AR332" s="12" t="s">
        <v>1073</v>
      </c>
      <c r="AS332" s="16" t="s">
        <v>312</v>
      </c>
      <c r="AT332" t="s">
        <v>1205</v>
      </c>
      <c r="AU332" s="16" t="s">
        <v>312</v>
      </c>
    </row>
    <row r="333" spans="1:47">
      <c r="A333" s="8">
        <v>1424</v>
      </c>
      <c r="B333" s="8" t="s">
        <v>210</v>
      </c>
      <c r="C333" s="8" t="s">
        <v>211</v>
      </c>
      <c r="D333" s="7" t="s">
        <v>212</v>
      </c>
      <c r="E333" s="7" t="s">
        <v>212</v>
      </c>
      <c r="F333" s="7" t="s">
        <v>212</v>
      </c>
      <c r="G333" s="7" t="s">
        <v>212</v>
      </c>
      <c r="H333" s="7" t="s">
        <v>212</v>
      </c>
      <c r="I333" t="s">
        <v>289</v>
      </c>
      <c r="J333" t="s">
        <v>401</v>
      </c>
      <c r="K333" s="11" t="s">
        <v>3</v>
      </c>
      <c r="L333">
        <v>24</v>
      </c>
      <c r="M333" s="12" t="s">
        <v>319</v>
      </c>
      <c r="N333" s="52">
        <v>25527</v>
      </c>
      <c r="O333" s="52" t="s">
        <v>312</v>
      </c>
      <c r="P333" s="52">
        <v>44128</v>
      </c>
      <c r="Q333" s="17" t="s">
        <v>572</v>
      </c>
      <c r="R333" s="17" t="s">
        <v>562</v>
      </c>
      <c r="S333" s="17" t="s">
        <v>4</v>
      </c>
      <c r="T333" s="17" t="s">
        <v>562</v>
      </c>
      <c r="U333" s="17" t="s">
        <v>1449</v>
      </c>
      <c r="V333" s="17" t="s">
        <v>23</v>
      </c>
      <c r="W333" s="18" t="s">
        <v>312</v>
      </c>
      <c r="X333" s="18" t="s">
        <v>312</v>
      </c>
      <c r="Y333" t="s">
        <v>674</v>
      </c>
      <c r="Z333" s="18" t="s">
        <v>591</v>
      </c>
      <c r="AA333" s="8" t="s">
        <v>576</v>
      </c>
      <c r="AB333" s="8">
        <v>17</v>
      </c>
      <c r="AC333" s="10" t="s">
        <v>674</v>
      </c>
      <c r="AD333" s="10" t="s">
        <v>1281</v>
      </c>
      <c r="AE333" s="17" t="s">
        <v>26</v>
      </c>
      <c r="AF333" s="17" t="s">
        <v>850</v>
      </c>
      <c r="AG333" s="17" t="s">
        <v>26</v>
      </c>
      <c r="AH333" s="17" t="s">
        <v>4</v>
      </c>
      <c r="AI333" t="s">
        <v>221</v>
      </c>
      <c r="AJ333" t="s">
        <v>905</v>
      </c>
      <c r="AK333" s="12" t="s">
        <v>6</v>
      </c>
      <c r="AL333" s="12">
        <v>24</v>
      </c>
      <c r="AM333" s="11" t="s">
        <v>319</v>
      </c>
      <c r="AN333" s="12" t="s">
        <v>1434</v>
      </c>
      <c r="AO333" s="12" t="s">
        <v>26</v>
      </c>
      <c r="AP333" s="12" t="s">
        <v>1052</v>
      </c>
      <c r="AQ333" s="8" t="s">
        <v>312</v>
      </c>
      <c r="AR333" s="12" t="s">
        <v>1073</v>
      </c>
      <c r="AS333" s="8" t="s">
        <v>312</v>
      </c>
      <c r="AT333" t="s">
        <v>56</v>
      </c>
      <c r="AU333" t="s">
        <v>1159</v>
      </c>
    </row>
    <row r="334" spans="1:47">
      <c r="A334" s="8">
        <v>1425</v>
      </c>
      <c r="B334" s="8" t="s">
        <v>210</v>
      </c>
      <c r="C334" s="8" t="s">
        <v>211</v>
      </c>
      <c r="D334" s="7" t="s">
        <v>212</v>
      </c>
      <c r="E334" s="7" t="s">
        <v>212</v>
      </c>
      <c r="F334" s="7" t="s">
        <v>212</v>
      </c>
      <c r="G334" s="7" t="s">
        <v>212</v>
      </c>
      <c r="H334" s="7" t="s">
        <v>212</v>
      </c>
      <c r="I334" t="s">
        <v>227</v>
      </c>
      <c r="J334" t="s">
        <v>332</v>
      </c>
      <c r="K334" s="12" t="s">
        <v>3</v>
      </c>
      <c r="L334">
        <v>32</v>
      </c>
      <c r="M334" s="12" t="s">
        <v>319</v>
      </c>
      <c r="N334" s="52">
        <v>27065</v>
      </c>
      <c r="O334" s="52" t="s">
        <v>312</v>
      </c>
      <c r="P334" s="52">
        <v>44130</v>
      </c>
      <c r="Q334" s="17" t="s">
        <v>572</v>
      </c>
      <c r="R334" s="17" t="s">
        <v>562</v>
      </c>
      <c r="S334" s="12" t="s">
        <v>4</v>
      </c>
      <c r="T334" s="17" t="s">
        <v>562</v>
      </c>
      <c r="U334" s="11" t="s">
        <v>123</v>
      </c>
      <c r="V334" s="11" t="s">
        <v>123</v>
      </c>
      <c r="W334" s="18" t="s">
        <v>312</v>
      </c>
      <c r="X334" s="18" t="s">
        <v>312</v>
      </c>
      <c r="Y334" t="s">
        <v>759</v>
      </c>
      <c r="Z334" s="8" t="s">
        <v>605</v>
      </c>
      <c r="AA334" s="8" t="s">
        <v>576</v>
      </c>
      <c r="AB334" s="8">
        <v>331</v>
      </c>
      <c r="AC334" s="10" t="s">
        <v>759</v>
      </c>
      <c r="AD334" s="10" t="s">
        <v>212</v>
      </c>
      <c r="AE334" s="8" t="s">
        <v>212</v>
      </c>
      <c r="AF334" s="8" t="s">
        <v>212</v>
      </c>
      <c r="AG334" s="12" t="s">
        <v>26</v>
      </c>
      <c r="AH334" s="17" t="s">
        <v>26</v>
      </c>
      <c r="AI334" t="s">
        <v>964</v>
      </c>
      <c r="AJ334" t="s">
        <v>864</v>
      </c>
      <c r="AK334" s="12" t="s">
        <v>6</v>
      </c>
      <c r="AL334" s="12">
        <v>5</v>
      </c>
      <c r="AM334" s="11" t="s">
        <v>319</v>
      </c>
      <c r="AN334" s="12" t="s">
        <v>1434</v>
      </c>
      <c r="AO334" s="12" t="s">
        <v>4</v>
      </c>
      <c r="AP334" s="12" t="s">
        <v>1052</v>
      </c>
      <c r="AQ334" s="8" t="s">
        <v>312</v>
      </c>
      <c r="AR334" s="8" t="s">
        <v>312</v>
      </c>
      <c r="AS334" s="8" t="s">
        <v>312</v>
      </c>
      <c r="AT334" t="s">
        <v>100</v>
      </c>
      <c r="AU334" t="s">
        <v>101</v>
      </c>
    </row>
    <row r="335" spans="1:47">
      <c r="A335" s="8">
        <v>1426</v>
      </c>
      <c r="B335" s="8" t="s">
        <v>210</v>
      </c>
      <c r="C335" s="8" t="s">
        <v>211</v>
      </c>
      <c r="D335" s="7" t="s">
        <v>212</v>
      </c>
      <c r="E335" s="7" t="s">
        <v>212</v>
      </c>
      <c r="F335" s="7" t="s">
        <v>212</v>
      </c>
      <c r="G335" s="7" t="s">
        <v>212</v>
      </c>
      <c r="H335" s="7" t="s">
        <v>212</v>
      </c>
      <c r="I335" t="s">
        <v>1345</v>
      </c>
      <c r="J335" t="s">
        <v>1346</v>
      </c>
      <c r="K335" s="11" t="s">
        <v>3</v>
      </c>
      <c r="L335">
        <v>33</v>
      </c>
      <c r="M335" s="12" t="s">
        <v>319</v>
      </c>
      <c r="N335" s="52">
        <v>40361</v>
      </c>
      <c r="O335" s="52">
        <v>43831</v>
      </c>
      <c r="P335" s="52">
        <v>44132</v>
      </c>
      <c r="Q335" s="17" t="s">
        <v>562</v>
      </c>
      <c r="R335" s="17" t="s">
        <v>566</v>
      </c>
      <c r="S335" s="17" t="s">
        <v>4</v>
      </c>
      <c r="T335" s="12" t="s">
        <v>562</v>
      </c>
      <c r="U335" s="17" t="s">
        <v>575</v>
      </c>
      <c r="V335" s="17" t="s">
        <v>575</v>
      </c>
      <c r="W335" s="18" t="s">
        <v>312</v>
      </c>
      <c r="X335" s="17" t="s">
        <v>1198</v>
      </c>
      <c r="Y335" t="s">
        <v>1349</v>
      </c>
      <c r="Z335" s="8" t="s">
        <v>611</v>
      </c>
      <c r="AA335" s="8" t="s">
        <v>576</v>
      </c>
      <c r="AB335" s="8">
        <v>10</v>
      </c>
      <c r="AC335" s="10" t="s">
        <v>1503</v>
      </c>
      <c r="AD335" s="10" t="s">
        <v>1261</v>
      </c>
      <c r="AE335" s="17" t="s">
        <v>26</v>
      </c>
      <c r="AF335" s="17" t="s">
        <v>575</v>
      </c>
      <c r="AG335" s="17" t="s">
        <v>26</v>
      </c>
      <c r="AH335" s="17" t="s">
        <v>26</v>
      </c>
      <c r="AI335" s="18" t="s">
        <v>212</v>
      </c>
      <c r="AJ335" t="s">
        <v>7</v>
      </c>
      <c r="AK335" s="12" t="s">
        <v>3</v>
      </c>
      <c r="AL335" s="12">
        <v>14</v>
      </c>
      <c r="AM335" s="8" t="s">
        <v>312</v>
      </c>
      <c r="AN335" s="12" t="s">
        <v>1434</v>
      </c>
      <c r="AO335" s="17" t="s">
        <v>26</v>
      </c>
      <c r="AP335" s="12" t="s">
        <v>1052</v>
      </c>
      <c r="AQ335" s="8" t="s">
        <v>312</v>
      </c>
      <c r="AR335" s="8" t="s">
        <v>312</v>
      </c>
      <c r="AS335" s="8" t="s">
        <v>312</v>
      </c>
      <c r="AT335" t="s">
        <v>1351</v>
      </c>
      <c r="AU335" s="16" t="s">
        <v>312</v>
      </c>
    </row>
    <row r="336" spans="1:47">
      <c r="A336" s="8">
        <v>1427</v>
      </c>
      <c r="B336" s="8" t="s">
        <v>210</v>
      </c>
      <c r="C336" s="8" t="s">
        <v>211</v>
      </c>
      <c r="D336" s="7" t="s">
        <v>212</v>
      </c>
      <c r="E336" s="7" t="s">
        <v>212</v>
      </c>
      <c r="F336" s="7" t="s">
        <v>212</v>
      </c>
      <c r="G336" s="7" t="s">
        <v>212</v>
      </c>
      <c r="H336" s="7" t="s">
        <v>212</v>
      </c>
      <c r="I336" t="s">
        <v>1345</v>
      </c>
      <c r="J336" t="s">
        <v>1346</v>
      </c>
      <c r="K336" s="11" t="s">
        <v>3</v>
      </c>
      <c r="L336">
        <v>33</v>
      </c>
      <c r="M336" s="12" t="s">
        <v>319</v>
      </c>
      <c r="N336" s="52">
        <v>40413</v>
      </c>
      <c r="O336" s="52">
        <v>43831</v>
      </c>
      <c r="P336" s="52">
        <v>44132</v>
      </c>
      <c r="Q336" s="17" t="s">
        <v>562</v>
      </c>
      <c r="R336" s="17" t="s">
        <v>566</v>
      </c>
      <c r="S336" s="17" t="s">
        <v>4</v>
      </c>
      <c r="T336" s="12" t="s">
        <v>562</v>
      </c>
      <c r="U336" s="17" t="s">
        <v>575</v>
      </c>
      <c r="V336" s="17" t="s">
        <v>575</v>
      </c>
      <c r="W336" s="18" t="s">
        <v>312</v>
      </c>
      <c r="X336" s="17" t="s">
        <v>1198</v>
      </c>
      <c r="Y336" t="s">
        <v>638</v>
      </c>
      <c r="Z336" s="8" t="s">
        <v>611</v>
      </c>
      <c r="AA336" s="8" t="s">
        <v>576</v>
      </c>
      <c r="AB336" s="8">
        <v>10</v>
      </c>
      <c r="AC336" s="10" t="s">
        <v>1503</v>
      </c>
      <c r="AD336" s="10" t="s">
        <v>1261</v>
      </c>
      <c r="AE336" s="17" t="s">
        <v>26</v>
      </c>
      <c r="AF336" s="17" t="s">
        <v>575</v>
      </c>
      <c r="AG336" s="17" t="s">
        <v>26</v>
      </c>
      <c r="AH336" s="17" t="s">
        <v>26</v>
      </c>
      <c r="AI336" s="18" t="s">
        <v>212</v>
      </c>
      <c r="AJ336" t="s">
        <v>7</v>
      </c>
      <c r="AK336" s="12" t="s">
        <v>3</v>
      </c>
      <c r="AL336" s="12">
        <v>17</v>
      </c>
      <c r="AM336" s="8" t="s">
        <v>312</v>
      </c>
      <c r="AN336" s="12" t="s">
        <v>1434</v>
      </c>
      <c r="AO336" s="17" t="s">
        <v>26</v>
      </c>
      <c r="AP336" s="12" t="s">
        <v>1052</v>
      </c>
      <c r="AQ336" s="8" t="s">
        <v>312</v>
      </c>
      <c r="AR336" s="8" t="s">
        <v>312</v>
      </c>
      <c r="AS336" s="8" t="s">
        <v>312</v>
      </c>
      <c r="AT336" t="s">
        <v>1350</v>
      </c>
      <c r="AU336" s="16" t="s">
        <v>312</v>
      </c>
    </row>
    <row r="337" spans="1:47">
      <c r="A337" s="8">
        <v>1428</v>
      </c>
      <c r="B337" s="8" t="s">
        <v>210</v>
      </c>
      <c r="C337" s="8" t="s">
        <v>211</v>
      </c>
      <c r="D337" s="7" t="s">
        <v>212</v>
      </c>
      <c r="E337" s="7" t="s">
        <v>212</v>
      </c>
      <c r="F337" s="7" t="s">
        <v>212</v>
      </c>
      <c r="G337" s="7" t="s">
        <v>212</v>
      </c>
      <c r="H337" s="7" t="s">
        <v>212</v>
      </c>
      <c r="I337" t="s">
        <v>527</v>
      </c>
      <c r="J337" t="s">
        <v>248</v>
      </c>
      <c r="K337" s="11" t="s">
        <v>3</v>
      </c>
      <c r="L337">
        <v>31</v>
      </c>
      <c r="M337" s="12" t="s">
        <v>318</v>
      </c>
      <c r="N337" s="52">
        <v>31636</v>
      </c>
      <c r="O337" s="53" t="s">
        <v>312</v>
      </c>
      <c r="P337" s="52">
        <v>44133</v>
      </c>
      <c r="Q337" s="17" t="s">
        <v>563</v>
      </c>
      <c r="R337" s="17" t="s">
        <v>562</v>
      </c>
      <c r="S337" s="17" t="s">
        <v>4</v>
      </c>
      <c r="T337" s="17" t="s">
        <v>562</v>
      </c>
      <c r="U337" s="17" t="s">
        <v>575</v>
      </c>
      <c r="V337" s="17" t="s">
        <v>575</v>
      </c>
      <c r="W337" s="18" t="s">
        <v>312</v>
      </c>
      <c r="X337" s="17" t="s">
        <v>1198</v>
      </c>
      <c r="Y337" t="s">
        <v>842</v>
      </c>
      <c r="Z337" s="8" t="s">
        <v>602</v>
      </c>
      <c r="AA337" s="8" t="s">
        <v>576</v>
      </c>
      <c r="AB337" s="8">
        <v>158</v>
      </c>
      <c r="AC337" s="10" t="s">
        <v>384</v>
      </c>
      <c r="AD337" s="10" t="s">
        <v>1226</v>
      </c>
      <c r="AE337" s="17" t="s">
        <v>4</v>
      </c>
      <c r="AF337" s="17" t="s">
        <v>575</v>
      </c>
      <c r="AG337" s="17" t="s">
        <v>26</v>
      </c>
      <c r="AH337" s="17" t="s">
        <v>26</v>
      </c>
      <c r="AI337" t="s">
        <v>972</v>
      </c>
      <c r="AJ337" t="s">
        <v>874</v>
      </c>
      <c r="AK337" s="12" t="s">
        <v>6</v>
      </c>
      <c r="AL337" s="12">
        <v>22</v>
      </c>
      <c r="AM337" s="11" t="s">
        <v>319</v>
      </c>
      <c r="AN337" s="12" t="s">
        <v>1434</v>
      </c>
      <c r="AO337" s="17" t="s">
        <v>26</v>
      </c>
      <c r="AP337" s="17" t="s">
        <v>1047</v>
      </c>
      <c r="AQ337" s="8" t="s">
        <v>312</v>
      </c>
      <c r="AR337" s="12" t="s">
        <v>1073</v>
      </c>
      <c r="AS337" s="8" t="s">
        <v>312</v>
      </c>
      <c r="AT337" t="s">
        <v>1103</v>
      </c>
      <c r="AU337" s="16" t="s">
        <v>312</v>
      </c>
    </row>
    <row r="338" spans="1:47">
      <c r="A338" s="8">
        <v>1429</v>
      </c>
      <c r="B338" s="8" t="s">
        <v>210</v>
      </c>
      <c r="C338" s="8" t="s">
        <v>211</v>
      </c>
      <c r="D338" s="7" t="s">
        <v>212</v>
      </c>
      <c r="E338" s="7" t="s">
        <v>212</v>
      </c>
      <c r="F338" s="7" t="s">
        <v>212</v>
      </c>
      <c r="G338" s="7" t="s">
        <v>212</v>
      </c>
      <c r="H338" s="7" t="s">
        <v>212</v>
      </c>
      <c r="I338" t="s">
        <v>494</v>
      </c>
      <c r="J338" t="s">
        <v>362</v>
      </c>
      <c r="K338" s="11" t="s">
        <v>3</v>
      </c>
      <c r="L338" s="8" t="s">
        <v>312</v>
      </c>
      <c r="M338" s="12" t="s">
        <v>319</v>
      </c>
      <c r="N338" s="52">
        <v>32715</v>
      </c>
      <c r="O338" s="52">
        <v>44013</v>
      </c>
      <c r="P338" s="52">
        <v>44144</v>
      </c>
      <c r="Q338" s="17" t="s">
        <v>572</v>
      </c>
      <c r="R338" s="17" t="s">
        <v>562</v>
      </c>
      <c r="S338" s="17" t="s">
        <v>4</v>
      </c>
      <c r="T338" s="17" t="s">
        <v>562</v>
      </c>
      <c r="U338" s="17" t="s">
        <v>123</v>
      </c>
      <c r="V338" s="17" t="s">
        <v>123</v>
      </c>
      <c r="W338" s="18" t="s">
        <v>312</v>
      </c>
      <c r="X338" s="18" t="s">
        <v>312</v>
      </c>
      <c r="Y338" t="s">
        <v>755</v>
      </c>
      <c r="Z338" s="8" t="s">
        <v>612</v>
      </c>
      <c r="AA338" s="8" t="s">
        <v>576</v>
      </c>
      <c r="AB338" s="8">
        <v>31</v>
      </c>
      <c r="AC338" s="10" t="s">
        <v>282</v>
      </c>
      <c r="AD338" s="10" t="s">
        <v>212</v>
      </c>
      <c r="AE338" s="8" t="s">
        <v>212</v>
      </c>
      <c r="AF338" s="8" t="s">
        <v>212</v>
      </c>
      <c r="AG338" s="17" t="s">
        <v>1199</v>
      </c>
      <c r="AH338" s="17" t="s">
        <v>26</v>
      </c>
      <c r="AI338" t="s">
        <v>963</v>
      </c>
      <c r="AJ338" t="s">
        <v>362</v>
      </c>
      <c r="AK338" s="12" t="s">
        <v>6</v>
      </c>
      <c r="AL338" s="12">
        <v>16</v>
      </c>
      <c r="AM338" s="11" t="s">
        <v>319</v>
      </c>
      <c r="AN338" s="12" t="s">
        <v>1273</v>
      </c>
      <c r="AO338" s="12" t="s">
        <v>4</v>
      </c>
      <c r="AP338" s="12" t="s">
        <v>1052</v>
      </c>
      <c r="AQ338" s="8" t="s">
        <v>312</v>
      </c>
      <c r="AR338" s="8" t="s">
        <v>312</v>
      </c>
      <c r="AS338" s="8" t="s">
        <v>312</v>
      </c>
      <c r="AT338" t="s">
        <v>133</v>
      </c>
      <c r="AU338" s="16" t="s">
        <v>312</v>
      </c>
    </row>
    <row r="339" spans="1:47">
      <c r="A339" s="8">
        <v>1430</v>
      </c>
      <c r="B339" s="8" t="s">
        <v>210</v>
      </c>
      <c r="C339" s="8" t="s">
        <v>211</v>
      </c>
      <c r="D339" s="7" t="s">
        <v>212</v>
      </c>
      <c r="E339" s="7" t="s">
        <v>212</v>
      </c>
      <c r="F339" s="7" t="s">
        <v>212</v>
      </c>
      <c r="G339" s="7" t="s">
        <v>212</v>
      </c>
      <c r="H339" s="7" t="s">
        <v>212</v>
      </c>
      <c r="I339" t="s">
        <v>533</v>
      </c>
      <c r="J339" t="s">
        <v>425</v>
      </c>
      <c r="K339" s="11" t="s">
        <v>3</v>
      </c>
      <c r="L339">
        <v>33</v>
      </c>
      <c r="M339" s="12" t="s">
        <v>318</v>
      </c>
      <c r="N339" s="52">
        <v>30887</v>
      </c>
      <c r="O339" s="52" t="s">
        <v>312</v>
      </c>
      <c r="P339" s="52">
        <v>44152</v>
      </c>
      <c r="Q339" s="17" t="s">
        <v>562</v>
      </c>
      <c r="R339" s="17" t="s">
        <v>566</v>
      </c>
      <c r="S339" s="17" t="s">
        <v>4</v>
      </c>
      <c r="T339" s="12" t="s">
        <v>562</v>
      </c>
      <c r="U339" s="17" t="s">
        <v>23</v>
      </c>
      <c r="V339" s="17" t="s">
        <v>575</v>
      </c>
      <c r="W339" s="18" t="s">
        <v>312</v>
      </c>
      <c r="X339" s="17" t="s">
        <v>1198</v>
      </c>
      <c r="Y339" t="s">
        <v>703</v>
      </c>
      <c r="Z339" s="8" t="s">
        <v>38</v>
      </c>
      <c r="AA339" s="8" t="s">
        <v>576</v>
      </c>
      <c r="AB339" s="8">
        <v>21</v>
      </c>
      <c r="AC339" s="10" t="s">
        <v>1605</v>
      </c>
      <c r="AD339" s="10" t="s">
        <v>1280</v>
      </c>
      <c r="AE339" s="17" t="s">
        <v>26</v>
      </c>
      <c r="AF339" s="17" t="s">
        <v>575</v>
      </c>
      <c r="AG339" s="17" t="s">
        <v>26</v>
      </c>
      <c r="AH339" s="17" t="s">
        <v>26</v>
      </c>
      <c r="AI339" s="18" t="s">
        <v>212</v>
      </c>
      <c r="AJ339" t="s">
        <v>57</v>
      </c>
      <c r="AK339" s="12" t="s">
        <v>6</v>
      </c>
      <c r="AL339" s="12">
        <v>24</v>
      </c>
      <c r="AM339" s="8" t="s">
        <v>312</v>
      </c>
      <c r="AN339" s="12" t="s">
        <v>1434</v>
      </c>
      <c r="AO339" s="8" t="s">
        <v>312</v>
      </c>
      <c r="AP339" s="12" t="s">
        <v>1057</v>
      </c>
      <c r="AQ339" s="8" t="s">
        <v>312</v>
      </c>
      <c r="AR339" s="12" t="s">
        <v>1073</v>
      </c>
      <c r="AS339" s="12" t="s">
        <v>4</v>
      </c>
      <c r="AT339" t="s">
        <v>1092</v>
      </c>
      <c r="AU339" s="16" t="s">
        <v>312</v>
      </c>
    </row>
    <row r="340" spans="1:47">
      <c r="A340" s="8">
        <v>1431</v>
      </c>
      <c r="B340" s="8" t="s">
        <v>210</v>
      </c>
      <c r="C340" s="8" t="s">
        <v>211</v>
      </c>
      <c r="D340" s="7" t="s">
        <v>212</v>
      </c>
      <c r="E340" s="7" t="s">
        <v>212</v>
      </c>
      <c r="F340" s="7" t="s">
        <v>212</v>
      </c>
      <c r="G340" s="7" t="s">
        <v>212</v>
      </c>
      <c r="H340" s="7" t="s">
        <v>212</v>
      </c>
      <c r="I340" t="s">
        <v>533</v>
      </c>
      <c r="J340" t="s">
        <v>425</v>
      </c>
      <c r="K340" s="11" t="s">
        <v>3</v>
      </c>
      <c r="L340">
        <v>33</v>
      </c>
      <c r="M340" s="12" t="s">
        <v>318</v>
      </c>
      <c r="N340" s="52">
        <v>30884</v>
      </c>
      <c r="O340" s="52" t="s">
        <v>312</v>
      </c>
      <c r="P340" s="52">
        <v>44152</v>
      </c>
      <c r="Q340" s="17" t="s">
        <v>562</v>
      </c>
      <c r="R340" s="17" t="s">
        <v>566</v>
      </c>
      <c r="S340" s="17" t="s">
        <v>4</v>
      </c>
      <c r="T340" s="12" t="s">
        <v>562</v>
      </c>
      <c r="U340" s="17" t="s">
        <v>23</v>
      </c>
      <c r="V340" s="17" t="s">
        <v>575</v>
      </c>
      <c r="W340" s="18" t="s">
        <v>312</v>
      </c>
      <c r="X340" s="17" t="s">
        <v>1198</v>
      </c>
      <c r="Y340" t="s">
        <v>704</v>
      </c>
      <c r="Z340" s="8" t="s">
        <v>38</v>
      </c>
      <c r="AA340" s="8" t="s">
        <v>576</v>
      </c>
      <c r="AB340" s="8" t="s">
        <v>212</v>
      </c>
      <c r="AC340" s="8" t="s">
        <v>212</v>
      </c>
      <c r="AD340" s="10" t="s">
        <v>1280</v>
      </c>
      <c r="AE340" s="17" t="s">
        <v>26</v>
      </c>
      <c r="AF340" s="17" t="s">
        <v>575</v>
      </c>
      <c r="AG340" s="17" t="s">
        <v>26</v>
      </c>
      <c r="AH340" s="17" t="s">
        <v>26</v>
      </c>
      <c r="AI340" s="18" t="s">
        <v>212</v>
      </c>
      <c r="AJ340" t="s">
        <v>57</v>
      </c>
      <c r="AK340" s="12" t="s">
        <v>6</v>
      </c>
      <c r="AL340" s="12">
        <v>24</v>
      </c>
      <c r="AM340" s="8" t="s">
        <v>312</v>
      </c>
      <c r="AN340" s="12" t="s">
        <v>1434</v>
      </c>
      <c r="AO340" s="8" t="s">
        <v>312</v>
      </c>
      <c r="AP340" s="12" t="s">
        <v>1057</v>
      </c>
      <c r="AQ340" s="8" t="s">
        <v>312</v>
      </c>
      <c r="AR340" s="12" t="s">
        <v>1073</v>
      </c>
      <c r="AS340" s="12" t="s">
        <v>4</v>
      </c>
      <c r="AT340" t="s">
        <v>1092</v>
      </c>
      <c r="AU340" s="16" t="s">
        <v>312</v>
      </c>
    </row>
    <row r="341" spans="1:47">
      <c r="A341" s="8">
        <v>1432</v>
      </c>
      <c r="B341" s="8" t="s">
        <v>210</v>
      </c>
      <c r="C341" s="8" t="s">
        <v>211</v>
      </c>
      <c r="D341" s="7" t="s">
        <v>212</v>
      </c>
      <c r="E341" s="7" t="s">
        <v>212</v>
      </c>
      <c r="F341" s="7" t="s">
        <v>212</v>
      </c>
      <c r="G341" s="7" t="s">
        <v>212</v>
      </c>
      <c r="H341" s="7" t="s">
        <v>212</v>
      </c>
      <c r="I341" t="s">
        <v>533</v>
      </c>
      <c r="J341" t="s">
        <v>425</v>
      </c>
      <c r="K341" s="11" t="s">
        <v>3</v>
      </c>
      <c r="L341">
        <v>33</v>
      </c>
      <c r="M341" s="12" t="s">
        <v>318</v>
      </c>
      <c r="N341" s="52">
        <v>30859</v>
      </c>
      <c r="O341" s="52" t="s">
        <v>312</v>
      </c>
      <c r="P341" s="52">
        <v>44152</v>
      </c>
      <c r="Q341" s="17" t="s">
        <v>562</v>
      </c>
      <c r="R341" s="17" t="s">
        <v>566</v>
      </c>
      <c r="S341" s="17" t="s">
        <v>4</v>
      </c>
      <c r="T341" s="12" t="s">
        <v>562</v>
      </c>
      <c r="U341" s="17" t="s">
        <v>23</v>
      </c>
      <c r="V341" s="17" t="s">
        <v>575</v>
      </c>
      <c r="W341" s="18" t="s">
        <v>312</v>
      </c>
      <c r="X341" s="17" t="s">
        <v>1198</v>
      </c>
      <c r="Y341" t="s">
        <v>702</v>
      </c>
      <c r="Z341" s="8" t="s">
        <v>38</v>
      </c>
      <c r="AA341" s="8" t="s">
        <v>576</v>
      </c>
      <c r="AB341" s="8">
        <v>48</v>
      </c>
      <c r="AC341" s="10" t="s">
        <v>1620</v>
      </c>
      <c r="AD341" s="10" t="s">
        <v>1280</v>
      </c>
      <c r="AE341" s="17" t="s">
        <v>26</v>
      </c>
      <c r="AF341" s="17" t="s">
        <v>575</v>
      </c>
      <c r="AG341" s="17" t="s">
        <v>26</v>
      </c>
      <c r="AH341" s="17" t="s">
        <v>26</v>
      </c>
      <c r="AI341" s="18" t="s">
        <v>212</v>
      </c>
      <c r="AJ341" t="s">
        <v>57</v>
      </c>
      <c r="AK341" s="12" t="s">
        <v>6</v>
      </c>
      <c r="AL341" s="12">
        <v>30</v>
      </c>
      <c r="AM341" s="8" t="s">
        <v>312</v>
      </c>
      <c r="AN341" s="12" t="s">
        <v>1434</v>
      </c>
      <c r="AO341" s="8" t="s">
        <v>312</v>
      </c>
      <c r="AP341" s="12" t="s">
        <v>1057</v>
      </c>
      <c r="AQ341" s="8" t="s">
        <v>312</v>
      </c>
      <c r="AR341" s="12" t="s">
        <v>1073</v>
      </c>
      <c r="AS341" s="12" t="s">
        <v>4</v>
      </c>
      <c r="AT341" t="s">
        <v>1092</v>
      </c>
      <c r="AU341" s="16" t="s">
        <v>312</v>
      </c>
    </row>
    <row r="342" spans="1:47">
      <c r="A342" s="8">
        <v>1433</v>
      </c>
      <c r="B342" s="8" t="s">
        <v>210</v>
      </c>
      <c r="C342" s="8" t="s">
        <v>211</v>
      </c>
      <c r="D342" s="7" t="s">
        <v>212</v>
      </c>
      <c r="E342" s="7" t="s">
        <v>212</v>
      </c>
      <c r="F342" s="7" t="s">
        <v>212</v>
      </c>
      <c r="G342" s="7" t="s">
        <v>212</v>
      </c>
      <c r="H342" s="7" t="s">
        <v>212</v>
      </c>
      <c r="I342" t="s">
        <v>533</v>
      </c>
      <c r="J342" t="s">
        <v>425</v>
      </c>
      <c r="K342" s="11" t="s">
        <v>3</v>
      </c>
      <c r="L342">
        <v>33</v>
      </c>
      <c r="M342" s="12" t="s">
        <v>318</v>
      </c>
      <c r="N342" s="52">
        <v>30836</v>
      </c>
      <c r="O342" s="52" t="s">
        <v>312</v>
      </c>
      <c r="P342" s="52">
        <v>44152</v>
      </c>
      <c r="Q342" s="17" t="s">
        <v>562</v>
      </c>
      <c r="R342" s="17" t="s">
        <v>566</v>
      </c>
      <c r="S342" s="17" t="s">
        <v>4</v>
      </c>
      <c r="T342" s="12" t="s">
        <v>562</v>
      </c>
      <c r="U342" s="17" t="s">
        <v>23</v>
      </c>
      <c r="V342" s="17" t="s">
        <v>575</v>
      </c>
      <c r="W342" s="18" t="s">
        <v>312</v>
      </c>
      <c r="X342" s="17" t="s">
        <v>1198</v>
      </c>
      <c r="Y342" t="s">
        <v>700</v>
      </c>
      <c r="Z342" s="8" t="s">
        <v>38</v>
      </c>
      <c r="AA342" s="8" t="s">
        <v>576</v>
      </c>
      <c r="AB342" s="8" t="s">
        <v>1508</v>
      </c>
      <c r="AC342" s="10" t="s">
        <v>1605</v>
      </c>
      <c r="AD342" s="10" t="s">
        <v>1280</v>
      </c>
      <c r="AE342" s="17" t="s">
        <v>26</v>
      </c>
      <c r="AF342" s="17" t="s">
        <v>575</v>
      </c>
      <c r="AG342" s="17" t="s">
        <v>26</v>
      </c>
      <c r="AH342" s="17" t="s">
        <v>26</v>
      </c>
      <c r="AI342" s="18" t="s">
        <v>212</v>
      </c>
      <c r="AJ342" t="s">
        <v>57</v>
      </c>
      <c r="AK342" s="12" t="s">
        <v>6</v>
      </c>
      <c r="AL342" s="12">
        <v>25</v>
      </c>
      <c r="AM342" s="8" t="s">
        <v>312</v>
      </c>
      <c r="AN342" s="12" t="s">
        <v>1434</v>
      </c>
      <c r="AO342" s="8" t="s">
        <v>312</v>
      </c>
      <c r="AP342" s="12" t="s">
        <v>1057</v>
      </c>
      <c r="AQ342" s="8" t="s">
        <v>312</v>
      </c>
      <c r="AR342" s="12" t="s">
        <v>1073</v>
      </c>
      <c r="AS342" s="12" t="s">
        <v>4</v>
      </c>
      <c r="AT342" t="s">
        <v>1092</v>
      </c>
      <c r="AU342" s="16" t="s">
        <v>312</v>
      </c>
    </row>
    <row r="343" spans="1:47">
      <c r="A343" s="8">
        <v>1435</v>
      </c>
      <c r="B343" s="8" t="s">
        <v>210</v>
      </c>
      <c r="C343" s="8" t="s">
        <v>211</v>
      </c>
      <c r="D343" s="7" t="s">
        <v>212</v>
      </c>
      <c r="E343" s="7" t="s">
        <v>212</v>
      </c>
      <c r="F343" s="7" t="s">
        <v>212</v>
      </c>
      <c r="G343" s="7" t="s">
        <v>212</v>
      </c>
      <c r="H343" s="7" t="s">
        <v>212</v>
      </c>
      <c r="I343" t="s">
        <v>533</v>
      </c>
      <c r="J343" t="s">
        <v>2175</v>
      </c>
      <c r="K343" s="12" t="s">
        <v>3</v>
      </c>
      <c r="L343">
        <v>34</v>
      </c>
      <c r="M343" s="12" t="s">
        <v>319</v>
      </c>
      <c r="N343" s="52">
        <v>33303</v>
      </c>
      <c r="O343" s="52" t="s">
        <v>312</v>
      </c>
      <c r="P343" s="52">
        <v>44166</v>
      </c>
      <c r="Q343" s="17" t="s">
        <v>562</v>
      </c>
      <c r="R343" s="17" t="s">
        <v>566</v>
      </c>
      <c r="S343" s="17" t="s">
        <v>4</v>
      </c>
      <c r="T343" s="12" t="s">
        <v>562</v>
      </c>
      <c r="U343" s="17" t="s">
        <v>22</v>
      </c>
      <c r="V343" s="17" t="s">
        <v>22</v>
      </c>
      <c r="W343" s="18" t="s">
        <v>312</v>
      </c>
      <c r="X343" s="17" t="s">
        <v>1195</v>
      </c>
      <c r="Y343" t="s">
        <v>599</v>
      </c>
      <c r="Z343" s="8" t="s">
        <v>581</v>
      </c>
      <c r="AA343" s="8" t="s">
        <v>576</v>
      </c>
      <c r="AB343" s="8">
        <v>6</v>
      </c>
      <c r="AC343" s="10" t="s">
        <v>599</v>
      </c>
      <c r="AD343" s="10" t="s">
        <v>1291</v>
      </c>
      <c r="AE343" s="17" t="s">
        <v>4</v>
      </c>
      <c r="AF343" s="12" t="s">
        <v>850</v>
      </c>
      <c r="AG343" s="17" t="s">
        <v>26</v>
      </c>
      <c r="AH343" s="12" t="s">
        <v>26</v>
      </c>
      <c r="AI343" s="18" t="s">
        <v>212</v>
      </c>
      <c r="AJ343" t="s">
        <v>57</v>
      </c>
      <c r="AK343" s="12" t="s">
        <v>6</v>
      </c>
      <c r="AL343" s="8" t="s">
        <v>312</v>
      </c>
      <c r="AM343" s="8" t="s">
        <v>312</v>
      </c>
      <c r="AN343" s="12" t="s">
        <v>1434</v>
      </c>
      <c r="AO343" s="8" t="s">
        <v>312</v>
      </c>
      <c r="AP343" s="12" t="s">
        <v>1057</v>
      </c>
      <c r="AQ343" s="8" t="s">
        <v>312</v>
      </c>
      <c r="AR343" s="8" t="s">
        <v>312</v>
      </c>
      <c r="AS343" s="8" t="s">
        <v>312</v>
      </c>
      <c r="AT343" t="s">
        <v>1079</v>
      </c>
      <c r="AU343" t="s">
        <v>77</v>
      </c>
    </row>
    <row r="344" spans="1:47">
      <c r="A344" s="8">
        <v>1436</v>
      </c>
      <c r="B344" s="8" t="s">
        <v>210</v>
      </c>
      <c r="C344" s="8" t="s">
        <v>211</v>
      </c>
      <c r="D344" s="7" t="s">
        <v>212</v>
      </c>
      <c r="E344" s="7" t="s">
        <v>212</v>
      </c>
      <c r="F344" s="7" t="s">
        <v>212</v>
      </c>
      <c r="G344" s="7" t="s">
        <v>212</v>
      </c>
      <c r="H344" s="7" t="s">
        <v>212</v>
      </c>
      <c r="I344" t="s">
        <v>533</v>
      </c>
      <c r="J344" t="s">
        <v>2175</v>
      </c>
      <c r="K344" s="12" t="s">
        <v>3</v>
      </c>
      <c r="L344">
        <v>34</v>
      </c>
      <c r="M344" s="12" t="s">
        <v>319</v>
      </c>
      <c r="N344" s="52">
        <v>33573</v>
      </c>
      <c r="O344" s="52" t="s">
        <v>312</v>
      </c>
      <c r="P344" s="52">
        <v>44166</v>
      </c>
      <c r="Q344" s="17" t="s">
        <v>562</v>
      </c>
      <c r="R344" s="17" t="s">
        <v>566</v>
      </c>
      <c r="S344" s="17" t="s">
        <v>4</v>
      </c>
      <c r="T344" s="12" t="s">
        <v>562</v>
      </c>
      <c r="U344" s="17" t="s">
        <v>22</v>
      </c>
      <c r="V344" s="17" t="s">
        <v>22</v>
      </c>
      <c r="W344" s="18" t="s">
        <v>312</v>
      </c>
      <c r="X344" s="17" t="s">
        <v>1195</v>
      </c>
      <c r="Y344" t="s">
        <v>599</v>
      </c>
      <c r="Z344" s="8" t="s">
        <v>581</v>
      </c>
      <c r="AA344" s="8" t="s">
        <v>576</v>
      </c>
      <c r="AB344" s="8">
        <v>6</v>
      </c>
      <c r="AC344" s="10" t="s">
        <v>599</v>
      </c>
      <c r="AD344" s="10" t="s">
        <v>1291</v>
      </c>
      <c r="AE344" s="17" t="s">
        <v>4</v>
      </c>
      <c r="AF344" s="12" t="s">
        <v>850</v>
      </c>
      <c r="AG344" s="17" t="s">
        <v>26</v>
      </c>
      <c r="AH344" s="12" t="s">
        <v>26</v>
      </c>
      <c r="AI344" s="18" t="s">
        <v>212</v>
      </c>
      <c r="AJ344" t="s">
        <v>57</v>
      </c>
      <c r="AK344" s="12" t="s">
        <v>6</v>
      </c>
      <c r="AL344" s="8" t="s">
        <v>312</v>
      </c>
      <c r="AM344" s="8" t="s">
        <v>312</v>
      </c>
      <c r="AN344" s="12" t="s">
        <v>1434</v>
      </c>
      <c r="AO344" s="8" t="s">
        <v>312</v>
      </c>
      <c r="AP344" s="12" t="s">
        <v>1057</v>
      </c>
      <c r="AQ344" s="8" t="s">
        <v>312</v>
      </c>
      <c r="AR344" s="8" t="s">
        <v>312</v>
      </c>
      <c r="AS344" s="8" t="s">
        <v>312</v>
      </c>
      <c r="AT344" t="s">
        <v>1079</v>
      </c>
      <c r="AU344" t="s">
        <v>77</v>
      </c>
    </row>
    <row r="345" spans="1:47">
      <c r="A345" s="8">
        <v>1437</v>
      </c>
      <c r="B345" s="8" t="s">
        <v>210</v>
      </c>
      <c r="C345" s="8" t="s">
        <v>211</v>
      </c>
      <c r="D345" s="7" t="s">
        <v>212</v>
      </c>
      <c r="E345" s="7" t="s">
        <v>212</v>
      </c>
      <c r="F345" s="7" t="s">
        <v>212</v>
      </c>
      <c r="G345" s="7" t="s">
        <v>212</v>
      </c>
      <c r="H345" s="7" t="s">
        <v>212</v>
      </c>
      <c r="I345" t="s">
        <v>533</v>
      </c>
      <c r="J345" t="s">
        <v>2175</v>
      </c>
      <c r="K345" s="12" t="s">
        <v>3</v>
      </c>
      <c r="L345">
        <v>34</v>
      </c>
      <c r="M345" s="12" t="s">
        <v>319</v>
      </c>
      <c r="N345" s="52">
        <v>33282</v>
      </c>
      <c r="O345" s="52" t="s">
        <v>312</v>
      </c>
      <c r="P345" s="52">
        <v>44166</v>
      </c>
      <c r="Q345" s="17" t="s">
        <v>562</v>
      </c>
      <c r="R345" s="17" t="s">
        <v>566</v>
      </c>
      <c r="S345" s="17" t="s">
        <v>4</v>
      </c>
      <c r="T345" s="12" t="s">
        <v>562</v>
      </c>
      <c r="U345" s="17" t="s">
        <v>22</v>
      </c>
      <c r="V345" s="17" t="s">
        <v>22</v>
      </c>
      <c r="W345" s="18" t="s">
        <v>312</v>
      </c>
      <c r="X345" s="17" t="s">
        <v>1195</v>
      </c>
      <c r="Y345" t="s">
        <v>599</v>
      </c>
      <c r="Z345" s="8" t="s">
        <v>581</v>
      </c>
      <c r="AA345" s="8" t="s">
        <v>576</v>
      </c>
      <c r="AB345" s="8">
        <v>6</v>
      </c>
      <c r="AC345" s="10" t="s">
        <v>599</v>
      </c>
      <c r="AD345" s="10" t="s">
        <v>1291</v>
      </c>
      <c r="AE345" s="17" t="s">
        <v>4</v>
      </c>
      <c r="AF345" s="12" t="s">
        <v>850</v>
      </c>
      <c r="AG345" s="17" t="s">
        <v>26</v>
      </c>
      <c r="AH345" s="12" t="s">
        <v>26</v>
      </c>
      <c r="AI345" s="18" t="s">
        <v>212</v>
      </c>
      <c r="AJ345" t="s">
        <v>57</v>
      </c>
      <c r="AK345" s="12" t="s">
        <v>6</v>
      </c>
      <c r="AL345" s="8" t="s">
        <v>312</v>
      </c>
      <c r="AM345" s="8" t="s">
        <v>312</v>
      </c>
      <c r="AN345" s="12" t="s">
        <v>1434</v>
      </c>
      <c r="AO345" s="8" t="s">
        <v>312</v>
      </c>
      <c r="AP345" s="12" t="s">
        <v>1057</v>
      </c>
      <c r="AQ345" s="8" t="s">
        <v>312</v>
      </c>
      <c r="AR345" s="8" t="s">
        <v>312</v>
      </c>
      <c r="AS345" s="8" t="s">
        <v>312</v>
      </c>
      <c r="AT345" t="s">
        <v>1079</v>
      </c>
      <c r="AU345" t="s">
        <v>77</v>
      </c>
    </row>
    <row r="346" spans="1:47">
      <c r="A346" s="8">
        <v>1438</v>
      </c>
      <c r="B346" s="8" t="s">
        <v>210</v>
      </c>
      <c r="C346" s="8" t="s">
        <v>211</v>
      </c>
      <c r="D346" s="7" t="s">
        <v>212</v>
      </c>
      <c r="E346" s="7" t="s">
        <v>212</v>
      </c>
      <c r="F346" s="7" t="s">
        <v>212</v>
      </c>
      <c r="G346" s="7" t="s">
        <v>212</v>
      </c>
      <c r="H346" s="7" t="s">
        <v>212</v>
      </c>
      <c r="I346" t="s">
        <v>533</v>
      </c>
      <c r="J346" t="s">
        <v>2175</v>
      </c>
      <c r="K346" s="12" t="s">
        <v>3</v>
      </c>
      <c r="L346">
        <v>34</v>
      </c>
      <c r="M346" s="12" t="s">
        <v>319</v>
      </c>
      <c r="N346" s="52">
        <v>33255</v>
      </c>
      <c r="O346" s="52" t="s">
        <v>312</v>
      </c>
      <c r="P346" s="52">
        <v>44166</v>
      </c>
      <c r="Q346" s="17" t="s">
        <v>562</v>
      </c>
      <c r="R346" s="17" t="s">
        <v>566</v>
      </c>
      <c r="S346" s="17" t="s">
        <v>4</v>
      </c>
      <c r="T346" s="12" t="s">
        <v>562</v>
      </c>
      <c r="U346" s="17" t="s">
        <v>22</v>
      </c>
      <c r="V346" s="17" t="s">
        <v>22</v>
      </c>
      <c r="W346" s="18" t="s">
        <v>312</v>
      </c>
      <c r="X346" s="17" t="s">
        <v>1195</v>
      </c>
      <c r="Y346" t="s">
        <v>599</v>
      </c>
      <c r="Z346" s="8" t="s">
        <v>581</v>
      </c>
      <c r="AA346" s="8" t="s">
        <v>576</v>
      </c>
      <c r="AB346" s="8">
        <v>6</v>
      </c>
      <c r="AC346" s="10" t="s">
        <v>599</v>
      </c>
      <c r="AD346" s="10" t="s">
        <v>1291</v>
      </c>
      <c r="AE346" s="17" t="s">
        <v>4</v>
      </c>
      <c r="AF346" s="12" t="s">
        <v>850</v>
      </c>
      <c r="AG346" s="17" t="s">
        <v>26</v>
      </c>
      <c r="AH346" s="12" t="s">
        <v>26</v>
      </c>
      <c r="AI346" s="18" t="s">
        <v>212</v>
      </c>
      <c r="AJ346" t="s">
        <v>57</v>
      </c>
      <c r="AK346" s="12" t="s">
        <v>6</v>
      </c>
      <c r="AL346" s="8" t="s">
        <v>312</v>
      </c>
      <c r="AM346" s="8" t="s">
        <v>312</v>
      </c>
      <c r="AN346" s="12" t="s">
        <v>1434</v>
      </c>
      <c r="AO346" s="8" t="s">
        <v>312</v>
      </c>
      <c r="AP346" s="12" t="s">
        <v>1057</v>
      </c>
      <c r="AQ346" s="8" t="s">
        <v>312</v>
      </c>
      <c r="AR346" s="8" t="s">
        <v>312</v>
      </c>
      <c r="AS346" s="8" t="s">
        <v>312</v>
      </c>
      <c r="AT346" t="s">
        <v>1079</v>
      </c>
      <c r="AU346" t="s">
        <v>77</v>
      </c>
    </row>
    <row r="347" spans="1:47">
      <c r="A347" s="8">
        <v>1439</v>
      </c>
      <c r="B347" s="8" t="s">
        <v>210</v>
      </c>
      <c r="C347" s="8" t="s">
        <v>211</v>
      </c>
      <c r="D347" s="7" t="s">
        <v>212</v>
      </c>
      <c r="E347" s="7" t="s">
        <v>212</v>
      </c>
      <c r="F347" s="7" t="s">
        <v>212</v>
      </c>
      <c r="G347" s="7" t="s">
        <v>212</v>
      </c>
      <c r="H347" s="7" t="s">
        <v>212</v>
      </c>
      <c r="I347" t="s">
        <v>517</v>
      </c>
      <c r="J347" t="s">
        <v>399</v>
      </c>
      <c r="K347" s="12" t="s">
        <v>3</v>
      </c>
      <c r="L347">
        <v>26</v>
      </c>
      <c r="M347" s="8" t="s">
        <v>312</v>
      </c>
      <c r="N347" s="52">
        <v>27755</v>
      </c>
      <c r="O347" s="52">
        <v>43831</v>
      </c>
      <c r="P347" s="52">
        <v>44167</v>
      </c>
      <c r="Q347" s="17" t="s">
        <v>572</v>
      </c>
      <c r="R347" s="17" t="s">
        <v>562</v>
      </c>
      <c r="S347" s="17" t="s">
        <v>4</v>
      </c>
      <c r="T347" s="17" t="s">
        <v>562</v>
      </c>
      <c r="U347" s="17" t="s">
        <v>123</v>
      </c>
      <c r="V347" s="17" t="s">
        <v>123</v>
      </c>
      <c r="W347" s="18" t="s">
        <v>312</v>
      </c>
      <c r="X347" s="18" t="s">
        <v>312</v>
      </c>
      <c r="Y347" t="s">
        <v>695</v>
      </c>
      <c r="Z347" s="8" t="s">
        <v>594</v>
      </c>
      <c r="AA347" s="8" t="s">
        <v>576</v>
      </c>
      <c r="AB347" s="8">
        <v>269</v>
      </c>
      <c r="AC347" s="10" t="s">
        <v>1622</v>
      </c>
      <c r="AD347" s="10" t="s">
        <v>212</v>
      </c>
      <c r="AE347" s="8" t="s">
        <v>212</v>
      </c>
      <c r="AF347" s="8" t="s">
        <v>212</v>
      </c>
      <c r="AG347" s="17" t="s">
        <v>26</v>
      </c>
      <c r="AH347" s="12" t="s">
        <v>26</v>
      </c>
      <c r="AI347" t="s">
        <v>492</v>
      </c>
      <c r="AJ347" t="s">
        <v>877</v>
      </c>
      <c r="AK347" s="12" t="s">
        <v>6</v>
      </c>
      <c r="AL347" s="12">
        <v>19</v>
      </c>
      <c r="AM347" s="11" t="s">
        <v>319</v>
      </c>
      <c r="AN347" s="12" t="s">
        <v>1434</v>
      </c>
      <c r="AO347" s="12" t="s">
        <v>4</v>
      </c>
      <c r="AP347" s="12" t="s">
        <v>1052</v>
      </c>
      <c r="AQ347" s="12" t="s">
        <v>1062</v>
      </c>
      <c r="AR347" s="12" t="s">
        <v>1067</v>
      </c>
      <c r="AS347" s="16" t="s">
        <v>312</v>
      </c>
      <c r="AT347" t="s">
        <v>176</v>
      </c>
      <c r="AU347" t="s">
        <v>77</v>
      </c>
    </row>
    <row r="348" spans="1:47">
      <c r="A348" s="8">
        <v>1443</v>
      </c>
      <c r="B348" s="8" t="s">
        <v>210</v>
      </c>
      <c r="C348" s="8" t="s">
        <v>211</v>
      </c>
      <c r="D348" s="7" t="s">
        <v>212</v>
      </c>
      <c r="E348" s="7" t="s">
        <v>212</v>
      </c>
      <c r="F348" s="7" t="s">
        <v>212</v>
      </c>
      <c r="G348" s="7" t="s">
        <v>212</v>
      </c>
      <c r="H348" s="7" t="s">
        <v>212</v>
      </c>
      <c r="I348" t="s">
        <v>269</v>
      </c>
      <c r="J348" t="s">
        <v>1185</v>
      </c>
      <c r="K348" s="12" t="s">
        <v>3</v>
      </c>
      <c r="L348">
        <v>39</v>
      </c>
      <c r="M348" s="12" t="s">
        <v>319</v>
      </c>
      <c r="N348" s="52">
        <v>36161</v>
      </c>
      <c r="O348" s="52">
        <v>44013</v>
      </c>
      <c r="P348" s="52">
        <v>44174</v>
      </c>
      <c r="Q348" s="17" t="s">
        <v>562</v>
      </c>
      <c r="R348" s="17" t="s">
        <v>566</v>
      </c>
      <c r="S348" s="17" t="s">
        <v>4</v>
      </c>
      <c r="T348" s="12" t="s">
        <v>562</v>
      </c>
      <c r="U348" s="17" t="s">
        <v>575</v>
      </c>
      <c r="V348" s="17" t="s">
        <v>575</v>
      </c>
      <c r="W348" s="18" t="s">
        <v>312</v>
      </c>
      <c r="X348" s="17" t="s">
        <v>1198</v>
      </c>
      <c r="Y348" t="s">
        <v>1190</v>
      </c>
      <c r="Z348" s="8" t="s">
        <v>614</v>
      </c>
      <c r="AA348" s="8" t="s">
        <v>576</v>
      </c>
      <c r="AB348" s="8">
        <v>7</v>
      </c>
      <c r="AC348" s="10" t="s">
        <v>1623</v>
      </c>
      <c r="AD348" s="10" t="s">
        <v>1366</v>
      </c>
      <c r="AE348" s="17" t="s">
        <v>26</v>
      </c>
      <c r="AF348" s="12" t="s">
        <v>575</v>
      </c>
      <c r="AG348" s="17" t="s">
        <v>26</v>
      </c>
      <c r="AH348" s="17" t="s">
        <v>26</v>
      </c>
      <c r="AI348" s="18" t="s">
        <v>212</v>
      </c>
      <c r="AJ348" t="s">
        <v>57</v>
      </c>
      <c r="AK348" s="17" t="s">
        <v>6</v>
      </c>
      <c r="AL348" s="16" t="s">
        <v>312</v>
      </c>
      <c r="AM348" s="16" t="s">
        <v>312</v>
      </c>
      <c r="AN348" s="12" t="s">
        <v>1434</v>
      </c>
      <c r="AO348" s="16" t="s">
        <v>312</v>
      </c>
      <c r="AP348" s="12" t="s">
        <v>1057</v>
      </c>
      <c r="AQ348" s="16" t="s">
        <v>312</v>
      </c>
      <c r="AR348" s="12" t="s">
        <v>1073</v>
      </c>
      <c r="AS348" s="16" t="s">
        <v>312</v>
      </c>
      <c r="AT348" t="s">
        <v>1189</v>
      </c>
      <c r="AU348" t="s">
        <v>1188</v>
      </c>
    </row>
    <row r="349" spans="1:47">
      <c r="A349" s="8">
        <v>1444</v>
      </c>
      <c r="B349" s="8" t="s">
        <v>210</v>
      </c>
      <c r="C349" s="8" t="s">
        <v>211</v>
      </c>
      <c r="D349" s="7" t="s">
        <v>212</v>
      </c>
      <c r="E349" s="7" t="s">
        <v>212</v>
      </c>
      <c r="F349" s="7" t="s">
        <v>212</v>
      </c>
      <c r="G349" s="7" t="s">
        <v>212</v>
      </c>
      <c r="H349" s="7" t="s">
        <v>212</v>
      </c>
      <c r="I349" t="s">
        <v>269</v>
      </c>
      <c r="J349" t="s">
        <v>1185</v>
      </c>
      <c r="K349" s="12" t="s">
        <v>3</v>
      </c>
      <c r="L349">
        <v>39</v>
      </c>
      <c r="M349" s="12" t="s">
        <v>319</v>
      </c>
      <c r="N349" s="52">
        <v>36161</v>
      </c>
      <c r="O349" s="52">
        <v>44013</v>
      </c>
      <c r="P349" s="52">
        <v>44174</v>
      </c>
      <c r="Q349" s="17" t="s">
        <v>562</v>
      </c>
      <c r="R349" s="17" t="s">
        <v>566</v>
      </c>
      <c r="S349" s="17" t="s">
        <v>4</v>
      </c>
      <c r="T349" s="12" t="s">
        <v>562</v>
      </c>
      <c r="U349" s="17" t="s">
        <v>575</v>
      </c>
      <c r="V349" s="17" t="s">
        <v>575</v>
      </c>
      <c r="W349" s="18" t="s">
        <v>312</v>
      </c>
      <c r="X349" s="17" t="s">
        <v>1198</v>
      </c>
      <c r="Y349" t="s">
        <v>1190</v>
      </c>
      <c r="Z349" s="8" t="s">
        <v>614</v>
      </c>
      <c r="AA349" s="8" t="s">
        <v>576</v>
      </c>
      <c r="AB349" s="8">
        <v>7</v>
      </c>
      <c r="AC349" s="10" t="s">
        <v>1623</v>
      </c>
      <c r="AD349" s="10" t="s">
        <v>1366</v>
      </c>
      <c r="AE349" s="17" t="s">
        <v>26</v>
      </c>
      <c r="AF349" s="12" t="s">
        <v>575</v>
      </c>
      <c r="AG349" s="17" t="s">
        <v>26</v>
      </c>
      <c r="AH349" s="17" t="s">
        <v>26</v>
      </c>
      <c r="AI349" s="18" t="s">
        <v>212</v>
      </c>
      <c r="AJ349" t="s">
        <v>57</v>
      </c>
      <c r="AK349" s="17" t="s">
        <v>6</v>
      </c>
      <c r="AL349" s="16" t="s">
        <v>312</v>
      </c>
      <c r="AM349" s="16" t="s">
        <v>312</v>
      </c>
      <c r="AN349" s="12" t="s">
        <v>1434</v>
      </c>
      <c r="AO349" s="16" t="s">
        <v>312</v>
      </c>
      <c r="AP349" s="12" t="s">
        <v>1057</v>
      </c>
      <c r="AQ349" s="16" t="s">
        <v>312</v>
      </c>
      <c r="AR349" s="12" t="s">
        <v>1073</v>
      </c>
      <c r="AS349" s="16" t="s">
        <v>312</v>
      </c>
      <c r="AT349" t="s">
        <v>1189</v>
      </c>
      <c r="AU349" t="s">
        <v>1188</v>
      </c>
    </row>
    <row r="350" spans="1:47">
      <c r="A350" s="8">
        <v>1445</v>
      </c>
      <c r="B350" s="8" t="s">
        <v>210</v>
      </c>
      <c r="C350" s="8" t="s">
        <v>211</v>
      </c>
      <c r="D350" s="7" t="s">
        <v>212</v>
      </c>
      <c r="E350" s="7" t="s">
        <v>212</v>
      </c>
      <c r="F350" s="7" t="s">
        <v>212</v>
      </c>
      <c r="G350" s="7" t="s">
        <v>212</v>
      </c>
      <c r="H350" s="7" t="s">
        <v>212</v>
      </c>
      <c r="I350" t="s">
        <v>269</v>
      </c>
      <c r="J350" t="s">
        <v>1185</v>
      </c>
      <c r="K350" s="12" t="s">
        <v>3</v>
      </c>
      <c r="L350">
        <v>38</v>
      </c>
      <c r="M350" s="12" t="s">
        <v>319</v>
      </c>
      <c r="N350" s="52">
        <v>35862</v>
      </c>
      <c r="O350" s="52">
        <v>44013</v>
      </c>
      <c r="P350" s="52">
        <v>44174</v>
      </c>
      <c r="Q350" s="17" t="s">
        <v>562</v>
      </c>
      <c r="R350" s="17" t="s">
        <v>566</v>
      </c>
      <c r="S350" s="17" t="s">
        <v>4</v>
      </c>
      <c r="T350" s="12" t="s">
        <v>562</v>
      </c>
      <c r="U350" s="17" t="s">
        <v>1043</v>
      </c>
      <c r="V350" s="17" t="s">
        <v>1043</v>
      </c>
      <c r="W350" s="18" t="s">
        <v>312</v>
      </c>
      <c r="X350" s="17" t="s">
        <v>1198</v>
      </c>
      <c r="Y350" t="s">
        <v>1186</v>
      </c>
      <c r="Z350" s="8" t="s">
        <v>614</v>
      </c>
      <c r="AA350" s="8" t="s">
        <v>576</v>
      </c>
      <c r="AB350" s="8">
        <v>18</v>
      </c>
      <c r="AC350" s="10" t="s">
        <v>1623</v>
      </c>
      <c r="AD350" s="10" t="s">
        <v>1366</v>
      </c>
      <c r="AE350" s="17" t="s">
        <v>4</v>
      </c>
      <c r="AF350" s="12" t="s">
        <v>850</v>
      </c>
      <c r="AG350" s="17" t="s">
        <v>26</v>
      </c>
      <c r="AH350" s="17" t="s">
        <v>26</v>
      </c>
      <c r="AI350" s="18" t="s">
        <v>212</v>
      </c>
      <c r="AJ350" t="s">
        <v>57</v>
      </c>
      <c r="AK350" s="17" t="s">
        <v>6</v>
      </c>
      <c r="AL350" s="12">
        <v>21</v>
      </c>
      <c r="AM350" s="16" t="s">
        <v>312</v>
      </c>
      <c r="AN350" s="12" t="s">
        <v>1434</v>
      </c>
      <c r="AO350" s="12" t="s">
        <v>4</v>
      </c>
      <c r="AP350" s="12" t="s">
        <v>1057</v>
      </c>
      <c r="AQ350" s="16" t="s">
        <v>312</v>
      </c>
      <c r="AR350" s="12" t="s">
        <v>1073</v>
      </c>
      <c r="AS350" s="16" t="s">
        <v>312</v>
      </c>
      <c r="AT350" t="s">
        <v>1187</v>
      </c>
      <c r="AU350" t="s">
        <v>1188</v>
      </c>
    </row>
    <row r="351" spans="1:47">
      <c r="A351" s="8">
        <v>1446</v>
      </c>
      <c r="B351" s="8" t="s">
        <v>210</v>
      </c>
      <c r="C351" s="8" t="s">
        <v>211</v>
      </c>
      <c r="D351" s="7" t="s">
        <v>212</v>
      </c>
      <c r="E351" s="7" t="s">
        <v>212</v>
      </c>
      <c r="F351" s="7" t="s">
        <v>212</v>
      </c>
      <c r="G351" s="7" t="s">
        <v>212</v>
      </c>
      <c r="H351" s="7" t="s">
        <v>212</v>
      </c>
      <c r="I351" t="s">
        <v>1167</v>
      </c>
      <c r="J351" t="s">
        <v>1168</v>
      </c>
      <c r="K351" s="12" t="s">
        <v>3</v>
      </c>
      <c r="L351" s="12" t="s">
        <v>1166</v>
      </c>
      <c r="M351" s="12" t="s">
        <v>319</v>
      </c>
      <c r="N351" s="52">
        <v>36472</v>
      </c>
      <c r="O351" s="52">
        <v>43252</v>
      </c>
      <c r="P351" s="52">
        <v>44174</v>
      </c>
      <c r="Q351" s="17" t="s">
        <v>572</v>
      </c>
      <c r="R351" s="17" t="s">
        <v>562</v>
      </c>
      <c r="S351" s="17" t="s">
        <v>4</v>
      </c>
      <c r="T351" s="17" t="s">
        <v>562</v>
      </c>
      <c r="U351" s="17" t="s">
        <v>123</v>
      </c>
      <c r="V351" s="17" t="s">
        <v>123</v>
      </c>
      <c r="W351" s="18" t="s">
        <v>312</v>
      </c>
      <c r="X351" s="18" t="s">
        <v>312</v>
      </c>
      <c r="Y351" t="s">
        <v>690</v>
      </c>
      <c r="Z351" s="8" t="s">
        <v>594</v>
      </c>
      <c r="AA351" s="8" t="s">
        <v>576</v>
      </c>
      <c r="AB351" s="8">
        <v>79</v>
      </c>
      <c r="AC351" s="10" t="s">
        <v>1559</v>
      </c>
      <c r="AD351" s="10" t="s">
        <v>212</v>
      </c>
      <c r="AE351" s="8" t="s">
        <v>212</v>
      </c>
      <c r="AF351" s="8" t="s">
        <v>212</v>
      </c>
      <c r="AG351" s="17" t="s">
        <v>26</v>
      </c>
      <c r="AH351" s="17" t="s">
        <v>26</v>
      </c>
      <c r="AI351" s="1" t="s">
        <v>513</v>
      </c>
      <c r="AJ351" s="26" t="s">
        <v>1163</v>
      </c>
      <c r="AK351" s="17" t="s">
        <v>6</v>
      </c>
      <c r="AL351" s="12">
        <v>23</v>
      </c>
      <c r="AM351" s="11" t="s">
        <v>319</v>
      </c>
      <c r="AN351" s="12" t="s">
        <v>1434</v>
      </c>
      <c r="AO351" s="12" t="s">
        <v>26</v>
      </c>
      <c r="AP351" s="12" t="s">
        <v>1164</v>
      </c>
      <c r="AQ351" s="8" t="s">
        <v>312</v>
      </c>
      <c r="AR351" s="12" t="s">
        <v>1067</v>
      </c>
      <c r="AS351" s="12" t="s">
        <v>1075</v>
      </c>
      <c r="AT351" t="s">
        <v>1165</v>
      </c>
      <c r="AU351" t="s">
        <v>77</v>
      </c>
    </row>
    <row r="352" spans="1:47">
      <c r="A352" s="8">
        <v>1448</v>
      </c>
      <c r="B352" s="8" t="s">
        <v>210</v>
      </c>
      <c r="C352" s="8" t="s">
        <v>211</v>
      </c>
      <c r="D352" s="7" t="s">
        <v>212</v>
      </c>
      <c r="E352" s="7" t="s">
        <v>212</v>
      </c>
      <c r="F352" s="7" t="s">
        <v>212</v>
      </c>
      <c r="G352" s="7" t="s">
        <v>212</v>
      </c>
      <c r="H352" s="7" t="s">
        <v>212</v>
      </c>
      <c r="I352" t="s">
        <v>1345</v>
      </c>
      <c r="J352" t="s">
        <v>1346</v>
      </c>
      <c r="K352" s="11" t="s">
        <v>3</v>
      </c>
      <c r="L352">
        <v>33</v>
      </c>
      <c r="M352" s="12" t="s">
        <v>319</v>
      </c>
      <c r="N352" s="52">
        <v>40446</v>
      </c>
      <c r="O352" s="52">
        <v>43831</v>
      </c>
      <c r="P352" s="52">
        <v>44192</v>
      </c>
      <c r="Q352" s="17" t="s">
        <v>572</v>
      </c>
      <c r="R352" s="17" t="s">
        <v>562</v>
      </c>
      <c r="S352" s="17" t="s">
        <v>4</v>
      </c>
      <c r="T352" s="17" t="s">
        <v>562</v>
      </c>
      <c r="U352" s="17" t="s">
        <v>575</v>
      </c>
      <c r="V352" s="17" t="s">
        <v>575</v>
      </c>
      <c r="W352" s="18" t="s">
        <v>312</v>
      </c>
      <c r="X352" s="17" t="s">
        <v>1198</v>
      </c>
      <c r="Y352" t="s">
        <v>638</v>
      </c>
      <c r="Z352" s="8" t="s">
        <v>611</v>
      </c>
      <c r="AA352" s="8" t="s">
        <v>576</v>
      </c>
      <c r="AB352" s="8">
        <v>10</v>
      </c>
      <c r="AC352" s="10" t="s">
        <v>1503</v>
      </c>
      <c r="AD352" s="26" t="s">
        <v>1261</v>
      </c>
      <c r="AE352" s="17" t="s">
        <v>26</v>
      </c>
      <c r="AF352" s="17" t="s">
        <v>575</v>
      </c>
      <c r="AG352" s="17" t="s">
        <v>26</v>
      </c>
      <c r="AH352" s="17" t="s">
        <v>26</v>
      </c>
      <c r="AI352" t="s">
        <v>1347</v>
      </c>
      <c r="AJ352" t="s">
        <v>1348</v>
      </c>
      <c r="AK352" s="12" t="s">
        <v>3</v>
      </c>
      <c r="AL352" s="12">
        <v>18</v>
      </c>
      <c r="AM352" s="11" t="s">
        <v>319</v>
      </c>
      <c r="AN352" s="12" t="s">
        <v>1434</v>
      </c>
      <c r="AO352" s="17" t="s">
        <v>26</v>
      </c>
      <c r="AP352" s="12" t="s">
        <v>1052</v>
      </c>
      <c r="AQ352" s="8" t="s">
        <v>312</v>
      </c>
      <c r="AR352" s="8" t="s">
        <v>312</v>
      </c>
      <c r="AS352" s="8" t="s">
        <v>312</v>
      </c>
      <c r="AT352" t="s">
        <v>1350</v>
      </c>
      <c r="AU352" s="16" t="s">
        <v>312</v>
      </c>
    </row>
    <row r="353" spans="1:47">
      <c r="A353" s="8">
        <v>1451</v>
      </c>
      <c r="B353" s="8" t="s">
        <v>210</v>
      </c>
      <c r="C353" s="8" t="s">
        <v>211</v>
      </c>
      <c r="D353" s="7" t="s">
        <v>212</v>
      </c>
      <c r="E353" s="7" t="s">
        <v>212</v>
      </c>
      <c r="F353" s="7" t="s">
        <v>212</v>
      </c>
      <c r="G353" s="7" t="s">
        <v>212</v>
      </c>
      <c r="H353" s="7" t="s">
        <v>212</v>
      </c>
      <c r="I353" s="10" t="s">
        <v>269</v>
      </c>
      <c r="J353" s="10" t="s">
        <v>1479</v>
      </c>
      <c r="K353" s="11" t="s">
        <v>3</v>
      </c>
      <c r="L353">
        <v>37</v>
      </c>
      <c r="M353" s="12" t="s">
        <v>319</v>
      </c>
      <c r="N353" s="52">
        <v>30859</v>
      </c>
      <c r="O353" s="52">
        <v>43525</v>
      </c>
      <c r="P353" s="52">
        <v>44214</v>
      </c>
      <c r="Q353" s="17" t="s">
        <v>572</v>
      </c>
      <c r="R353" s="8" t="s">
        <v>212</v>
      </c>
      <c r="S353" s="17" t="s">
        <v>4</v>
      </c>
      <c r="T353" s="17" t="s">
        <v>562</v>
      </c>
      <c r="U353" s="17" t="s">
        <v>123</v>
      </c>
      <c r="V353" s="17" t="s">
        <v>123</v>
      </c>
      <c r="W353" s="18" t="s">
        <v>312</v>
      </c>
      <c r="X353" s="18" t="s">
        <v>312</v>
      </c>
      <c r="Y353" t="s">
        <v>1480</v>
      </c>
      <c r="Z353" s="8" t="s">
        <v>614</v>
      </c>
      <c r="AA353" s="8" t="s">
        <v>576</v>
      </c>
      <c r="AB353" s="8">
        <v>77</v>
      </c>
      <c r="AC353" s="10" t="s">
        <v>366</v>
      </c>
      <c r="AD353" s="10" t="s">
        <v>212</v>
      </c>
      <c r="AE353" s="8" t="s">
        <v>212</v>
      </c>
      <c r="AF353" s="8" t="s">
        <v>212</v>
      </c>
      <c r="AG353" s="17" t="s">
        <v>26</v>
      </c>
      <c r="AH353" s="12" t="s">
        <v>26</v>
      </c>
      <c r="AI353" s="10" t="s">
        <v>1481</v>
      </c>
      <c r="AJ353" s="22" t="s">
        <v>1482</v>
      </c>
      <c r="AK353" s="11" t="s">
        <v>6</v>
      </c>
      <c r="AL353" s="12">
        <v>31</v>
      </c>
      <c r="AM353" s="8" t="s">
        <v>312</v>
      </c>
      <c r="AN353" s="12" t="s">
        <v>1434</v>
      </c>
      <c r="AO353" s="12" t="s">
        <v>4</v>
      </c>
      <c r="AP353" s="12" t="s">
        <v>1052</v>
      </c>
      <c r="AQ353" s="8" t="s">
        <v>312</v>
      </c>
      <c r="AR353" s="12" t="s">
        <v>1073</v>
      </c>
      <c r="AS353" s="8" t="s">
        <v>312</v>
      </c>
      <c r="AT353" t="s">
        <v>1483</v>
      </c>
      <c r="AU353" t="s">
        <v>77</v>
      </c>
    </row>
    <row r="354" spans="1:47">
      <c r="A354" s="8">
        <v>1458</v>
      </c>
      <c r="B354" s="8" t="s">
        <v>210</v>
      </c>
      <c r="C354" s="8" t="s">
        <v>211</v>
      </c>
      <c r="D354" s="7" t="s">
        <v>212</v>
      </c>
      <c r="E354" s="7" t="s">
        <v>212</v>
      </c>
      <c r="F354" s="7" t="s">
        <v>212</v>
      </c>
      <c r="G354" s="7" t="s">
        <v>212</v>
      </c>
      <c r="H354" s="7" t="s">
        <v>212</v>
      </c>
      <c r="I354" s="10" t="s">
        <v>491</v>
      </c>
      <c r="J354" s="10" t="s">
        <v>351</v>
      </c>
      <c r="K354" s="11" t="s">
        <v>3</v>
      </c>
      <c r="L354" s="12">
        <v>50</v>
      </c>
      <c r="M354" s="12" t="s">
        <v>319</v>
      </c>
      <c r="N354" s="52">
        <v>42453</v>
      </c>
      <c r="O354" s="52">
        <v>44105</v>
      </c>
      <c r="P354" s="52">
        <v>44222</v>
      </c>
      <c r="Q354" s="17" t="s">
        <v>572</v>
      </c>
      <c r="R354" s="8" t="s">
        <v>212</v>
      </c>
      <c r="S354" s="8" t="s">
        <v>312</v>
      </c>
      <c r="T354" s="12" t="s">
        <v>567</v>
      </c>
      <c r="U354" s="17" t="s">
        <v>575</v>
      </c>
      <c r="V354" s="8" t="s">
        <v>212</v>
      </c>
      <c r="W354" s="8" t="s">
        <v>312</v>
      </c>
      <c r="X354" s="8" t="s">
        <v>312</v>
      </c>
      <c r="Y354" t="s">
        <v>1494</v>
      </c>
      <c r="Z354" s="8" t="s">
        <v>115</v>
      </c>
      <c r="AA354" s="8" t="s">
        <v>576</v>
      </c>
      <c r="AB354" s="8">
        <v>572</v>
      </c>
      <c r="AC354" s="10" t="s">
        <v>2146</v>
      </c>
      <c r="AD354" s="10" t="s">
        <v>1498</v>
      </c>
      <c r="AE354" s="17" t="s">
        <v>26</v>
      </c>
      <c r="AF354" s="17" t="s">
        <v>575</v>
      </c>
      <c r="AG354" s="17" t="s">
        <v>26</v>
      </c>
      <c r="AH354" s="17" t="s">
        <v>26</v>
      </c>
      <c r="AI354" s="10" t="s">
        <v>1495</v>
      </c>
      <c r="AJ354" s="10" t="s">
        <v>1496</v>
      </c>
      <c r="AK354" s="11" t="s">
        <v>3</v>
      </c>
      <c r="AL354" s="12">
        <v>74</v>
      </c>
      <c r="AM354" s="8" t="s">
        <v>312</v>
      </c>
      <c r="AN354" s="8" t="s">
        <v>312</v>
      </c>
      <c r="AO354" s="12" t="s">
        <v>4</v>
      </c>
      <c r="AP354" s="12" t="s">
        <v>1052</v>
      </c>
      <c r="AQ354" s="8" t="s">
        <v>312</v>
      </c>
      <c r="AR354" s="8" t="s">
        <v>312</v>
      </c>
      <c r="AS354" s="8" t="s">
        <v>312</v>
      </c>
      <c r="AT354" t="s">
        <v>1497</v>
      </c>
      <c r="AU354" t="s">
        <v>77</v>
      </c>
    </row>
    <row r="355" spans="1:47">
      <c r="A355" s="8">
        <v>1461</v>
      </c>
      <c r="B355" s="8" t="s">
        <v>210</v>
      </c>
      <c r="C355" s="8" t="s">
        <v>211</v>
      </c>
      <c r="D355" s="7" t="s">
        <v>212</v>
      </c>
      <c r="E355" s="7" t="s">
        <v>212</v>
      </c>
      <c r="F355" s="7" t="s">
        <v>212</v>
      </c>
      <c r="G355" s="7" t="s">
        <v>212</v>
      </c>
      <c r="H355" s="7" t="s">
        <v>212</v>
      </c>
      <c r="I355" s="10" t="s">
        <v>1636</v>
      </c>
      <c r="J355" s="10" t="s">
        <v>1637</v>
      </c>
      <c r="K355" s="11" t="s">
        <v>3</v>
      </c>
      <c r="L355" s="11">
        <v>26</v>
      </c>
      <c r="M355" s="11" t="s">
        <v>560</v>
      </c>
      <c r="N355" s="52">
        <v>40804</v>
      </c>
      <c r="O355" s="52">
        <v>43831</v>
      </c>
      <c r="P355" s="52">
        <v>44236</v>
      </c>
      <c r="Q355" s="17" t="s">
        <v>562</v>
      </c>
      <c r="R355" s="17" t="s">
        <v>566</v>
      </c>
      <c r="S355" s="17" t="s">
        <v>4</v>
      </c>
      <c r="T355" s="12" t="s">
        <v>562</v>
      </c>
      <c r="U355" s="17" t="s">
        <v>123</v>
      </c>
      <c r="V355" s="17" t="s">
        <v>123</v>
      </c>
      <c r="W355" s="18" t="s">
        <v>312</v>
      </c>
      <c r="X355" s="18" t="s">
        <v>312</v>
      </c>
      <c r="Y355" t="s">
        <v>1638</v>
      </c>
      <c r="Z355" s="8" t="s">
        <v>594</v>
      </c>
      <c r="AA355" s="8" t="s">
        <v>576</v>
      </c>
      <c r="AB355" s="8">
        <v>154</v>
      </c>
      <c r="AC355" s="10" t="s">
        <v>1640</v>
      </c>
      <c r="AD355" s="26" t="s">
        <v>212</v>
      </c>
      <c r="AE355" s="18" t="s">
        <v>212</v>
      </c>
      <c r="AF355" s="18" t="s">
        <v>212</v>
      </c>
      <c r="AG355" s="12" t="s">
        <v>26</v>
      </c>
      <c r="AH355" s="12" t="s">
        <v>26</v>
      </c>
      <c r="AI355" s="8" t="s">
        <v>212</v>
      </c>
      <c r="AJ355" s="22" t="s">
        <v>57</v>
      </c>
      <c r="AK355" s="12" t="s">
        <v>6</v>
      </c>
      <c r="AL355" s="12">
        <v>7</v>
      </c>
      <c r="AM355" s="8" t="s">
        <v>312</v>
      </c>
      <c r="AN355" s="12" t="s">
        <v>1434</v>
      </c>
      <c r="AO355" s="12" t="s">
        <v>4</v>
      </c>
      <c r="AP355" s="12" t="s">
        <v>1052</v>
      </c>
      <c r="AQ355" s="8" t="s">
        <v>312</v>
      </c>
      <c r="AR355" s="12" t="s">
        <v>1326</v>
      </c>
      <c r="AS355" s="8" t="s">
        <v>312</v>
      </c>
      <c r="AT355" t="s">
        <v>1639</v>
      </c>
      <c r="AU355" s="22" t="s">
        <v>77</v>
      </c>
    </row>
    <row r="356" spans="1:47">
      <c r="A356" s="8">
        <v>1462</v>
      </c>
      <c r="B356" s="8" t="s">
        <v>210</v>
      </c>
      <c r="C356" s="8" t="s">
        <v>211</v>
      </c>
      <c r="D356" s="7" t="s">
        <v>212</v>
      </c>
      <c r="E356" s="7" t="s">
        <v>212</v>
      </c>
      <c r="F356" s="7" t="s">
        <v>212</v>
      </c>
      <c r="G356" s="7" t="s">
        <v>212</v>
      </c>
      <c r="H356" s="7" t="s">
        <v>212</v>
      </c>
      <c r="I356" s="10" t="s">
        <v>491</v>
      </c>
      <c r="J356" s="10" t="s">
        <v>352</v>
      </c>
      <c r="K356" s="11" t="s">
        <v>3</v>
      </c>
      <c r="L356" s="11">
        <v>22</v>
      </c>
      <c r="M356" s="11" t="s">
        <v>319</v>
      </c>
      <c r="N356" s="52">
        <v>395045</v>
      </c>
      <c r="O356" s="53" t="s">
        <v>312</v>
      </c>
      <c r="P356" s="52">
        <v>44237</v>
      </c>
      <c r="Q356" s="17" t="s">
        <v>563</v>
      </c>
      <c r="R356" s="17" t="s">
        <v>562</v>
      </c>
      <c r="S356" s="17" t="s">
        <v>4</v>
      </c>
      <c r="T356" s="17" t="s">
        <v>562</v>
      </c>
      <c r="U356" s="17" t="s">
        <v>575</v>
      </c>
      <c r="V356" s="17" t="s">
        <v>575</v>
      </c>
      <c r="W356" s="18" t="s">
        <v>312</v>
      </c>
      <c r="X356" s="18" t="s">
        <v>312</v>
      </c>
      <c r="Y356" t="s">
        <v>1649</v>
      </c>
      <c r="Z356" s="8" t="s">
        <v>594</v>
      </c>
      <c r="AA356" s="8" t="s">
        <v>576</v>
      </c>
      <c r="AB356" s="8">
        <v>19</v>
      </c>
      <c r="AC356" s="10" t="s">
        <v>1651</v>
      </c>
      <c r="AD356" s="26" t="s">
        <v>1652</v>
      </c>
      <c r="AE356" s="17" t="s">
        <v>26</v>
      </c>
      <c r="AF356" s="17" t="s">
        <v>575</v>
      </c>
      <c r="AG356" s="17" t="s">
        <v>26</v>
      </c>
      <c r="AH356" s="17" t="s">
        <v>26</v>
      </c>
      <c r="AI356" s="10" t="s">
        <v>1647</v>
      </c>
      <c r="AJ356" s="22" t="s">
        <v>1648</v>
      </c>
      <c r="AK356" s="12" t="s">
        <v>6</v>
      </c>
      <c r="AL356" s="12">
        <v>35</v>
      </c>
      <c r="AM356" s="11" t="s">
        <v>319</v>
      </c>
      <c r="AN356" s="12" t="s">
        <v>1434</v>
      </c>
      <c r="AO356" s="17" t="s">
        <v>26</v>
      </c>
      <c r="AP356" s="12" t="s">
        <v>1047</v>
      </c>
      <c r="AQ356" s="8" t="s">
        <v>1060</v>
      </c>
      <c r="AR356" s="12" t="s">
        <v>1073</v>
      </c>
      <c r="AS356" s="8" t="s">
        <v>312</v>
      </c>
      <c r="AT356" t="s">
        <v>1650</v>
      </c>
      <c r="AU356" s="22" t="s">
        <v>49</v>
      </c>
    </row>
    <row r="357" spans="1:47">
      <c r="A357" s="8">
        <v>1465</v>
      </c>
      <c r="B357" s="8" t="s">
        <v>210</v>
      </c>
      <c r="C357" s="8" t="s">
        <v>211</v>
      </c>
      <c r="D357" s="7" t="s">
        <v>212</v>
      </c>
      <c r="E357" s="7" t="s">
        <v>212</v>
      </c>
      <c r="F357" s="7" t="s">
        <v>212</v>
      </c>
      <c r="G357" s="7" t="s">
        <v>212</v>
      </c>
      <c r="H357" s="7" t="s">
        <v>212</v>
      </c>
      <c r="I357" s="10" t="s">
        <v>467</v>
      </c>
      <c r="J357" s="10" t="s">
        <v>1659</v>
      </c>
      <c r="K357" s="11" t="s">
        <v>3</v>
      </c>
      <c r="L357" s="11">
        <v>31</v>
      </c>
      <c r="M357" s="11" t="s">
        <v>319</v>
      </c>
      <c r="N357" s="52">
        <v>29957</v>
      </c>
      <c r="O357" s="53" t="s">
        <v>312</v>
      </c>
      <c r="P357" s="52">
        <v>44251</v>
      </c>
      <c r="Q357" s="17" t="s">
        <v>563</v>
      </c>
      <c r="R357" s="17" t="s">
        <v>566</v>
      </c>
      <c r="S357" s="8" t="s">
        <v>312</v>
      </c>
      <c r="T357" s="8" t="s">
        <v>312</v>
      </c>
      <c r="U357" s="17" t="s">
        <v>575</v>
      </c>
      <c r="V357" s="17" t="s">
        <v>575</v>
      </c>
      <c r="W357" s="17" t="s">
        <v>1441</v>
      </c>
      <c r="X357" s="18" t="s">
        <v>312</v>
      </c>
      <c r="Y357" t="s">
        <v>1663</v>
      </c>
      <c r="Z357" s="8" t="s">
        <v>594</v>
      </c>
      <c r="AA357" s="8" t="s">
        <v>576</v>
      </c>
      <c r="AB357" s="8">
        <v>799</v>
      </c>
      <c r="AC357" s="10" t="s">
        <v>1595</v>
      </c>
      <c r="AD357" s="26" t="s">
        <v>1665</v>
      </c>
      <c r="AE357" s="17" t="s">
        <v>26</v>
      </c>
      <c r="AF357" s="17" t="s">
        <v>575</v>
      </c>
      <c r="AG357" s="12" t="s">
        <v>26</v>
      </c>
      <c r="AH357" s="12" t="s">
        <v>26</v>
      </c>
      <c r="AI357" s="10" t="s">
        <v>1660</v>
      </c>
      <c r="AJ357" s="22" t="s">
        <v>1661</v>
      </c>
      <c r="AK357" s="12" t="s">
        <v>6</v>
      </c>
      <c r="AL357" s="12">
        <v>21</v>
      </c>
      <c r="AM357" s="11" t="s">
        <v>319</v>
      </c>
      <c r="AN357" s="12" t="s">
        <v>1434</v>
      </c>
      <c r="AO357" s="17" t="s">
        <v>26</v>
      </c>
      <c r="AP357" s="12" t="s">
        <v>1052</v>
      </c>
      <c r="AQ357" s="8" t="s">
        <v>312</v>
      </c>
      <c r="AR357" s="8" t="s">
        <v>312</v>
      </c>
      <c r="AS357" s="8" t="s">
        <v>312</v>
      </c>
      <c r="AT357" t="s">
        <v>1664</v>
      </c>
      <c r="AU357" s="8" t="s">
        <v>49</v>
      </c>
    </row>
    <row r="358" spans="1:47">
      <c r="A358" s="8">
        <v>1466</v>
      </c>
      <c r="B358" s="8" t="s">
        <v>210</v>
      </c>
      <c r="C358" s="8" t="s">
        <v>211</v>
      </c>
      <c r="D358" s="7" t="s">
        <v>212</v>
      </c>
      <c r="E358" s="7" t="s">
        <v>212</v>
      </c>
      <c r="F358" s="7" t="s">
        <v>212</v>
      </c>
      <c r="G358" s="7" t="s">
        <v>212</v>
      </c>
      <c r="H358" s="7" t="s">
        <v>212</v>
      </c>
      <c r="I358" s="10" t="s">
        <v>467</v>
      </c>
      <c r="J358" s="10" t="s">
        <v>1659</v>
      </c>
      <c r="K358" s="11" t="s">
        <v>3</v>
      </c>
      <c r="L358" s="11">
        <v>31</v>
      </c>
      <c r="M358" s="11" t="s">
        <v>319</v>
      </c>
      <c r="N358" s="52">
        <v>29957</v>
      </c>
      <c r="O358" s="53" t="s">
        <v>312</v>
      </c>
      <c r="P358" s="52">
        <v>44251</v>
      </c>
      <c r="Q358" s="17" t="s">
        <v>563</v>
      </c>
      <c r="R358" s="17" t="s">
        <v>566</v>
      </c>
      <c r="S358" s="8" t="s">
        <v>312</v>
      </c>
      <c r="T358" s="8" t="s">
        <v>312</v>
      </c>
      <c r="U358" s="17" t="s">
        <v>575</v>
      </c>
      <c r="V358" s="17" t="s">
        <v>575</v>
      </c>
      <c r="W358" s="17" t="s">
        <v>1441</v>
      </c>
      <c r="X358" s="18" t="s">
        <v>312</v>
      </c>
      <c r="Y358" t="s">
        <v>1663</v>
      </c>
      <c r="Z358" s="8" t="s">
        <v>594</v>
      </c>
      <c r="AA358" s="8" t="s">
        <v>576</v>
      </c>
      <c r="AB358" s="8">
        <v>799</v>
      </c>
      <c r="AC358" s="10" t="s">
        <v>1595</v>
      </c>
      <c r="AD358" s="26" t="s">
        <v>1665</v>
      </c>
      <c r="AE358" s="17" t="s">
        <v>26</v>
      </c>
      <c r="AF358" s="17" t="s">
        <v>575</v>
      </c>
      <c r="AG358" s="12" t="s">
        <v>26</v>
      </c>
      <c r="AH358" s="12" t="s">
        <v>26</v>
      </c>
      <c r="AI358" s="10" t="s">
        <v>1315</v>
      </c>
      <c r="AJ358" s="22" t="s">
        <v>1662</v>
      </c>
      <c r="AK358" s="12" t="s">
        <v>6</v>
      </c>
      <c r="AL358" s="12">
        <v>29</v>
      </c>
      <c r="AM358" s="11" t="s">
        <v>319</v>
      </c>
      <c r="AN358" s="12" t="s">
        <v>1434</v>
      </c>
      <c r="AO358" s="17" t="s">
        <v>26</v>
      </c>
      <c r="AP358" s="12" t="s">
        <v>1052</v>
      </c>
      <c r="AQ358" s="8" t="s">
        <v>312</v>
      </c>
      <c r="AR358" s="8" t="s">
        <v>312</v>
      </c>
      <c r="AS358" s="8" t="s">
        <v>312</v>
      </c>
      <c r="AT358" t="s">
        <v>1664</v>
      </c>
      <c r="AU358" s="8" t="s">
        <v>49</v>
      </c>
    </row>
    <row r="359" spans="1:47">
      <c r="A359" s="8">
        <v>1467</v>
      </c>
      <c r="B359" s="8" t="s">
        <v>210</v>
      </c>
      <c r="C359" s="8" t="s">
        <v>211</v>
      </c>
      <c r="D359" s="7" t="s">
        <v>212</v>
      </c>
      <c r="E359" s="7" t="s">
        <v>212</v>
      </c>
      <c r="F359" s="7" t="s">
        <v>212</v>
      </c>
      <c r="G359" s="7" t="s">
        <v>212</v>
      </c>
      <c r="H359" s="7" t="s">
        <v>212</v>
      </c>
      <c r="I359" s="10" t="s">
        <v>289</v>
      </c>
      <c r="J359" s="10" t="s">
        <v>1606</v>
      </c>
      <c r="K359" s="11" t="s">
        <v>3</v>
      </c>
      <c r="L359" s="11">
        <v>23</v>
      </c>
      <c r="M359" s="11" t="s">
        <v>1644</v>
      </c>
      <c r="N359" s="52">
        <v>32543</v>
      </c>
      <c r="O359" s="53" t="s">
        <v>312</v>
      </c>
      <c r="P359" s="52">
        <v>44252</v>
      </c>
      <c r="Q359" s="17" t="s">
        <v>564</v>
      </c>
      <c r="R359" s="17" t="s">
        <v>562</v>
      </c>
      <c r="S359" s="17" t="s">
        <v>4</v>
      </c>
      <c r="T359" s="12" t="s">
        <v>562</v>
      </c>
      <c r="U359" s="17" t="s">
        <v>575</v>
      </c>
      <c r="V359" s="17" t="s">
        <v>23</v>
      </c>
      <c r="W359" s="18" t="s">
        <v>312</v>
      </c>
      <c r="X359" s="18" t="s">
        <v>312</v>
      </c>
      <c r="Y359" t="s">
        <v>1556</v>
      </c>
      <c r="Z359" s="8" t="s">
        <v>591</v>
      </c>
      <c r="AA359" s="8" t="s">
        <v>576</v>
      </c>
      <c r="AB359" s="8">
        <v>13</v>
      </c>
      <c r="AC359" s="10" t="s">
        <v>1556</v>
      </c>
      <c r="AD359" s="26" t="s">
        <v>1645</v>
      </c>
      <c r="AE359" s="17" t="s">
        <v>26</v>
      </c>
      <c r="AF359" s="17" t="s">
        <v>575</v>
      </c>
      <c r="AG359" s="17" t="s">
        <v>26</v>
      </c>
      <c r="AH359" s="17" t="s">
        <v>26</v>
      </c>
      <c r="AI359" s="8" t="s">
        <v>212</v>
      </c>
      <c r="AJ359" s="22" t="s">
        <v>57</v>
      </c>
      <c r="AK359" s="12" t="s">
        <v>6</v>
      </c>
      <c r="AL359" s="16" t="s">
        <v>312</v>
      </c>
      <c r="AM359" s="16" t="s">
        <v>312</v>
      </c>
      <c r="AN359" s="12" t="s">
        <v>1434</v>
      </c>
      <c r="AO359" s="16" t="s">
        <v>312</v>
      </c>
      <c r="AP359" s="12" t="s">
        <v>1052</v>
      </c>
      <c r="AQ359" s="8" t="s">
        <v>312</v>
      </c>
      <c r="AR359" s="12" t="s">
        <v>1073</v>
      </c>
      <c r="AS359" s="8" t="s">
        <v>312</v>
      </c>
      <c r="AT359" t="s">
        <v>1646</v>
      </c>
      <c r="AU359" s="8" t="s">
        <v>312</v>
      </c>
    </row>
    <row r="360" spans="1:47">
      <c r="A360" s="8">
        <v>1470</v>
      </c>
      <c r="B360" s="8" t="s">
        <v>210</v>
      </c>
      <c r="C360" s="8" t="s">
        <v>211</v>
      </c>
      <c r="D360" s="8" t="s">
        <v>212</v>
      </c>
      <c r="E360" s="8" t="s">
        <v>212</v>
      </c>
      <c r="F360" s="8" t="s">
        <v>212</v>
      </c>
      <c r="G360" s="8" t="s">
        <v>212</v>
      </c>
      <c r="H360" s="8" t="s">
        <v>212</v>
      </c>
      <c r="I360" s="10" t="s">
        <v>987</v>
      </c>
      <c r="J360" s="10" t="s">
        <v>1675</v>
      </c>
      <c r="K360" s="11" t="s">
        <v>6</v>
      </c>
      <c r="L360" s="11">
        <v>27</v>
      </c>
      <c r="M360" s="11" t="s">
        <v>319</v>
      </c>
      <c r="N360" s="52">
        <v>35752</v>
      </c>
      <c r="O360" s="53">
        <v>43101</v>
      </c>
      <c r="P360" s="52">
        <v>44270</v>
      </c>
      <c r="Q360" s="17" t="s">
        <v>572</v>
      </c>
      <c r="R360" s="17" t="s">
        <v>570</v>
      </c>
      <c r="S360" s="17" t="s">
        <v>26</v>
      </c>
      <c r="T360" s="17" t="s">
        <v>2184</v>
      </c>
      <c r="U360" s="17" t="s">
        <v>575</v>
      </c>
      <c r="V360" s="17" t="s">
        <v>575</v>
      </c>
      <c r="W360" s="18" t="s">
        <v>312</v>
      </c>
      <c r="X360" s="18" t="s">
        <v>312</v>
      </c>
      <c r="Y360" t="s">
        <v>833</v>
      </c>
      <c r="Z360" s="8" t="s">
        <v>157</v>
      </c>
      <c r="AA360" s="8" t="s">
        <v>576</v>
      </c>
      <c r="AB360" s="8">
        <v>15</v>
      </c>
      <c r="AC360" s="10" t="s">
        <v>290</v>
      </c>
      <c r="AD360" s="26" t="s">
        <v>1676</v>
      </c>
      <c r="AE360" s="17" t="s">
        <v>4</v>
      </c>
      <c r="AF360" s="17" t="s">
        <v>575</v>
      </c>
      <c r="AG360" s="12" t="s">
        <v>26</v>
      </c>
      <c r="AH360" s="17" t="s">
        <v>26</v>
      </c>
      <c r="AI360" s="8" t="s">
        <v>212</v>
      </c>
      <c r="AJ360" s="22" t="s">
        <v>66</v>
      </c>
      <c r="AK360" s="12" t="s">
        <v>3</v>
      </c>
      <c r="AL360" s="12" t="s">
        <v>314</v>
      </c>
      <c r="AM360" s="11" t="s">
        <v>319</v>
      </c>
      <c r="AN360" s="11" t="s">
        <v>570</v>
      </c>
      <c r="AO360" s="17" t="s">
        <v>4</v>
      </c>
      <c r="AP360" s="12" t="s">
        <v>1045</v>
      </c>
      <c r="AQ360" s="8" t="s">
        <v>1062</v>
      </c>
      <c r="AR360" s="12" t="s">
        <v>1073</v>
      </c>
      <c r="AS360" s="8" t="s">
        <v>312</v>
      </c>
      <c r="AT360" t="s">
        <v>34</v>
      </c>
      <c r="AU360" s="22" t="s">
        <v>1677</v>
      </c>
    </row>
    <row r="361" spans="1:47">
      <c r="A361" s="8">
        <v>1475</v>
      </c>
      <c r="B361" s="8" t="s">
        <v>210</v>
      </c>
      <c r="C361" s="8" t="s">
        <v>211</v>
      </c>
      <c r="D361" s="7" t="s">
        <v>212</v>
      </c>
      <c r="E361" s="8" t="s">
        <v>212</v>
      </c>
      <c r="F361" s="8" t="s">
        <v>212</v>
      </c>
      <c r="G361" s="8" t="s">
        <v>212</v>
      </c>
      <c r="H361" s="8" t="s">
        <v>212</v>
      </c>
      <c r="I361" s="10" t="s">
        <v>533</v>
      </c>
      <c r="J361" s="10" t="s">
        <v>1566</v>
      </c>
      <c r="K361" s="11" t="s">
        <v>3</v>
      </c>
      <c r="L361" s="11">
        <v>28</v>
      </c>
      <c r="M361" s="11" t="s">
        <v>318</v>
      </c>
      <c r="N361" s="52">
        <v>31372</v>
      </c>
      <c r="O361" s="53" t="s">
        <v>312</v>
      </c>
      <c r="P361" s="52">
        <v>44295</v>
      </c>
      <c r="Q361" s="17" t="s">
        <v>572</v>
      </c>
      <c r="R361" s="17" t="s">
        <v>566</v>
      </c>
      <c r="S361" s="17" t="s">
        <v>26</v>
      </c>
      <c r="T361" s="17" t="s">
        <v>567</v>
      </c>
      <c r="U361" s="17" t="s">
        <v>575</v>
      </c>
      <c r="V361" s="17" t="s">
        <v>575</v>
      </c>
      <c r="W361" s="18" t="s">
        <v>312</v>
      </c>
      <c r="X361" s="18" t="s">
        <v>312</v>
      </c>
      <c r="Y361" t="s">
        <v>1701</v>
      </c>
      <c r="Z361" s="8" t="s">
        <v>594</v>
      </c>
      <c r="AA361" s="8" t="s">
        <v>576</v>
      </c>
      <c r="AB361" s="8">
        <v>19</v>
      </c>
      <c r="AC361" s="10" t="s">
        <v>1600</v>
      </c>
      <c r="AD361" s="26" t="s">
        <v>1196</v>
      </c>
      <c r="AE361" s="17" t="s">
        <v>26</v>
      </c>
      <c r="AF361" s="17" t="s">
        <v>575</v>
      </c>
      <c r="AG361" s="12" t="s">
        <v>26</v>
      </c>
      <c r="AH361" s="12" t="s">
        <v>26</v>
      </c>
      <c r="AI361" s="10" t="s">
        <v>300</v>
      </c>
      <c r="AJ361" s="22" t="s">
        <v>328</v>
      </c>
      <c r="AK361" s="11" t="s">
        <v>3</v>
      </c>
      <c r="AL361" s="12">
        <v>51</v>
      </c>
      <c r="AM361" s="11" t="s">
        <v>319</v>
      </c>
      <c r="AN361" s="11" t="s">
        <v>1434</v>
      </c>
      <c r="AO361" s="17" t="s">
        <v>26</v>
      </c>
      <c r="AP361" s="12" t="s">
        <v>1700</v>
      </c>
      <c r="AQ361" s="8" t="s">
        <v>312</v>
      </c>
      <c r="AR361" s="12" t="s">
        <v>1073</v>
      </c>
      <c r="AS361" s="8" t="s">
        <v>312</v>
      </c>
      <c r="AT361" t="s">
        <v>1699</v>
      </c>
      <c r="AU361" s="8" t="s">
        <v>49</v>
      </c>
    </row>
    <row r="362" spans="1:47">
      <c r="A362" s="8">
        <v>1480</v>
      </c>
      <c r="B362" s="8" t="s">
        <v>210</v>
      </c>
      <c r="C362" s="8" t="s">
        <v>211</v>
      </c>
      <c r="D362" s="7" t="s">
        <v>212</v>
      </c>
      <c r="E362" s="8" t="s">
        <v>212</v>
      </c>
      <c r="F362" s="8" t="s">
        <v>212</v>
      </c>
      <c r="G362" s="8" t="s">
        <v>212</v>
      </c>
      <c r="H362" s="8" t="s">
        <v>212</v>
      </c>
      <c r="I362" t="s">
        <v>486</v>
      </c>
      <c r="J362" t="s">
        <v>1729</v>
      </c>
      <c r="K362" s="12" t="s">
        <v>3</v>
      </c>
      <c r="L362">
        <v>35</v>
      </c>
      <c r="M362" s="12" t="s">
        <v>319</v>
      </c>
      <c r="N362" s="52">
        <v>34712</v>
      </c>
      <c r="O362" s="52">
        <v>43922</v>
      </c>
      <c r="P362" s="52">
        <v>44315</v>
      </c>
      <c r="Q362" s="17" t="s">
        <v>572</v>
      </c>
      <c r="R362" s="17" t="s">
        <v>562</v>
      </c>
      <c r="S362" s="17" t="s">
        <v>4</v>
      </c>
      <c r="T362" s="17" t="s">
        <v>562</v>
      </c>
      <c r="U362" s="17" t="s">
        <v>575</v>
      </c>
      <c r="V362" s="17" t="s">
        <v>575</v>
      </c>
      <c r="W362" s="18" t="s">
        <v>312</v>
      </c>
      <c r="X362" s="17" t="s">
        <v>1195</v>
      </c>
      <c r="Y362" t="s">
        <v>1731</v>
      </c>
      <c r="Z362" s="8" t="s">
        <v>593</v>
      </c>
      <c r="AA362" s="8" t="s">
        <v>576</v>
      </c>
      <c r="AB362" s="8">
        <v>139</v>
      </c>
      <c r="AC362" s="10" t="s">
        <v>1566</v>
      </c>
      <c r="AD362" s="26" t="s">
        <v>1359</v>
      </c>
      <c r="AE362" s="17" t="s">
        <v>26</v>
      </c>
      <c r="AF362" s="17" t="s">
        <v>575</v>
      </c>
      <c r="AG362" s="12" t="s">
        <v>26</v>
      </c>
      <c r="AH362" s="12" t="s">
        <v>26</v>
      </c>
      <c r="AI362" s="10" t="s">
        <v>221</v>
      </c>
      <c r="AJ362" s="22" t="s">
        <v>442</v>
      </c>
      <c r="AK362" s="11" t="s">
        <v>6</v>
      </c>
      <c r="AL362" s="12">
        <v>31</v>
      </c>
      <c r="AM362" s="11" t="s">
        <v>319</v>
      </c>
      <c r="AN362" s="11" t="s">
        <v>1043</v>
      </c>
      <c r="AO362" s="17" t="s">
        <v>26</v>
      </c>
      <c r="AP362" s="12" t="s">
        <v>1047</v>
      </c>
      <c r="AQ362" s="8" t="s">
        <v>1060</v>
      </c>
      <c r="AR362" s="12" t="s">
        <v>1073</v>
      </c>
      <c r="AS362" s="8" t="s">
        <v>312</v>
      </c>
      <c r="AT362" t="s">
        <v>1732</v>
      </c>
      <c r="AU362" s="8" t="s">
        <v>312</v>
      </c>
    </row>
    <row r="363" spans="1:47">
      <c r="A363" s="8">
        <v>1481</v>
      </c>
      <c r="B363" s="8" t="s">
        <v>210</v>
      </c>
      <c r="C363" s="8" t="s">
        <v>211</v>
      </c>
      <c r="D363" s="8" t="s">
        <v>212</v>
      </c>
      <c r="E363" s="8" t="s">
        <v>212</v>
      </c>
      <c r="F363" s="8" t="s">
        <v>212</v>
      </c>
      <c r="G363" s="8" t="s">
        <v>212</v>
      </c>
      <c r="H363" s="8" t="s">
        <v>212</v>
      </c>
      <c r="I363" t="s">
        <v>1724</v>
      </c>
      <c r="J363" t="s">
        <v>1725</v>
      </c>
      <c r="K363" s="12" t="s">
        <v>3</v>
      </c>
      <c r="L363">
        <v>23</v>
      </c>
      <c r="M363" s="12" t="s">
        <v>319</v>
      </c>
      <c r="N363" s="52">
        <v>29269</v>
      </c>
      <c r="O363" s="52">
        <v>44075</v>
      </c>
      <c r="P363" s="52">
        <v>44316</v>
      </c>
      <c r="Q363" s="17" t="s">
        <v>572</v>
      </c>
      <c r="R363" s="17" t="s">
        <v>562</v>
      </c>
      <c r="S363" s="17" t="s">
        <v>4</v>
      </c>
      <c r="T363" s="17" t="s">
        <v>562</v>
      </c>
      <c r="U363" s="17" t="s">
        <v>575</v>
      </c>
      <c r="V363" s="17" t="s">
        <v>575</v>
      </c>
      <c r="W363" s="18" t="s">
        <v>312</v>
      </c>
      <c r="X363" s="18" t="s">
        <v>312</v>
      </c>
      <c r="Y363" t="s">
        <v>595</v>
      </c>
      <c r="Z363" s="8" t="s">
        <v>591</v>
      </c>
      <c r="AA363" s="8" t="s">
        <v>576</v>
      </c>
      <c r="AB363" s="8">
        <v>2</v>
      </c>
      <c r="AC363" s="10" t="s">
        <v>1506</v>
      </c>
      <c r="AD363" s="26" t="s">
        <v>1245</v>
      </c>
      <c r="AE363" s="17" t="s">
        <v>26</v>
      </c>
      <c r="AF363" s="17" t="s">
        <v>575</v>
      </c>
      <c r="AG363" s="12" t="s">
        <v>26</v>
      </c>
      <c r="AH363" s="12" t="s">
        <v>26</v>
      </c>
      <c r="AI363" s="10" t="s">
        <v>1726</v>
      </c>
      <c r="AJ363" s="22" t="s">
        <v>1727</v>
      </c>
      <c r="AK363" s="11" t="s">
        <v>6</v>
      </c>
      <c r="AL363" s="12">
        <v>79</v>
      </c>
      <c r="AM363" s="11" t="s">
        <v>319</v>
      </c>
      <c r="AN363" s="11" t="s">
        <v>1434</v>
      </c>
      <c r="AO363" s="17" t="s">
        <v>4</v>
      </c>
      <c r="AP363" s="12" t="s">
        <v>1052</v>
      </c>
      <c r="AQ363" s="8" t="s">
        <v>312</v>
      </c>
      <c r="AR363" s="8" t="s">
        <v>312</v>
      </c>
      <c r="AS363" s="8" t="s">
        <v>312</v>
      </c>
      <c r="AT363" t="s">
        <v>1728</v>
      </c>
      <c r="AU363" s="8" t="s">
        <v>312</v>
      </c>
    </row>
    <row r="364" spans="1:47">
      <c r="A364" s="8">
        <v>1483</v>
      </c>
      <c r="B364" s="8" t="s">
        <v>210</v>
      </c>
      <c r="C364" s="8" t="s">
        <v>211</v>
      </c>
      <c r="D364" s="8" t="s">
        <v>212</v>
      </c>
      <c r="E364" s="8" t="s">
        <v>212</v>
      </c>
      <c r="F364" s="8" t="s">
        <v>212</v>
      </c>
      <c r="G364" s="8" t="s">
        <v>212</v>
      </c>
      <c r="H364" s="8" t="s">
        <v>212</v>
      </c>
      <c r="I364" t="s">
        <v>441</v>
      </c>
      <c r="J364" t="s">
        <v>1739</v>
      </c>
      <c r="K364" s="12" t="s">
        <v>3</v>
      </c>
      <c r="L364">
        <v>37</v>
      </c>
      <c r="M364" s="11" t="s">
        <v>319</v>
      </c>
      <c r="N364" s="52">
        <v>30392</v>
      </c>
      <c r="O364" s="52">
        <v>43739</v>
      </c>
      <c r="P364" s="52">
        <v>44327</v>
      </c>
      <c r="Q364" s="17" t="s">
        <v>572</v>
      </c>
      <c r="R364" s="17" t="s">
        <v>562</v>
      </c>
      <c r="S364" s="17" t="s">
        <v>4</v>
      </c>
      <c r="T364" s="17" t="s">
        <v>562</v>
      </c>
      <c r="U364" s="17" t="s">
        <v>575</v>
      </c>
      <c r="V364" s="17" t="s">
        <v>575</v>
      </c>
      <c r="W364" s="18" t="s">
        <v>312</v>
      </c>
      <c r="X364" s="18" t="s">
        <v>312</v>
      </c>
      <c r="Y364" t="s">
        <v>1740</v>
      </c>
      <c r="Z364" s="8" t="s">
        <v>593</v>
      </c>
      <c r="AA364" s="8" t="s">
        <v>576</v>
      </c>
      <c r="AB364" s="8">
        <v>5</v>
      </c>
      <c r="AC364" s="10" t="s">
        <v>1523</v>
      </c>
      <c r="AD364" s="26" t="s">
        <v>1450</v>
      </c>
      <c r="AE364" s="17" t="s">
        <v>26</v>
      </c>
      <c r="AF364" s="17" t="s">
        <v>575</v>
      </c>
      <c r="AG364" s="17" t="s">
        <v>1741</v>
      </c>
      <c r="AH364" s="12" t="s">
        <v>26</v>
      </c>
      <c r="AI364" s="10" t="s">
        <v>1742</v>
      </c>
      <c r="AJ364" s="22" t="s">
        <v>1743</v>
      </c>
      <c r="AK364" s="11" t="s">
        <v>6</v>
      </c>
      <c r="AL364" s="12"/>
      <c r="AM364" s="11" t="s">
        <v>319</v>
      </c>
      <c r="AN364" s="11" t="s">
        <v>1434</v>
      </c>
      <c r="AO364" s="17" t="s">
        <v>26</v>
      </c>
      <c r="AP364" s="12" t="s">
        <v>1047</v>
      </c>
      <c r="AQ364" s="8" t="s">
        <v>312</v>
      </c>
      <c r="AR364" s="8" t="s">
        <v>312</v>
      </c>
      <c r="AS364" s="12">
        <v>2</v>
      </c>
      <c r="AT364" t="s">
        <v>1745</v>
      </c>
      <c r="AU364" s="8" t="s">
        <v>312</v>
      </c>
    </row>
    <row r="365" spans="1:47">
      <c r="A365" s="8">
        <v>1487</v>
      </c>
      <c r="B365" s="8" t="s">
        <v>210</v>
      </c>
      <c r="C365" s="8" t="s">
        <v>211</v>
      </c>
      <c r="D365" s="8" t="s">
        <v>212</v>
      </c>
      <c r="E365" s="8" t="s">
        <v>212</v>
      </c>
      <c r="F365" s="8" t="s">
        <v>212</v>
      </c>
      <c r="G365" s="8" t="s">
        <v>212</v>
      </c>
      <c r="H365" s="8" t="s">
        <v>212</v>
      </c>
      <c r="I365" s="10" t="s">
        <v>1754</v>
      </c>
      <c r="J365" s="10" t="s">
        <v>1755</v>
      </c>
      <c r="K365" s="12" t="s">
        <v>3</v>
      </c>
      <c r="L365" s="11">
        <v>27</v>
      </c>
      <c r="M365" s="11" t="s">
        <v>319</v>
      </c>
      <c r="N365" s="52">
        <v>26487</v>
      </c>
      <c r="O365" s="52">
        <v>40483</v>
      </c>
      <c r="P365" s="52">
        <v>44349</v>
      </c>
      <c r="Q365" s="17" t="s">
        <v>572</v>
      </c>
      <c r="R365" s="17" t="s">
        <v>562</v>
      </c>
      <c r="S365" s="17" t="s">
        <v>4</v>
      </c>
      <c r="T365" s="17" t="s">
        <v>562</v>
      </c>
      <c r="U365" s="17" t="s">
        <v>575</v>
      </c>
      <c r="V365" s="17" t="s">
        <v>575</v>
      </c>
      <c r="W365" s="18" t="s">
        <v>312</v>
      </c>
      <c r="X365" s="18" t="s">
        <v>312</v>
      </c>
      <c r="Y365" t="s">
        <v>1759</v>
      </c>
      <c r="Z365" s="8" t="s">
        <v>610</v>
      </c>
      <c r="AA365" s="8" t="s">
        <v>576</v>
      </c>
      <c r="AB365" s="8">
        <v>3</v>
      </c>
      <c r="AC365" s="10" t="s">
        <v>1584</v>
      </c>
      <c r="AD365" s="26" t="s">
        <v>1760</v>
      </c>
      <c r="AE365" s="17" t="s">
        <v>26</v>
      </c>
      <c r="AF365" s="17" t="s">
        <v>575</v>
      </c>
      <c r="AG365" s="12" t="s">
        <v>26</v>
      </c>
      <c r="AH365" s="12" t="s">
        <v>26</v>
      </c>
      <c r="AI365" s="10" t="s">
        <v>1028</v>
      </c>
      <c r="AJ365" s="22" t="s">
        <v>1757</v>
      </c>
      <c r="AK365" s="11" t="s">
        <v>6</v>
      </c>
      <c r="AL365" s="12">
        <v>15</v>
      </c>
      <c r="AM365" s="11" t="s">
        <v>319</v>
      </c>
      <c r="AN365" s="11" t="s">
        <v>1434</v>
      </c>
      <c r="AO365" s="17" t="s">
        <v>4</v>
      </c>
      <c r="AP365" s="12" t="s">
        <v>1047</v>
      </c>
      <c r="AQ365" s="8" t="s">
        <v>312</v>
      </c>
      <c r="AR365" s="8" t="s">
        <v>312</v>
      </c>
      <c r="AS365" s="8" t="s">
        <v>312</v>
      </c>
      <c r="AT365" t="s">
        <v>1756</v>
      </c>
      <c r="AU365" t="s">
        <v>30</v>
      </c>
    </row>
    <row r="366" spans="1:47">
      <c r="A366" s="8">
        <v>1488</v>
      </c>
      <c r="B366" s="8" t="s">
        <v>210</v>
      </c>
      <c r="C366" s="8" t="s">
        <v>211</v>
      </c>
      <c r="D366" s="8" t="s">
        <v>212</v>
      </c>
      <c r="E366" s="8" t="s">
        <v>212</v>
      </c>
      <c r="F366" s="8" t="s">
        <v>212</v>
      </c>
      <c r="G366" s="8" t="s">
        <v>212</v>
      </c>
      <c r="H366" s="8" t="s">
        <v>212</v>
      </c>
      <c r="I366" s="10" t="s">
        <v>521</v>
      </c>
      <c r="J366" s="10" t="s">
        <v>1783</v>
      </c>
      <c r="K366" s="12" t="s">
        <v>3</v>
      </c>
      <c r="L366" s="16" t="s">
        <v>312</v>
      </c>
      <c r="M366" s="11" t="s">
        <v>319</v>
      </c>
      <c r="N366" s="52">
        <v>20457</v>
      </c>
      <c r="O366" s="52">
        <v>43466</v>
      </c>
      <c r="P366" s="52">
        <v>44355</v>
      </c>
      <c r="Q366" s="17" t="s">
        <v>572</v>
      </c>
      <c r="R366" s="8" t="s">
        <v>212</v>
      </c>
      <c r="S366" s="17" t="s">
        <v>4</v>
      </c>
      <c r="T366" s="17" t="s">
        <v>562</v>
      </c>
      <c r="U366" s="17" t="s">
        <v>123</v>
      </c>
      <c r="V366" s="8" t="s">
        <v>212</v>
      </c>
      <c r="W366" s="8" t="s">
        <v>312</v>
      </c>
      <c r="X366" s="8" t="s">
        <v>312</v>
      </c>
      <c r="Y366" t="s">
        <v>1782</v>
      </c>
      <c r="Z366" s="8" t="s">
        <v>605</v>
      </c>
      <c r="AA366" s="8" t="s">
        <v>576</v>
      </c>
      <c r="AB366" s="8">
        <v>371</v>
      </c>
      <c r="AC366" s="10" t="s">
        <v>1781</v>
      </c>
      <c r="AD366" s="8" t="s">
        <v>212</v>
      </c>
      <c r="AE366" s="8" t="s">
        <v>212</v>
      </c>
      <c r="AF366" s="8" t="s">
        <v>212</v>
      </c>
      <c r="AG366" s="12" t="s">
        <v>26</v>
      </c>
      <c r="AH366" s="12" t="s">
        <v>26</v>
      </c>
      <c r="AI366" s="10" t="s">
        <v>1777</v>
      </c>
      <c r="AJ366" s="22" t="s">
        <v>1778</v>
      </c>
      <c r="AK366" s="11" t="s">
        <v>3</v>
      </c>
      <c r="AL366" s="12">
        <v>18</v>
      </c>
      <c r="AM366" s="11" t="s">
        <v>319</v>
      </c>
      <c r="AN366" s="11" t="s">
        <v>1434</v>
      </c>
      <c r="AO366" s="17" t="s">
        <v>4</v>
      </c>
      <c r="AP366" s="12" t="s">
        <v>1047</v>
      </c>
      <c r="AQ366" s="8" t="s">
        <v>312</v>
      </c>
      <c r="AR366" s="12" t="s">
        <v>1067</v>
      </c>
      <c r="AS366" s="8" t="s">
        <v>212</v>
      </c>
      <c r="AT366" t="s">
        <v>1784</v>
      </c>
      <c r="AU366" t="s">
        <v>104</v>
      </c>
    </row>
    <row r="367" spans="1:47">
      <c r="A367" s="8">
        <v>1489</v>
      </c>
      <c r="B367" s="8" t="s">
        <v>210</v>
      </c>
      <c r="C367" s="8" t="s">
        <v>211</v>
      </c>
      <c r="D367" s="8" t="s">
        <v>212</v>
      </c>
      <c r="E367" s="8" t="s">
        <v>212</v>
      </c>
      <c r="F367" s="8" t="s">
        <v>212</v>
      </c>
      <c r="G367" s="8" t="s">
        <v>212</v>
      </c>
      <c r="H367" s="8" t="s">
        <v>212</v>
      </c>
      <c r="I367" s="10" t="s">
        <v>521</v>
      </c>
      <c r="J367" s="10" t="s">
        <v>1783</v>
      </c>
      <c r="K367" s="12" t="s">
        <v>3</v>
      </c>
      <c r="L367" s="16" t="s">
        <v>312</v>
      </c>
      <c r="M367" s="11" t="s">
        <v>319</v>
      </c>
      <c r="N367" s="52">
        <v>20458</v>
      </c>
      <c r="O367" s="52">
        <v>43466</v>
      </c>
      <c r="P367" s="52">
        <v>44355</v>
      </c>
      <c r="Q367" s="17" t="s">
        <v>572</v>
      </c>
      <c r="R367" s="17" t="s">
        <v>562</v>
      </c>
      <c r="S367" s="17" t="s">
        <v>4</v>
      </c>
      <c r="T367" s="17" t="s">
        <v>562</v>
      </c>
      <c r="U367" s="17" t="s">
        <v>123</v>
      </c>
      <c r="V367" s="17" t="s">
        <v>123</v>
      </c>
      <c r="W367" s="8" t="s">
        <v>312</v>
      </c>
      <c r="X367" s="8" t="s">
        <v>312</v>
      </c>
      <c r="Y367" t="s">
        <v>1782</v>
      </c>
      <c r="Z367" s="8" t="s">
        <v>605</v>
      </c>
      <c r="AA367" s="8" t="s">
        <v>576</v>
      </c>
      <c r="AB367" s="8">
        <v>371</v>
      </c>
      <c r="AC367" s="10" t="s">
        <v>1781</v>
      </c>
      <c r="AD367" s="8" t="s">
        <v>212</v>
      </c>
      <c r="AE367" s="8" t="s">
        <v>212</v>
      </c>
      <c r="AF367" s="8" t="s">
        <v>212</v>
      </c>
      <c r="AG367" s="12" t="s">
        <v>26</v>
      </c>
      <c r="AH367" s="12" t="s">
        <v>26</v>
      </c>
      <c r="AI367" s="10" t="s">
        <v>1779</v>
      </c>
      <c r="AJ367" s="22" t="s">
        <v>1780</v>
      </c>
      <c r="AK367" s="11" t="s">
        <v>6</v>
      </c>
      <c r="AL367" s="12">
        <v>16</v>
      </c>
      <c r="AM367" s="11" t="s">
        <v>319</v>
      </c>
      <c r="AN367" s="11" t="s">
        <v>1434</v>
      </c>
      <c r="AO367" s="17" t="s">
        <v>4</v>
      </c>
      <c r="AP367" s="12" t="s">
        <v>1047</v>
      </c>
      <c r="AQ367" s="8" t="s">
        <v>312</v>
      </c>
      <c r="AR367" s="12" t="s">
        <v>1067</v>
      </c>
      <c r="AS367" s="8">
        <v>36</v>
      </c>
      <c r="AT367" t="s">
        <v>1784</v>
      </c>
      <c r="AU367" t="s">
        <v>104</v>
      </c>
    </row>
    <row r="368" spans="1:47">
      <c r="A368" s="8">
        <v>1490</v>
      </c>
      <c r="B368" s="8" t="s">
        <v>210</v>
      </c>
      <c r="C368" s="8" t="s">
        <v>211</v>
      </c>
      <c r="D368" s="8" t="s">
        <v>212</v>
      </c>
      <c r="E368" s="8" t="s">
        <v>212</v>
      </c>
      <c r="F368" s="8" t="s">
        <v>212</v>
      </c>
      <c r="G368" s="8" t="s">
        <v>212</v>
      </c>
      <c r="H368" s="8" t="s">
        <v>212</v>
      </c>
      <c r="I368" s="10" t="s">
        <v>542</v>
      </c>
      <c r="J368" s="10" t="s">
        <v>1785</v>
      </c>
      <c r="K368" s="12" t="s">
        <v>3</v>
      </c>
      <c r="L368" s="11">
        <v>16</v>
      </c>
      <c r="M368" s="11" t="s">
        <v>319</v>
      </c>
      <c r="N368" s="52">
        <v>29235</v>
      </c>
      <c r="O368" s="53" t="s">
        <v>312</v>
      </c>
      <c r="P368" s="52">
        <v>44355</v>
      </c>
      <c r="Q368" s="17" t="s">
        <v>572</v>
      </c>
      <c r="R368" s="17" t="s">
        <v>562</v>
      </c>
      <c r="S368" s="17" t="s">
        <v>4</v>
      </c>
      <c r="T368" s="17" t="s">
        <v>562</v>
      </c>
      <c r="U368" s="17" t="s">
        <v>575</v>
      </c>
      <c r="V368" s="17" t="s">
        <v>575</v>
      </c>
      <c r="W368" s="8" t="s">
        <v>312</v>
      </c>
      <c r="X368" s="8" t="s">
        <v>312</v>
      </c>
      <c r="Y368" t="s">
        <v>1786</v>
      </c>
      <c r="Z368" s="8" t="s">
        <v>622</v>
      </c>
      <c r="AA368" s="8" t="s">
        <v>576</v>
      </c>
      <c r="AB368" s="8">
        <v>25</v>
      </c>
      <c r="AC368" s="10" t="s">
        <v>1537</v>
      </c>
      <c r="AD368" s="26" t="s">
        <v>1458</v>
      </c>
      <c r="AE368" s="17" t="s">
        <v>26</v>
      </c>
      <c r="AF368" s="17" t="s">
        <v>575</v>
      </c>
      <c r="AG368" s="12" t="s">
        <v>26</v>
      </c>
      <c r="AH368" s="12" t="s">
        <v>26</v>
      </c>
      <c r="AI368" s="10" t="s">
        <v>1315</v>
      </c>
      <c r="AJ368" s="22" t="s">
        <v>1787</v>
      </c>
      <c r="AK368" s="11" t="s">
        <v>6</v>
      </c>
      <c r="AL368" s="12">
        <v>19</v>
      </c>
      <c r="AM368" s="11" t="s">
        <v>319</v>
      </c>
      <c r="AN368" s="11" t="s">
        <v>1434</v>
      </c>
      <c r="AO368" s="17" t="s">
        <v>4</v>
      </c>
      <c r="AP368" s="12" t="s">
        <v>1047</v>
      </c>
      <c r="AQ368" s="8" t="s">
        <v>1062</v>
      </c>
      <c r="AR368" s="8" t="s">
        <v>312</v>
      </c>
      <c r="AS368" s="8" t="s">
        <v>312</v>
      </c>
      <c r="AT368" t="s">
        <v>1788</v>
      </c>
      <c r="AU368" t="s">
        <v>77</v>
      </c>
    </row>
    <row r="369" spans="1:47">
      <c r="A369" s="8">
        <v>1493</v>
      </c>
      <c r="B369" s="8" t="s">
        <v>210</v>
      </c>
      <c r="C369" s="8" t="s">
        <v>211</v>
      </c>
      <c r="D369" s="8" t="s">
        <v>212</v>
      </c>
      <c r="E369" s="8" t="s">
        <v>212</v>
      </c>
      <c r="F369" s="8" t="s">
        <v>212</v>
      </c>
      <c r="G369" s="8" t="s">
        <v>212</v>
      </c>
      <c r="H369" s="8" t="s">
        <v>212</v>
      </c>
      <c r="I369" s="10" t="s">
        <v>537</v>
      </c>
      <c r="J369" s="10" t="s">
        <v>1791</v>
      </c>
      <c r="K369" s="12" t="s">
        <v>3</v>
      </c>
      <c r="L369" s="16" t="s">
        <v>312</v>
      </c>
      <c r="M369" s="16" t="s">
        <v>312</v>
      </c>
      <c r="N369" s="52">
        <v>41334</v>
      </c>
      <c r="O369" s="52">
        <v>44166</v>
      </c>
      <c r="P369" s="52">
        <v>44362</v>
      </c>
      <c r="Q369" s="17" t="s">
        <v>562</v>
      </c>
      <c r="R369" s="17" t="s">
        <v>566</v>
      </c>
      <c r="S369" s="17" t="s">
        <v>4</v>
      </c>
      <c r="T369" s="12" t="s">
        <v>562</v>
      </c>
      <c r="U369" s="17" t="s">
        <v>575</v>
      </c>
      <c r="V369" s="17" t="s">
        <v>575</v>
      </c>
      <c r="W369" s="8" t="s">
        <v>312</v>
      </c>
      <c r="X369" s="8" t="s">
        <v>312</v>
      </c>
      <c r="Y369" t="s">
        <v>1792</v>
      </c>
      <c r="Z369" s="8" t="s">
        <v>157</v>
      </c>
      <c r="AA369" s="8" t="s">
        <v>576</v>
      </c>
      <c r="AB369" s="8">
        <v>468</v>
      </c>
      <c r="AC369" s="10" t="s">
        <v>1514</v>
      </c>
      <c r="AD369" s="10" t="s">
        <v>1794</v>
      </c>
      <c r="AE369" s="17" t="s">
        <v>26</v>
      </c>
      <c r="AF369" s="17" t="s">
        <v>575</v>
      </c>
      <c r="AG369" s="12" t="s">
        <v>26</v>
      </c>
      <c r="AH369" s="12" t="s">
        <v>26</v>
      </c>
      <c r="AI369" s="10" t="s">
        <v>57</v>
      </c>
      <c r="AJ369" s="16" t="s">
        <v>212</v>
      </c>
      <c r="AK369" s="11" t="s">
        <v>6</v>
      </c>
      <c r="AL369" s="12">
        <v>17</v>
      </c>
      <c r="AM369" s="16" t="s">
        <v>312</v>
      </c>
      <c r="AN369" s="11" t="s">
        <v>1434</v>
      </c>
      <c r="AO369" s="17" t="s">
        <v>4</v>
      </c>
      <c r="AP369" s="12" t="s">
        <v>1057</v>
      </c>
      <c r="AQ369" s="8" t="s">
        <v>312</v>
      </c>
      <c r="AR369" s="12" t="s">
        <v>1073</v>
      </c>
      <c r="AS369" s="8" t="s">
        <v>312</v>
      </c>
      <c r="AT369" t="s">
        <v>1793</v>
      </c>
      <c r="AU369" s="8" t="s">
        <v>312</v>
      </c>
    </row>
    <row r="370" spans="1:47">
      <c r="A370" s="8">
        <v>1494</v>
      </c>
      <c r="B370" s="8" t="s">
        <v>210</v>
      </c>
      <c r="C370" s="8" t="s">
        <v>211</v>
      </c>
      <c r="D370" s="8" t="s">
        <v>212</v>
      </c>
      <c r="E370" s="8" t="s">
        <v>212</v>
      </c>
      <c r="F370" s="8" t="s">
        <v>212</v>
      </c>
      <c r="G370" s="8" t="s">
        <v>212</v>
      </c>
      <c r="H370" s="8" t="s">
        <v>212</v>
      </c>
      <c r="I370" t="s">
        <v>441</v>
      </c>
      <c r="J370" t="s">
        <v>457</v>
      </c>
      <c r="K370" s="11" t="s">
        <v>3</v>
      </c>
      <c r="L370">
        <v>24</v>
      </c>
      <c r="M370" s="12" t="s">
        <v>318</v>
      </c>
      <c r="N370" s="52">
        <v>30213</v>
      </c>
      <c r="O370" s="53" t="s">
        <v>312</v>
      </c>
      <c r="P370" s="52">
        <v>44368</v>
      </c>
      <c r="Q370" s="17" t="s">
        <v>572</v>
      </c>
      <c r="R370" s="17" t="s">
        <v>562</v>
      </c>
      <c r="S370" s="17" t="s">
        <v>4</v>
      </c>
      <c r="T370" s="17" t="s">
        <v>562</v>
      </c>
      <c r="U370" s="17" t="s">
        <v>575</v>
      </c>
      <c r="V370" s="17" t="s">
        <v>575</v>
      </c>
      <c r="W370" s="17" t="s">
        <v>1177</v>
      </c>
      <c r="X370" s="17" t="s">
        <v>1198</v>
      </c>
      <c r="Y370" t="s">
        <v>1795</v>
      </c>
      <c r="Z370" s="8" t="s">
        <v>1796</v>
      </c>
      <c r="AA370" s="8" t="s">
        <v>576</v>
      </c>
      <c r="AB370" s="8">
        <v>56</v>
      </c>
      <c r="AC370" s="10" t="s">
        <v>1795</v>
      </c>
      <c r="AD370" s="10" t="s">
        <v>1797</v>
      </c>
      <c r="AE370" s="17" t="s">
        <v>26</v>
      </c>
      <c r="AF370" s="12" t="s">
        <v>575</v>
      </c>
      <c r="AG370" s="12" t="s">
        <v>26</v>
      </c>
      <c r="AH370" s="12" t="s">
        <v>4</v>
      </c>
      <c r="AI370" t="s">
        <v>1442</v>
      </c>
      <c r="AJ370" t="s">
        <v>1798</v>
      </c>
      <c r="AK370" s="17" t="s">
        <v>6</v>
      </c>
      <c r="AL370" s="12">
        <v>25</v>
      </c>
      <c r="AM370" s="11" t="s">
        <v>318</v>
      </c>
      <c r="AN370" s="12" t="s">
        <v>1434</v>
      </c>
      <c r="AO370" s="17" t="s">
        <v>26</v>
      </c>
      <c r="AP370" s="12" t="s">
        <v>1047</v>
      </c>
      <c r="AQ370" s="8" t="s">
        <v>312</v>
      </c>
      <c r="AR370" s="12" t="s">
        <v>1705</v>
      </c>
      <c r="AS370" s="8" t="s">
        <v>312</v>
      </c>
      <c r="AT370" t="s">
        <v>1143</v>
      </c>
      <c r="AU370" t="s">
        <v>77</v>
      </c>
    </row>
    <row r="371" spans="1:47">
      <c r="A371" s="8">
        <v>1495</v>
      </c>
      <c r="B371" s="8" t="s">
        <v>210</v>
      </c>
      <c r="C371" s="8" t="s">
        <v>211</v>
      </c>
      <c r="D371" s="8" t="s">
        <v>212</v>
      </c>
      <c r="E371" s="8" t="s">
        <v>212</v>
      </c>
      <c r="F371" s="8" t="s">
        <v>212</v>
      </c>
      <c r="G371" s="8" t="s">
        <v>212</v>
      </c>
      <c r="H371" s="8" t="s">
        <v>212</v>
      </c>
      <c r="I371" t="s">
        <v>1799</v>
      </c>
      <c r="J371" t="s">
        <v>1800</v>
      </c>
      <c r="K371" s="11" t="s">
        <v>3</v>
      </c>
      <c r="L371">
        <v>30</v>
      </c>
      <c r="M371" s="11" t="s">
        <v>319</v>
      </c>
      <c r="N371" s="52">
        <v>42762</v>
      </c>
      <c r="O371" s="53">
        <v>43831</v>
      </c>
      <c r="P371" s="52">
        <v>44369</v>
      </c>
      <c r="Q371" s="17" t="s">
        <v>562</v>
      </c>
      <c r="R371" s="8" t="s">
        <v>212</v>
      </c>
      <c r="S371" s="17" t="s">
        <v>4</v>
      </c>
      <c r="T371" s="12" t="s">
        <v>562</v>
      </c>
      <c r="U371" s="17" t="s">
        <v>575</v>
      </c>
      <c r="V371" s="17" t="s">
        <v>575</v>
      </c>
      <c r="W371" s="8" t="s">
        <v>312</v>
      </c>
      <c r="X371" s="8" t="s">
        <v>312</v>
      </c>
      <c r="Y371" t="s">
        <v>1186</v>
      </c>
      <c r="Z371" s="8" t="s">
        <v>614</v>
      </c>
      <c r="AA371" s="8" t="s">
        <v>576</v>
      </c>
      <c r="AB371" s="8">
        <v>18</v>
      </c>
      <c r="AC371" s="10" t="s">
        <v>1623</v>
      </c>
      <c r="AD371" s="10" t="s">
        <v>1366</v>
      </c>
      <c r="AE371" s="1"/>
      <c r="AF371" s="12" t="s">
        <v>575</v>
      </c>
      <c r="AG371" s="12" t="s">
        <v>26</v>
      </c>
      <c r="AH371" s="12" t="s">
        <v>26</v>
      </c>
      <c r="AI371" s="10" t="s">
        <v>57</v>
      </c>
      <c r="AJ371" s="16" t="s">
        <v>212</v>
      </c>
      <c r="AK371" s="11" t="s">
        <v>6</v>
      </c>
      <c r="AL371" s="16" t="s">
        <v>312</v>
      </c>
      <c r="AM371" s="16" t="s">
        <v>312</v>
      </c>
      <c r="AN371" s="12" t="s">
        <v>1434</v>
      </c>
      <c r="AO371" s="17" t="s">
        <v>26</v>
      </c>
      <c r="AP371" s="12" t="s">
        <v>1057</v>
      </c>
      <c r="AQ371" s="8" t="s">
        <v>1060</v>
      </c>
      <c r="AR371" s="12" t="s">
        <v>1705</v>
      </c>
      <c r="AS371" s="8" t="s">
        <v>312</v>
      </c>
      <c r="AT371" t="s">
        <v>1801</v>
      </c>
      <c r="AU371" t="s">
        <v>90</v>
      </c>
    </row>
    <row r="372" spans="1:47">
      <c r="A372" s="8">
        <v>1500</v>
      </c>
      <c r="B372" s="8" t="s">
        <v>210</v>
      </c>
      <c r="C372" s="8" t="s">
        <v>211</v>
      </c>
      <c r="D372" s="8" t="s">
        <v>212</v>
      </c>
      <c r="E372" s="8" t="s">
        <v>212</v>
      </c>
      <c r="F372" s="8" t="s">
        <v>212</v>
      </c>
      <c r="G372" s="8" t="s">
        <v>212</v>
      </c>
      <c r="H372" s="8" t="s">
        <v>212</v>
      </c>
      <c r="I372" s="10" t="s">
        <v>1838</v>
      </c>
      <c r="J372" s="10" t="s">
        <v>1606</v>
      </c>
      <c r="K372" s="11" t="s">
        <v>3</v>
      </c>
      <c r="L372">
        <v>31</v>
      </c>
      <c r="M372" s="11" t="s">
        <v>318</v>
      </c>
      <c r="N372" s="52">
        <v>40940</v>
      </c>
      <c r="O372" s="53">
        <v>43831</v>
      </c>
      <c r="P372" s="52">
        <v>44379</v>
      </c>
      <c r="Q372" s="17" t="s">
        <v>562</v>
      </c>
      <c r="R372" s="17" t="s">
        <v>566</v>
      </c>
      <c r="S372" s="17" t="s">
        <v>4</v>
      </c>
      <c r="T372" s="12" t="s">
        <v>562</v>
      </c>
      <c r="U372" s="17" t="s">
        <v>575</v>
      </c>
      <c r="V372" s="17" t="s">
        <v>575</v>
      </c>
      <c r="W372" s="8" t="s">
        <v>312</v>
      </c>
      <c r="X372" s="17" t="s">
        <v>1198</v>
      </c>
      <c r="Y372" t="s">
        <v>715</v>
      </c>
      <c r="Z372" s="8" t="s">
        <v>614</v>
      </c>
      <c r="AA372" s="8" t="s">
        <v>576</v>
      </c>
      <c r="AB372" s="8">
        <v>23</v>
      </c>
      <c r="AC372" s="10" t="s">
        <v>1506</v>
      </c>
      <c r="AD372" s="10" t="s">
        <v>1245</v>
      </c>
      <c r="AE372" s="17" t="s">
        <v>26</v>
      </c>
      <c r="AF372" s="17" t="s">
        <v>575</v>
      </c>
      <c r="AG372" s="12" t="s">
        <v>26</v>
      </c>
      <c r="AH372" s="12" t="s">
        <v>26</v>
      </c>
      <c r="AI372" s="8" t="s">
        <v>212</v>
      </c>
      <c r="AJ372" s="22" t="s">
        <v>57</v>
      </c>
      <c r="AK372" s="11" t="s">
        <v>6</v>
      </c>
      <c r="AL372" s="16" t="s">
        <v>312</v>
      </c>
      <c r="AM372" s="16" t="s">
        <v>312</v>
      </c>
      <c r="AN372" s="12" t="s">
        <v>1434</v>
      </c>
      <c r="AO372" s="17" t="s">
        <v>26</v>
      </c>
      <c r="AP372" s="12" t="s">
        <v>1057</v>
      </c>
      <c r="AQ372" s="8" t="s">
        <v>312</v>
      </c>
      <c r="AR372" s="8" t="s">
        <v>312</v>
      </c>
      <c r="AS372" s="8" t="s">
        <v>312</v>
      </c>
      <c r="AT372" t="s">
        <v>1839</v>
      </c>
      <c r="AU372" t="s">
        <v>90</v>
      </c>
    </row>
    <row r="373" spans="1:47">
      <c r="A373" s="8">
        <v>1501</v>
      </c>
      <c r="B373" s="8" t="s">
        <v>210</v>
      </c>
      <c r="C373" s="8" t="s">
        <v>211</v>
      </c>
      <c r="D373" s="8" t="s">
        <v>212</v>
      </c>
      <c r="E373" s="8" t="s">
        <v>212</v>
      </c>
      <c r="F373" s="8" t="s">
        <v>212</v>
      </c>
      <c r="G373" s="8" t="s">
        <v>212</v>
      </c>
      <c r="H373" s="8" t="s">
        <v>212</v>
      </c>
      <c r="I373" s="10" t="s">
        <v>1838</v>
      </c>
      <c r="J373" s="10" t="s">
        <v>1606</v>
      </c>
      <c r="K373" s="11" t="s">
        <v>3</v>
      </c>
      <c r="L373">
        <v>31</v>
      </c>
      <c r="M373" s="11" t="s">
        <v>318</v>
      </c>
      <c r="N373" s="52">
        <v>41100</v>
      </c>
      <c r="O373" s="53">
        <v>43831</v>
      </c>
      <c r="P373" s="52">
        <v>44379</v>
      </c>
      <c r="Q373" s="17" t="s">
        <v>562</v>
      </c>
      <c r="R373" s="17" t="s">
        <v>566</v>
      </c>
      <c r="S373" s="17" t="s">
        <v>4</v>
      </c>
      <c r="T373" s="12" t="s">
        <v>562</v>
      </c>
      <c r="U373" s="17" t="s">
        <v>575</v>
      </c>
      <c r="V373" s="17" t="s">
        <v>575</v>
      </c>
      <c r="W373" s="8" t="s">
        <v>312</v>
      </c>
      <c r="X373" s="17" t="s">
        <v>1198</v>
      </c>
      <c r="Y373" t="s">
        <v>715</v>
      </c>
      <c r="Z373" s="8" t="s">
        <v>614</v>
      </c>
      <c r="AA373" s="8" t="s">
        <v>576</v>
      </c>
      <c r="AB373" s="8">
        <v>23</v>
      </c>
      <c r="AC373" s="10" t="s">
        <v>1506</v>
      </c>
      <c r="AD373" s="10" t="s">
        <v>1245</v>
      </c>
      <c r="AE373" s="17" t="s">
        <v>26</v>
      </c>
      <c r="AF373" s="17" t="s">
        <v>575</v>
      </c>
      <c r="AG373" s="12" t="s">
        <v>26</v>
      </c>
      <c r="AH373" s="12" t="s">
        <v>26</v>
      </c>
      <c r="AI373" s="8" t="s">
        <v>212</v>
      </c>
      <c r="AJ373" s="22" t="s">
        <v>57</v>
      </c>
      <c r="AK373" s="11" t="s">
        <v>6</v>
      </c>
      <c r="AL373" s="16" t="s">
        <v>312</v>
      </c>
      <c r="AM373" s="16" t="s">
        <v>312</v>
      </c>
      <c r="AN373" s="12" t="s">
        <v>1434</v>
      </c>
      <c r="AO373" s="17" t="s">
        <v>26</v>
      </c>
      <c r="AP373" s="12" t="s">
        <v>1057</v>
      </c>
      <c r="AQ373" s="8" t="s">
        <v>312</v>
      </c>
      <c r="AR373" s="8" t="s">
        <v>312</v>
      </c>
      <c r="AS373" s="8" t="s">
        <v>312</v>
      </c>
      <c r="AT373" t="s">
        <v>1839</v>
      </c>
      <c r="AU373" t="s">
        <v>90</v>
      </c>
    </row>
    <row r="374" spans="1:47">
      <c r="A374" s="8">
        <v>1502</v>
      </c>
      <c r="B374" s="8" t="s">
        <v>210</v>
      </c>
      <c r="C374" s="8" t="s">
        <v>211</v>
      </c>
      <c r="D374" s="8" t="s">
        <v>212</v>
      </c>
      <c r="E374" s="8" t="s">
        <v>212</v>
      </c>
      <c r="F374" s="8" t="s">
        <v>212</v>
      </c>
      <c r="G374" s="8" t="s">
        <v>212</v>
      </c>
      <c r="H374" s="8" t="s">
        <v>212</v>
      </c>
      <c r="I374" s="10" t="s">
        <v>1823</v>
      </c>
      <c r="J374" s="10" t="s">
        <v>1824</v>
      </c>
      <c r="K374" s="11" t="s">
        <v>3</v>
      </c>
      <c r="L374">
        <v>28</v>
      </c>
      <c r="M374" s="11" t="s">
        <v>319</v>
      </c>
      <c r="N374" s="52">
        <v>36286</v>
      </c>
      <c r="O374" s="53">
        <v>44105</v>
      </c>
      <c r="P374" s="52">
        <v>44386</v>
      </c>
      <c r="Q374" s="17" t="s">
        <v>562</v>
      </c>
      <c r="R374" s="17" t="s">
        <v>566</v>
      </c>
      <c r="S374" s="17" t="s">
        <v>4</v>
      </c>
      <c r="T374" s="12" t="s">
        <v>562</v>
      </c>
      <c r="U374" s="17" t="s">
        <v>575</v>
      </c>
      <c r="V374" s="17" t="s">
        <v>575</v>
      </c>
      <c r="W374" s="8" t="s">
        <v>312</v>
      </c>
      <c r="X374" s="8" t="s">
        <v>312</v>
      </c>
      <c r="Y374" t="s">
        <v>244</v>
      </c>
      <c r="Z374" s="8" t="s">
        <v>579</v>
      </c>
      <c r="AA374" s="8" t="s">
        <v>576</v>
      </c>
      <c r="AB374" s="8">
        <v>34</v>
      </c>
      <c r="AC374" s="10" t="s">
        <v>1826</v>
      </c>
      <c r="AD374" s="10" t="s">
        <v>1827</v>
      </c>
      <c r="AE374" s="17" t="s">
        <v>26</v>
      </c>
      <c r="AF374" s="17" t="s">
        <v>575</v>
      </c>
      <c r="AG374" s="12" t="s">
        <v>26</v>
      </c>
      <c r="AH374" s="12" t="s">
        <v>26</v>
      </c>
      <c r="AI374" s="8" t="s">
        <v>212</v>
      </c>
      <c r="AJ374" s="22" t="s">
        <v>57</v>
      </c>
      <c r="AK374" s="11" t="s">
        <v>6</v>
      </c>
      <c r="AL374" s="16" t="s">
        <v>312</v>
      </c>
      <c r="AM374" s="16" t="s">
        <v>312</v>
      </c>
      <c r="AN374" s="12" t="s">
        <v>1434</v>
      </c>
      <c r="AO374" s="17" t="s">
        <v>26</v>
      </c>
      <c r="AP374" s="12" t="s">
        <v>1057</v>
      </c>
      <c r="AQ374" s="8" t="s">
        <v>48</v>
      </c>
      <c r="AR374" s="12" t="s">
        <v>1073</v>
      </c>
      <c r="AS374" s="8" t="s">
        <v>312</v>
      </c>
      <c r="AT374" t="s">
        <v>1825</v>
      </c>
      <c r="AU374" t="s">
        <v>155</v>
      </c>
    </row>
    <row r="375" spans="1:47">
      <c r="A375" s="8">
        <v>1503</v>
      </c>
      <c r="B375" s="8" t="s">
        <v>210</v>
      </c>
      <c r="C375" s="8" t="s">
        <v>211</v>
      </c>
      <c r="D375" s="8" t="s">
        <v>212</v>
      </c>
      <c r="E375" s="8" t="s">
        <v>212</v>
      </c>
      <c r="F375" s="8" t="s">
        <v>212</v>
      </c>
      <c r="G375" s="8" t="s">
        <v>212</v>
      </c>
      <c r="H375" s="8" t="s">
        <v>212</v>
      </c>
      <c r="I375" s="8" t="s">
        <v>212</v>
      </c>
      <c r="J375" t="s">
        <v>1069</v>
      </c>
      <c r="K375" s="11" t="s">
        <v>6</v>
      </c>
      <c r="L375">
        <v>14</v>
      </c>
      <c r="M375" s="11" t="s">
        <v>319</v>
      </c>
      <c r="N375" s="52">
        <v>44042</v>
      </c>
      <c r="O375" s="53" t="s">
        <v>312</v>
      </c>
      <c r="P375" s="52">
        <v>44389</v>
      </c>
      <c r="Q375" s="17" t="s">
        <v>565</v>
      </c>
      <c r="R375" s="17" t="s">
        <v>567</v>
      </c>
      <c r="S375" s="17" t="s">
        <v>26</v>
      </c>
      <c r="T375" s="12" t="s">
        <v>567</v>
      </c>
      <c r="U375" s="17" t="s">
        <v>575</v>
      </c>
      <c r="V375" s="17" t="s">
        <v>575</v>
      </c>
      <c r="W375" s="8" t="s">
        <v>312</v>
      </c>
      <c r="X375" s="8" t="s">
        <v>312</v>
      </c>
      <c r="Y375" t="s">
        <v>1832</v>
      </c>
      <c r="Z375" s="8" t="s">
        <v>622</v>
      </c>
      <c r="AA375" s="8" t="s">
        <v>576</v>
      </c>
      <c r="AB375" s="8">
        <v>25</v>
      </c>
      <c r="AC375" s="10" t="s">
        <v>1834</v>
      </c>
      <c r="AD375" s="10" t="s">
        <v>1835</v>
      </c>
      <c r="AE375" s="17" t="s">
        <v>26</v>
      </c>
      <c r="AF375" s="17" t="s">
        <v>575</v>
      </c>
      <c r="AG375" s="12" t="s">
        <v>26</v>
      </c>
      <c r="AH375" s="12" t="s">
        <v>26</v>
      </c>
      <c r="AI375" s="10" t="s">
        <v>1836</v>
      </c>
      <c r="AJ375" s="22" t="s">
        <v>1837</v>
      </c>
      <c r="AK375" s="11" t="s">
        <v>6</v>
      </c>
      <c r="AL375" s="11">
        <v>74</v>
      </c>
      <c r="AM375" s="11" t="s">
        <v>319</v>
      </c>
      <c r="AN375" s="12" t="s">
        <v>1434</v>
      </c>
      <c r="AO375" s="17" t="s">
        <v>4</v>
      </c>
      <c r="AP375" s="12" t="s">
        <v>1052</v>
      </c>
      <c r="AQ375" s="8" t="s">
        <v>312</v>
      </c>
      <c r="AR375" s="8" t="s">
        <v>312</v>
      </c>
      <c r="AS375" s="8" t="s">
        <v>312</v>
      </c>
      <c r="AT375" t="s">
        <v>1833</v>
      </c>
      <c r="AU375" t="s">
        <v>77</v>
      </c>
    </row>
    <row r="376" spans="1:47">
      <c r="A376" s="8">
        <v>1504</v>
      </c>
      <c r="B376" s="8" t="s">
        <v>210</v>
      </c>
      <c r="C376" s="8" t="s">
        <v>211</v>
      </c>
      <c r="D376" s="8" t="s">
        <v>212</v>
      </c>
      <c r="E376" s="8" t="s">
        <v>212</v>
      </c>
      <c r="F376" s="8" t="s">
        <v>212</v>
      </c>
      <c r="G376" s="8" t="s">
        <v>212</v>
      </c>
      <c r="H376" s="8" t="s">
        <v>212</v>
      </c>
      <c r="I376" s="10" t="s">
        <v>552</v>
      </c>
      <c r="J376" s="10" t="s">
        <v>359</v>
      </c>
      <c r="K376" s="11" t="s">
        <v>3</v>
      </c>
      <c r="L376">
        <v>22</v>
      </c>
      <c r="M376" s="11" t="s">
        <v>319</v>
      </c>
      <c r="N376" s="52">
        <v>28113</v>
      </c>
      <c r="O376" s="53">
        <v>43831</v>
      </c>
      <c r="P376" s="52">
        <v>44391</v>
      </c>
      <c r="Q376" s="17" t="s">
        <v>572</v>
      </c>
      <c r="R376" s="17" t="s">
        <v>562</v>
      </c>
      <c r="S376" s="17" t="s">
        <v>4</v>
      </c>
      <c r="T376" s="17" t="s">
        <v>562</v>
      </c>
      <c r="U376" s="17" t="s">
        <v>123</v>
      </c>
      <c r="V376" s="17" t="s">
        <v>123</v>
      </c>
      <c r="W376" s="8" t="s">
        <v>312</v>
      </c>
      <c r="X376" s="17" t="s">
        <v>1195</v>
      </c>
      <c r="Y376" t="s">
        <v>1830</v>
      </c>
      <c r="Z376" s="8" t="s">
        <v>591</v>
      </c>
      <c r="AA376" s="8" t="s">
        <v>576</v>
      </c>
      <c r="AB376" s="8">
        <v>2</v>
      </c>
      <c r="AC376" s="10" t="s">
        <v>1506</v>
      </c>
      <c r="AD376" s="10" t="s">
        <v>1245</v>
      </c>
      <c r="AE376" s="8" t="s">
        <v>212</v>
      </c>
      <c r="AF376" s="8" t="s">
        <v>212</v>
      </c>
      <c r="AG376" s="12" t="s">
        <v>26</v>
      </c>
      <c r="AH376" s="12" t="s">
        <v>26</v>
      </c>
      <c r="AI376" s="10" t="s">
        <v>1025</v>
      </c>
      <c r="AJ376" s="22" t="s">
        <v>1831</v>
      </c>
      <c r="AK376" s="11" t="s">
        <v>6</v>
      </c>
      <c r="AL376" s="11">
        <v>19</v>
      </c>
      <c r="AM376" s="11" t="s">
        <v>319</v>
      </c>
      <c r="AN376" s="12" t="s">
        <v>1434</v>
      </c>
      <c r="AO376" s="17" t="s">
        <v>4</v>
      </c>
      <c r="AP376" s="12" t="s">
        <v>1052</v>
      </c>
      <c r="AQ376" s="8" t="s">
        <v>312</v>
      </c>
      <c r="AR376" s="8" t="s">
        <v>312</v>
      </c>
      <c r="AS376" s="8" t="s">
        <v>312</v>
      </c>
      <c r="AT376" t="s">
        <v>1829</v>
      </c>
      <c r="AU376" s="8" t="s">
        <v>312</v>
      </c>
    </row>
    <row r="377" spans="1:47">
      <c r="A377" s="8">
        <v>1505</v>
      </c>
      <c r="B377" s="8" t="s">
        <v>210</v>
      </c>
      <c r="C377" s="8" t="s">
        <v>211</v>
      </c>
      <c r="D377" s="8" t="s">
        <v>212</v>
      </c>
      <c r="E377" s="8" t="s">
        <v>212</v>
      </c>
      <c r="F377" s="8" t="s">
        <v>212</v>
      </c>
      <c r="G377" s="8" t="s">
        <v>212</v>
      </c>
      <c r="H377" s="8" t="s">
        <v>212</v>
      </c>
      <c r="I377" s="10" t="s">
        <v>529</v>
      </c>
      <c r="J377" s="10" t="s">
        <v>1849</v>
      </c>
      <c r="K377" s="11" t="s">
        <v>3</v>
      </c>
      <c r="L377">
        <v>42</v>
      </c>
      <c r="M377" s="11" t="s">
        <v>319</v>
      </c>
      <c r="N377" s="52">
        <v>36208</v>
      </c>
      <c r="O377" s="53" t="s">
        <v>312</v>
      </c>
      <c r="P377" s="52">
        <v>44392</v>
      </c>
      <c r="Q377" s="17" t="s">
        <v>562</v>
      </c>
      <c r="R377" s="17" t="s">
        <v>566</v>
      </c>
      <c r="S377" s="17" t="s">
        <v>4</v>
      </c>
      <c r="T377" s="12" t="s">
        <v>562</v>
      </c>
      <c r="U377" s="17" t="s">
        <v>575</v>
      </c>
      <c r="V377" s="17" t="s">
        <v>575</v>
      </c>
      <c r="W377" s="8" t="s">
        <v>312</v>
      </c>
      <c r="X377" s="8" t="s">
        <v>312</v>
      </c>
      <c r="Y377" t="s">
        <v>1850</v>
      </c>
      <c r="Z377" s="8" t="s">
        <v>591</v>
      </c>
      <c r="AA377" s="8" t="s">
        <v>576</v>
      </c>
      <c r="AB377" s="8">
        <v>17</v>
      </c>
      <c r="AC377" s="10" t="s">
        <v>674</v>
      </c>
      <c r="AD377" s="10" t="s">
        <v>1281</v>
      </c>
      <c r="AE377" s="17" t="s">
        <v>26</v>
      </c>
      <c r="AF377" s="17" t="s">
        <v>575</v>
      </c>
      <c r="AG377" s="12" t="s">
        <v>26</v>
      </c>
      <c r="AH377" s="12" t="s">
        <v>26</v>
      </c>
      <c r="AI377" s="8" t="s">
        <v>212</v>
      </c>
      <c r="AJ377" s="22" t="s">
        <v>57</v>
      </c>
      <c r="AK377" s="11" t="s">
        <v>6</v>
      </c>
      <c r="AL377" s="11">
        <v>19</v>
      </c>
      <c r="AM377" s="8" t="s">
        <v>312</v>
      </c>
      <c r="AN377" s="12" t="s">
        <v>1434</v>
      </c>
      <c r="AO377" s="17" t="s">
        <v>4</v>
      </c>
      <c r="AP377" s="12" t="s">
        <v>1052</v>
      </c>
      <c r="AQ377" s="8" t="s">
        <v>312</v>
      </c>
      <c r="AR377" s="8" t="s">
        <v>312</v>
      </c>
      <c r="AS377" s="8" t="s">
        <v>312</v>
      </c>
      <c r="AT377" t="s">
        <v>1851</v>
      </c>
      <c r="AU377" t="s">
        <v>1852</v>
      </c>
    </row>
    <row r="378" spans="1:47">
      <c r="A378" s="8">
        <v>1507</v>
      </c>
      <c r="B378" s="8" t="s">
        <v>210</v>
      </c>
      <c r="C378" s="8" t="s">
        <v>211</v>
      </c>
      <c r="D378" s="8" t="s">
        <v>212</v>
      </c>
      <c r="E378" s="8" t="s">
        <v>212</v>
      </c>
      <c r="F378" s="8" t="s">
        <v>212</v>
      </c>
      <c r="G378" s="8" t="s">
        <v>212</v>
      </c>
      <c r="H378" s="8" t="s">
        <v>212</v>
      </c>
      <c r="I378" s="10" t="s">
        <v>1840</v>
      </c>
      <c r="J378" s="10" t="s">
        <v>1841</v>
      </c>
      <c r="K378" s="11" t="s">
        <v>3</v>
      </c>
      <c r="L378">
        <v>23</v>
      </c>
      <c r="M378" s="11" t="s">
        <v>319</v>
      </c>
      <c r="N378" s="52">
        <v>32660</v>
      </c>
      <c r="O378" s="53">
        <v>44197</v>
      </c>
      <c r="P378" s="52">
        <v>44398</v>
      </c>
      <c r="Q378" s="17" t="s">
        <v>572</v>
      </c>
      <c r="R378" s="17" t="s">
        <v>562</v>
      </c>
      <c r="S378" s="17" t="s">
        <v>4</v>
      </c>
      <c r="T378" s="17" t="s">
        <v>562</v>
      </c>
      <c r="U378" s="17" t="s">
        <v>123</v>
      </c>
      <c r="V378" s="17" t="s">
        <v>123</v>
      </c>
      <c r="W378" s="17" t="s">
        <v>153</v>
      </c>
      <c r="X378" s="17" t="s">
        <v>1195</v>
      </c>
      <c r="Y378" t="s">
        <v>1842</v>
      </c>
      <c r="Z378" s="8" t="s">
        <v>632</v>
      </c>
      <c r="AA378" s="8" t="s">
        <v>576</v>
      </c>
      <c r="AB378" s="8">
        <v>29</v>
      </c>
      <c r="AC378" s="10" t="s">
        <v>485</v>
      </c>
      <c r="AD378" s="8" t="s">
        <v>212</v>
      </c>
      <c r="AE378" s="8" t="s">
        <v>212</v>
      </c>
      <c r="AF378" s="8" t="s">
        <v>212</v>
      </c>
      <c r="AG378" s="12" t="s">
        <v>26</v>
      </c>
      <c r="AH378" s="12" t="s">
        <v>26</v>
      </c>
      <c r="AI378" s="10" t="s">
        <v>1846</v>
      </c>
      <c r="AJ378" s="22" t="s">
        <v>1843</v>
      </c>
      <c r="AK378" s="11" t="s">
        <v>6</v>
      </c>
      <c r="AL378" s="11">
        <v>14</v>
      </c>
      <c r="AM378" s="11" t="s">
        <v>319</v>
      </c>
      <c r="AN378" s="12" t="s">
        <v>1434</v>
      </c>
      <c r="AO378" s="17" t="s">
        <v>4</v>
      </c>
      <c r="AP378" s="12" t="s">
        <v>1047</v>
      </c>
      <c r="AQ378" s="8" t="s">
        <v>312</v>
      </c>
      <c r="AR378" s="8" t="s">
        <v>312</v>
      </c>
      <c r="AS378" s="8">
        <v>30</v>
      </c>
      <c r="AT378" t="s">
        <v>1844</v>
      </c>
      <c r="AU378" t="s">
        <v>64</v>
      </c>
    </row>
    <row r="379" spans="1:47">
      <c r="A379" s="8">
        <v>1508</v>
      </c>
      <c r="B379" s="8" t="s">
        <v>210</v>
      </c>
      <c r="C379" s="8" t="s">
        <v>211</v>
      </c>
      <c r="D379" s="8" t="s">
        <v>212</v>
      </c>
      <c r="E379" s="8" t="s">
        <v>212</v>
      </c>
      <c r="F379" s="8" t="s">
        <v>212</v>
      </c>
      <c r="G379" s="8" t="s">
        <v>212</v>
      </c>
      <c r="H379" s="8" t="s">
        <v>212</v>
      </c>
      <c r="I379" s="10" t="s">
        <v>1840</v>
      </c>
      <c r="J379" s="10" t="s">
        <v>1841</v>
      </c>
      <c r="K379" s="11" t="s">
        <v>3</v>
      </c>
      <c r="L379">
        <v>20</v>
      </c>
      <c r="M379" s="11" t="s">
        <v>319</v>
      </c>
      <c r="N379" s="52">
        <v>31413</v>
      </c>
      <c r="O379" s="52" t="s">
        <v>212</v>
      </c>
      <c r="P379" s="52">
        <v>44398</v>
      </c>
      <c r="Q379" s="17" t="s">
        <v>572</v>
      </c>
      <c r="R379" s="17" t="s">
        <v>562</v>
      </c>
      <c r="S379" s="17" t="s">
        <v>4</v>
      </c>
      <c r="T379" s="17" t="s">
        <v>562</v>
      </c>
      <c r="U379" s="17" t="s">
        <v>123</v>
      </c>
      <c r="V379" s="17" t="s">
        <v>123</v>
      </c>
      <c r="W379" s="17" t="s">
        <v>153</v>
      </c>
      <c r="X379" s="17" t="s">
        <v>1195</v>
      </c>
      <c r="Y379" t="s">
        <v>1842</v>
      </c>
      <c r="Z379" s="8" t="s">
        <v>632</v>
      </c>
      <c r="AA379" s="8" t="s">
        <v>576</v>
      </c>
      <c r="AB379" s="8">
        <v>29</v>
      </c>
      <c r="AC379" s="10" t="s">
        <v>485</v>
      </c>
      <c r="AD379" s="8" t="s">
        <v>212</v>
      </c>
      <c r="AE379" s="8" t="s">
        <v>212</v>
      </c>
      <c r="AF379" s="8" t="s">
        <v>212</v>
      </c>
      <c r="AG379" s="12" t="s">
        <v>26</v>
      </c>
      <c r="AH379" s="12" t="s">
        <v>26</v>
      </c>
      <c r="AI379" s="10" t="s">
        <v>1847</v>
      </c>
      <c r="AJ379" s="22" t="s">
        <v>1848</v>
      </c>
      <c r="AK379" s="11" t="s">
        <v>6</v>
      </c>
      <c r="AL379" s="11">
        <v>24</v>
      </c>
      <c r="AM379" s="11" t="s">
        <v>319</v>
      </c>
      <c r="AN379" s="12" t="s">
        <v>1434</v>
      </c>
      <c r="AO379" s="17" t="s">
        <v>26</v>
      </c>
      <c r="AP379" s="12" t="s">
        <v>1052</v>
      </c>
      <c r="AQ379" s="8" t="s">
        <v>312</v>
      </c>
      <c r="AR379" s="8" t="s">
        <v>312</v>
      </c>
      <c r="AS379" s="8" t="s">
        <v>312</v>
      </c>
      <c r="AT379" t="s">
        <v>1844</v>
      </c>
      <c r="AU379" t="s">
        <v>64</v>
      </c>
    </row>
    <row r="380" spans="1:47">
      <c r="A380" s="8">
        <v>1509</v>
      </c>
      <c r="B380" s="8" t="s">
        <v>210</v>
      </c>
      <c r="C380" s="8" t="s">
        <v>211</v>
      </c>
      <c r="D380" s="8" t="s">
        <v>212</v>
      </c>
      <c r="E380" s="8" t="s">
        <v>212</v>
      </c>
      <c r="F380" s="8" t="s">
        <v>212</v>
      </c>
      <c r="G380" s="8" t="s">
        <v>212</v>
      </c>
      <c r="H380" s="8" t="s">
        <v>212</v>
      </c>
      <c r="I380" s="10" t="s">
        <v>484</v>
      </c>
      <c r="J380" s="10" t="s">
        <v>1853</v>
      </c>
      <c r="K380" s="11" t="s">
        <v>3</v>
      </c>
      <c r="L380">
        <v>24</v>
      </c>
      <c r="M380" s="11" t="s">
        <v>319</v>
      </c>
      <c r="N380" s="52">
        <v>32002</v>
      </c>
      <c r="O380" s="53">
        <v>43313</v>
      </c>
      <c r="P380" s="52">
        <v>44404</v>
      </c>
      <c r="Q380" s="17" t="s">
        <v>572</v>
      </c>
      <c r="R380" s="17" t="s">
        <v>562</v>
      </c>
      <c r="S380" s="17" t="s">
        <v>4</v>
      </c>
      <c r="T380" s="17" t="s">
        <v>562</v>
      </c>
      <c r="U380" s="17" t="s">
        <v>575</v>
      </c>
      <c r="V380" s="17" t="s">
        <v>575</v>
      </c>
      <c r="W380" s="8" t="s">
        <v>312</v>
      </c>
      <c r="X380" s="8" t="s">
        <v>312</v>
      </c>
      <c r="Y380" t="s">
        <v>1854</v>
      </c>
      <c r="Z380" s="8" t="s">
        <v>607</v>
      </c>
      <c r="AA380" s="8" t="s">
        <v>576</v>
      </c>
      <c r="AB380" s="8">
        <v>349</v>
      </c>
      <c r="AC380" s="10" t="s">
        <v>1855</v>
      </c>
      <c r="AD380" s="10" t="s">
        <v>1859</v>
      </c>
      <c r="AE380" s="17" t="s">
        <v>4</v>
      </c>
      <c r="AF380" s="17" t="s">
        <v>575</v>
      </c>
      <c r="AG380" s="17" t="s">
        <v>854</v>
      </c>
      <c r="AH380" s="12" t="s">
        <v>26</v>
      </c>
      <c r="AI380" s="10" t="s">
        <v>1856</v>
      </c>
      <c r="AJ380" s="22" t="s">
        <v>1857</v>
      </c>
      <c r="AK380" s="11" t="s">
        <v>6</v>
      </c>
      <c r="AL380" s="11">
        <v>85</v>
      </c>
      <c r="AM380" s="11" t="s">
        <v>319</v>
      </c>
      <c r="AN380" s="12" t="s">
        <v>1043</v>
      </c>
      <c r="AO380" s="17" t="s">
        <v>4</v>
      </c>
      <c r="AP380" s="12" t="s">
        <v>1057</v>
      </c>
      <c r="AQ380" s="8" t="s">
        <v>312</v>
      </c>
      <c r="AR380" s="8" t="s">
        <v>312</v>
      </c>
      <c r="AS380" s="8" t="s">
        <v>312</v>
      </c>
      <c r="AT380" t="s">
        <v>1858</v>
      </c>
      <c r="AU380" t="s">
        <v>77</v>
      </c>
    </row>
    <row r="381" spans="1:47">
      <c r="A381" s="8">
        <v>1512</v>
      </c>
      <c r="B381" s="8" t="s">
        <v>210</v>
      </c>
      <c r="C381" s="8" t="s">
        <v>211</v>
      </c>
      <c r="D381" s="8" t="s">
        <v>212</v>
      </c>
      <c r="E381" s="8" t="s">
        <v>212</v>
      </c>
      <c r="F381" s="8" t="s">
        <v>212</v>
      </c>
      <c r="G381" s="8" t="s">
        <v>212</v>
      </c>
      <c r="H381" s="8" t="s">
        <v>212</v>
      </c>
      <c r="I381" s="10" t="s">
        <v>289</v>
      </c>
      <c r="J381" s="10" t="s">
        <v>1875</v>
      </c>
      <c r="K381" s="11" t="s">
        <v>3</v>
      </c>
      <c r="L381" s="11">
        <v>18</v>
      </c>
      <c r="M381" s="11" t="s">
        <v>319</v>
      </c>
      <c r="N381" s="52">
        <v>29503</v>
      </c>
      <c r="O381" s="53">
        <v>44075</v>
      </c>
      <c r="P381" s="52">
        <v>44412</v>
      </c>
      <c r="Q381" s="17" t="s">
        <v>572</v>
      </c>
      <c r="R381" s="17" t="s">
        <v>562</v>
      </c>
      <c r="S381" s="17" t="s">
        <v>4</v>
      </c>
      <c r="T381" s="17" t="s">
        <v>562</v>
      </c>
      <c r="U381" s="17" t="s">
        <v>123</v>
      </c>
      <c r="V381" s="17" t="s">
        <v>123</v>
      </c>
      <c r="W381" s="8" t="s">
        <v>312</v>
      </c>
      <c r="X381" s="8" t="s">
        <v>312</v>
      </c>
      <c r="Y381" t="s">
        <v>1876</v>
      </c>
      <c r="Z381" s="8" t="s">
        <v>591</v>
      </c>
      <c r="AA381" s="8" t="s">
        <v>576</v>
      </c>
      <c r="AB381" s="8">
        <v>17</v>
      </c>
      <c r="AC381" s="10" t="s">
        <v>674</v>
      </c>
      <c r="AD381" s="8" t="s">
        <v>212</v>
      </c>
      <c r="AE381" s="8" t="s">
        <v>212</v>
      </c>
      <c r="AF381" s="8" t="s">
        <v>212</v>
      </c>
      <c r="AG381" s="12" t="s">
        <v>26</v>
      </c>
      <c r="AH381" s="17" t="s">
        <v>4</v>
      </c>
      <c r="AI381" s="10" t="s">
        <v>295</v>
      </c>
      <c r="AJ381" s="22" t="s">
        <v>1874</v>
      </c>
      <c r="AK381" s="12" t="s">
        <v>6</v>
      </c>
      <c r="AL381" s="12">
        <v>20</v>
      </c>
      <c r="AM381" s="12" t="s">
        <v>319</v>
      </c>
      <c r="AN381" s="12" t="s">
        <v>1434</v>
      </c>
      <c r="AO381" s="17" t="s">
        <v>26</v>
      </c>
      <c r="AP381" s="12" t="s">
        <v>1057</v>
      </c>
      <c r="AQ381" s="8" t="s">
        <v>312</v>
      </c>
      <c r="AR381" s="12" t="s">
        <v>1067</v>
      </c>
      <c r="AS381" s="12">
        <v>90</v>
      </c>
      <c r="AT381" t="s">
        <v>1877</v>
      </c>
      <c r="AU381" s="8" t="s">
        <v>312</v>
      </c>
    </row>
    <row r="382" spans="1:47">
      <c r="A382" s="8">
        <v>1513</v>
      </c>
      <c r="B382" s="8" t="s">
        <v>210</v>
      </c>
      <c r="C382" s="8" t="s">
        <v>211</v>
      </c>
      <c r="D382" s="8" t="s">
        <v>212</v>
      </c>
      <c r="E382" s="8" t="s">
        <v>212</v>
      </c>
      <c r="F382" s="8" t="s">
        <v>212</v>
      </c>
      <c r="G382" s="8" t="s">
        <v>212</v>
      </c>
      <c r="H382" s="8" t="s">
        <v>212</v>
      </c>
      <c r="I382" s="10" t="s">
        <v>521</v>
      </c>
      <c r="J382" s="10" t="s">
        <v>1878</v>
      </c>
      <c r="K382" s="11" t="s">
        <v>3</v>
      </c>
      <c r="L382" s="11">
        <v>25</v>
      </c>
      <c r="M382" s="16" t="s">
        <v>312</v>
      </c>
      <c r="N382" s="52">
        <v>29551</v>
      </c>
      <c r="O382" s="53" t="s">
        <v>312</v>
      </c>
      <c r="P382" s="52">
        <v>44417</v>
      </c>
      <c r="Q382" s="17" t="s">
        <v>572</v>
      </c>
      <c r="R382" s="12" t="s">
        <v>567</v>
      </c>
      <c r="S382" s="8" t="s">
        <v>312</v>
      </c>
      <c r="T382" s="17" t="s">
        <v>567</v>
      </c>
      <c r="U382" s="17" t="s">
        <v>123</v>
      </c>
      <c r="V382" s="17" t="s">
        <v>123</v>
      </c>
      <c r="W382" s="8" t="s">
        <v>312</v>
      </c>
      <c r="X382" s="8" t="s">
        <v>312</v>
      </c>
      <c r="Y382" t="s">
        <v>667</v>
      </c>
      <c r="Z382" s="8" t="s">
        <v>591</v>
      </c>
      <c r="AA382" s="8" t="s">
        <v>576</v>
      </c>
      <c r="AB382" s="8">
        <v>2</v>
      </c>
      <c r="AC382" s="10" t="s">
        <v>1506</v>
      </c>
      <c r="AD382" s="8" t="s">
        <v>212</v>
      </c>
      <c r="AE382" s="8" t="s">
        <v>212</v>
      </c>
      <c r="AF382" s="8" t="s">
        <v>212</v>
      </c>
      <c r="AG382" s="12" t="s">
        <v>26</v>
      </c>
      <c r="AH382" s="12" t="s">
        <v>26</v>
      </c>
      <c r="AI382" s="10" t="s">
        <v>1879</v>
      </c>
      <c r="AJ382" s="22" t="s">
        <v>1880</v>
      </c>
      <c r="AK382" s="12" t="s">
        <v>6</v>
      </c>
      <c r="AL382" s="12">
        <v>42</v>
      </c>
      <c r="AM382" s="12" t="s">
        <v>319</v>
      </c>
      <c r="AN382" s="12" t="s">
        <v>1434</v>
      </c>
      <c r="AO382" s="17" t="s">
        <v>26</v>
      </c>
      <c r="AP382" s="12" t="s">
        <v>1700</v>
      </c>
      <c r="AQ382" s="8" t="s">
        <v>312</v>
      </c>
      <c r="AR382" s="8" t="s">
        <v>312</v>
      </c>
      <c r="AS382" s="8" t="s">
        <v>312</v>
      </c>
      <c r="AT382" t="s">
        <v>46</v>
      </c>
      <c r="AU382" t="s">
        <v>27</v>
      </c>
    </row>
    <row r="383" spans="1:47">
      <c r="A383" s="8">
        <v>1516</v>
      </c>
      <c r="B383" s="8" t="s">
        <v>210</v>
      </c>
      <c r="C383" s="8" t="s">
        <v>211</v>
      </c>
      <c r="D383" s="8" t="s">
        <v>212</v>
      </c>
      <c r="E383" s="8" t="s">
        <v>212</v>
      </c>
      <c r="F383" s="8" t="s">
        <v>212</v>
      </c>
      <c r="G383" s="8" t="s">
        <v>212</v>
      </c>
      <c r="H383" s="8" t="s">
        <v>212</v>
      </c>
      <c r="I383" s="10" t="s">
        <v>478</v>
      </c>
      <c r="J383" s="10" t="s">
        <v>1896</v>
      </c>
      <c r="K383" s="11" t="s">
        <v>3</v>
      </c>
      <c r="L383" s="11">
        <v>49</v>
      </c>
      <c r="M383" s="11" t="s">
        <v>319</v>
      </c>
      <c r="N383" s="52">
        <v>36167</v>
      </c>
      <c r="O383" s="53" t="s">
        <v>312</v>
      </c>
      <c r="P383" s="52">
        <v>44439</v>
      </c>
      <c r="Q383" s="17" t="s">
        <v>572</v>
      </c>
      <c r="R383" s="17" t="s">
        <v>562</v>
      </c>
      <c r="S383" s="17" t="s">
        <v>4</v>
      </c>
      <c r="T383" s="17" t="s">
        <v>562</v>
      </c>
      <c r="U383" s="17" t="s">
        <v>575</v>
      </c>
      <c r="V383" s="17" t="s">
        <v>575</v>
      </c>
      <c r="W383" s="8" t="s">
        <v>312</v>
      </c>
      <c r="X383" s="8" t="s">
        <v>312</v>
      </c>
      <c r="Y383" t="s">
        <v>1897</v>
      </c>
      <c r="Z383" s="8" t="s">
        <v>1898</v>
      </c>
      <c r="AA383" s="8" t="s">
        <v>576</v>
      </c>
      <c r="AB383" s="8">
        <v>1</v>
      </c>
      <c r="AC383" s="10" t="s">
        <v>1899</v>
      </c>
      <c r="AD383" s="10" t="s">
        <v>1901</v>
      </c>
      <c r="AE383" s="17" t="s">
        <v>26</v>
      </c>
      <c r="AF383" s="17" t="s">
        <v>575</v>
      </c>
      <c r="AG383" s="12" t="s">
        <v>26</v>
      </c>
      <c r="AH383" s="12" t="s">
        <v>26</v>
      </c>
      <c r="AI383" s="10" t="s">
        <v>1034</v>
      </c>
      <c r="AJ383" s="22" t="s">
        <v>1900</v>
      </c>
      <c r="AK383" s="12" t="s">
        <v>6</v>
      </c>
      <c r="AL383" s="12">
        <v>17</v>
      </c>
      <c r="AM383" s="12" t="s">
        <v>319</v>
      </c>
      <c r="AN383" s="12" t="s">
        <v>1434</v>
      </c>
      <c r="AO383" s="17" t="s">
        <v>4</v>
      </c>
      <c r="AP383" s="12" t="s">
        <v>1052</v>
      </c>
      <c r="AQ383" s="8" t="s">
        <v>312</v>
      </c>
      <c r="AR383" s="8" t="s">
        <v>312</v>
      </c>
      <c r="AS383" s="8" t="s">
        <v>312</v>
      </c>
      <c r="AT383" s="10" t="s">
        <v>1902</v>
      </c>
      <c r="AU383" s="10" t="s">
        <v>77</v>
      </c>
    </row>
    <row r="384" spans="1:47">
      <c r="A384" s="8">
        <v>1520</v>
      </c>
      <c r="B384" s="8" t="s">
        <v>210</v>
      </c>
      <c r="C384" s="8" t="s">
        <v>211</v>
      </c>
      <c r="D384" s="8" t="s">
        <v>212</v>
      </c>
      <c r="E384" s="8" t="s">
        <v>212</v>
      </c>
      <c r="F384" s="8" t="s">
        <v>212</v>
      </c>
      <c r="G384" s="8" t="s">
        <v>212</v>
      </c>
      <c r="H384" s="8" t="s">
        <v>212</v>
      </c>
      <c r="I384" s="10" t="s">
        <v>1925</v>
      </c>
      <c r="J384" s="10" t="s">
        <v>1926</v>
      </c>
      <c r="K384" s="11" t="s">
        <v>3</v>
      </c>
      <c r="L384" s="11">
        <v>22</v>
      </c>
      <c r="M384" s="11" t="s">
        <v>319</v>
      </c>
      <c r="N384" s="52">
        <v>27241</v>
      </c>
      <c r="O384" s="53" t="s">
        <v>312</v>
      </c>
      <c r="P384" s="52">
        <v>44453</v>
      </c>
      <c r="Q384" s="17" t="s">
        <v>572</v>
      </c>
      <c r="R384" s="17" t="s">
        <v>567</v>
      </c>
      <c r="S384" s="17" t="s">
        <v>26</v>
      </c>
      <c r="T384" s="17" t="s">
        <v>567</v>
      </c>
      <c r="U384" s="17" t="s">
        <v>575</v>
      </c>
      <c r="V384" s="17" t="s">
        <v>575</v>
      </c>
      <c r="W384" s="8" t="s">
        <v>312</v>
      </c>
      <c r="X384" s="8" t="s">
        <v>312</v>
      </c>
      <c r="Y384" t="s">
        <v>1927</v>
      </c>
      <c r="Z384" s="8" t="s">
        <v>591</v>
      </c>
      <c r="AA384" s="8" t="s">
        <v>576</v>
      </c>
      <c r="AB384" s="8">
        <v>17</v>
      </c>
      <c r="AC384" s="10" t="s">
        <v>674</v>
      </c>
      <c r="AD384" s="10" t="s">
        <v>1281</v>
      </c>
      <c r="AE384" s="17" t="s">
        <v>26</v>
      </c>
      <c r="AF384" s="17" t="s">
        <v>575</v>
      </c>
      <c r="AG384" s="12" t="s">
        <v>26</v>
      </c>
      <c r="AH384" s="12" t="s">
        <v>26</v>
      </c>
      <c r="AI384" s="10" t="s">
        <v>990</v>
      </c>
      <c r="AJ384" s="22" t="s">
        <v>1928</v>
      </c>
      <c r="AK384" s="12" t="s">
        <v>6</v>
      </c>
      <c r="AL384" s="12">
        <v>22</v>
      </c>
      <c r="AM384" s="12" t="s">
        <v>319</v>
      </c>
      <c r="AN384" s="12" t="s">
        <v>1434</v>
      </c>
      <c r="AO384" s="17" t="s">
        <v>26</v>
      </c>
      <c r="AP384" s="12" t="s">
        <v>1045</v>
      </c>
      <c r="AQ384" s="8" t="s">
        <v>312</v>
      </c>
      <c r="AR384" s="8" t="s">
        <v>312</v>
      </c>
      <c r="AS384" s="8" t="s">
        <v>312</v>
      </c>
      <c r="AT384" s="10" t="s">
        <v>1929</v>
      </c>
      <c r="AU384" s="10" t="s">
        <v>1930</v>
      </c>
    </row>
    <row r="385" spans="1:47">
      <c r="A385" s="7">
        <v>1523</v>
      </c>
      <c r="B385" s="8" t="s">
        <v>210</v>
      </c>
      <c r="C385" s="8" t="s">
        <v>211</v>
      </c>
      <c r="D385" s="8" t="s">
        <v>212</v>
      </c>
      <c r="E385" s="8" t="s">
        <v>212</v>
      </c>
      <c r="F385" s="8" t="s">
        <v>212</v>
      </c>
      <c r="G385" s="8" t="s">
        <v>212</v>
      </c>
      <c r="H385" s="8" t="s">
        <v>212</v>
      </c>
      <c r="I385" s="10" t="s">
        <v>475</v>
      </c>
      <c r="J385" s="10" t="s">
        <v>1919</v>
      </c>
      <c r="K385" s="11" t="s">
        <v>3</v>
      </c>
      <c r="L385" s="11">
        <v>34</v>
      </c>
      <c r="M385" s="11" t="s">
        <v>319</v>
      </c>
      <c r="N385" s="52">
        <v>35265</v>
      </c>
      <c r="O385" s="53">
        <v>44378</v>
      </c>
      <c r="P385" s="52">
        <v>44456</v>
      </c>
      <c r="Q385" s="17" t="s">
        <v>562</v>
      </c>
      <c r="R385" s="17" t="s">
        <v>570</v>
      </c>
      <c r="S385" s="17" t="s">
        <v>4</v>
      </c>
      <c r="T385" s="12" t="s">
        <v>562</v>
      </c>
      <c r="U385" s="17" t="s">
        <v>575</v>
      </c>
      <c r="V385" s="17" t="s">
        <v>575</v>
      </c>
      <c r="W385" s="8" t="s">
        <v>312</v>
      </c>
      <c r="X385" s="8" t="s">
        <v>312</v>
      </c>
      <c r="Y385" t="s">
        <v>1921</v>
      </c>
      <c r="Z385" s="8" t="s">
        <v>1898</v>
      </c>
      <c r="AA385" s="8" t="s">
        <v>576</v>
      </c>
      <c r="AB385" s="8">
        <v>179</v>
      </c>
      <c r="AC385" s="10" t="s">
        <v>1922</v>
      </c>
      <c r="AD385" s="10" t="s">
        <v>1923</v>
      </c>
      <c r="AE385" s="17" t="s">
        <v>26</v>
      </c>
      <c r="AF385" s="17" t="s">
        <v>575</v>
      </c>
      <c r="AG385" s="12" t="s">
        <v>26</v>
      </c>
      <c r="AH385" s="12" t="s">
        <v>26</v>
      </c>
      <c r="AI385" s="8" t="s">
        <v>212</v>
      </c>
      <c r="AJ385" s="22" t="s">
        <v>57</v>
      </c>
      <c r="AK385" s="12" t="s">
        <v>6</v>
      </c>
      <c r="AL385" s="12">
        <v>10</v>
      </c>
      <c r="AM385" s="18" t="s">
        <v>312</v>
      </c>
      <c r="AN385" s="12" t="s">
        <v>1434</v>
      </c>
      <c r="AO385" s="17" t="s">
        <v>4</v>
      </c>
      <c r="AP385" s="12" t="s">
        <v>1047</v>
      </c>
      <c r="AQ385" s="8" t="s">
        <v>312</v>
      </c>
      <c r="AR385" s="12" t="s">
        <v>1705</v>
      </c>
      <c r="AS385" s="8" t="s">
        <v>312</v>
      </c>
      <c r="AT385" s="10" t="s">
        <v>1924</v>
      </c>
      <c r="AU385" s="16" t="s">
        <v>312</v>
      </c>
    </row>
    <row r="386" spans="1:47">
      <c r="A386" s="8">
        <v>1526</v>
      </c>
      <c r="B386" s="8" t="s">
        <v>210</v>
      </c>
      <c r="C386" s="8" t="s">
        <v>211</v>
      </c>
      <c r="D386" s="8" t="s">
        <v>212</v>
      </c>
      <c r="E386" s="8" t="s">
        <v>212</v>
      </c>
      <c r="F386" s="8" t="s">
        <v>212</v>
      </c>
      <c r="G386" s="8" t="s">
        <v>212</v>
      </c>
      <c r="H386" s="8" t="s">
        <v>212</v>
      </c>
      <c r="I386" s="10" t="s">
        <v>537</v>
      </c>
      <c r="J386" s="10" t="s">
        <v>1935</v>
      </c>
      <c r="K386" s="11" t="s">
        <v>3</v>
      </c>
      <c r="L386" s="11">
        <v>35</v>
      </c>
      <c r="M386" s="11" t="s">
        <v>318</v>
      </c>
      <c r="N386" s="52">
        <v>28483</v>
      </c>
      <c r="O386" s="53">
        <v>44197</v>
      </c>
      <c r="P386" s="52">
        <v>44461</v>
      </c>
      <c r="Q386" s="17" t="s">
        <v>572</v>
      </c>
      <c r="R386" s="17" t="s">
        <v>562</v>
      </c>
      <c r="S386" s="17" t="s">
        <v>4</v>
      </c>
      <c r="T386" s="17" t="s">
        <v>562</v>
      </c>
      <c r="U386" s="17" t="s">
        <v>123</v>
      </c>
      <c r="V386" s="17" t="s">
        <v>123</v>
      </c>
      <c r="W386" s="8" t="s">
        <v>312</v>
      </c>
      <c r="X386" s="8" t="s">
        <v>312</v>
      </c>
      <c r="Y386" t="s">
        <v>1936</v>
      </c>
      <c r="Z386" s="8" t="s">
        <v>115</v>
      </c>
      <c r="AA386" s="8" t="s">
        <v>576</v>
      </c>
      <c r="AB386" s="8">
        <v>41</v>
      </c>
      <c r="AC386" s="10" t="s">
        <v>1937</v>
      </c>
      <c r="AD386" s="8" t="s">
        <v>212</v>
      </c>
      <c r="AE386" s="8" t="s">
        <v>212</v>
      </c>
      <c r="AF386" s="8" t="s">
        <v>212</v>
      </c>
      <c r="AG386" s="12" t="s">
        <v>26</v>
      </c>
      <c r="AH386" s="12" t="s">
        <v>26</v>
      </c>
      <c r="AI386" s="10" t="s">
        <v>1938</v>
      </c>
      <c r="AJ386" s="22" t="s">
        <v>408</v>
      </c>
      <c r="AK386" s="12" t="s">
        <v>6</v>
      </c>
      <c r="AL386" s="12">
        <v>77</v>
      </c>
      <c r="AM386" s="12" t="s">
        <v>318</v>
      </c>
      <c r="AN386" s="17" t="s">
        <v>1043</v>
      </c>
      <c r="AO386" s="17" t="s">
        <v>4</v>
      </c>
      <c r="AP386" s="12" t="s">
        <v>1310</v>
      </c>
      <c r="AQ386" s="8" t="s">
        <v>312</v>
      </c>
      <c r="AR386" s="12" t="s">
        <v>1067</v>
      </c>
      <c r="AS386" s="8" t="s">
        <v>312</v>
      </c>
      <c r="AT386" s="10" t="s">
        <v>1939</v>
      </c>
      <c r="AU386" s="10" t="s">
        <v>64</v>
      </c>
    </row>
    <row r="387" spans="1:47">
      <c r="A387" s="8">
        <v>1527</v>
      </c>
      <c r="B387" s="8" t="s">
        <v>210</v>
      </c>
      <c r="C387" s="8" t="s">
        <v>211</v>
      </c>
      <c r="D387" s="8" t="s">
        <v>212</v>
      </c>
      <c r="E387" s="8" t="s">
        <v>212</v>
      </c>
      <c r="F387" s="8" t="s">
        <v>212</v>
      </c>
      <c r="G387" s="8" t="s">
        <v>212</v>
      </c>
      <c r="H387" s="8" t="s">
        <v>212</v>
      </c>
      <c r="I387" s="10" t="s">
        <v>1946</v>
      </c>
      <c r="J387" s="10" t="s">
        <v>1947</v>
      </c>
      <c r="K387" s="11" t="s">
        <v>3</v>
      </c>
      <c r="L387" s="11">
        <v>23</v>
      </c>
      <c r="M387" s="16" t="s">
        <v>312</v>
      </c>
      <c r="N387" s="52">
        <v>28285</v>
      </c>
      <c r="O387" s="53">
        <v>44013</v>
      </c>
      <c r="P387" s="52">
        <v>44462</v>
      </c>
      <c r="Q387" s="17" t="s">
        <v>572</v>
      </c>
      <c r="R387" s="17" t="s">
        <v>562</v>
      </c>
      <c r="S387" s="17" t="s">
        <v>4</v>
      </c>
      <c r="T387" s="17" t="s">
        <v>562</v>
      </c>
      <c r="U387" s="17" t="s">
        <v>123</v>
      </c>
      <c r="V387" s="17" t="s">
        <v>123</v>
      </c>
      <c r="W387" s="17" t="s">
        <v>1440</v>
      </c>
      <c r="X387" s="8" t="s">
        <v>312</v>
      </c>
      <c r="Y387" t="s">
        <v>498</v>
      </c>
      <c r="Z387" s="8" t="s">
        <v>622</v>
      </c>
      <c r="AA387" s="8" t="s">
        <v>576</v>
      </c>
      <c r="AB387" s="8">
        <v>146</v>
      </c>
      <c r="AC387" s="10" t="s">
        <v>1709</v>
      </c>
      <c r="AD387" s="8" t="s">
        <v>212</v>
      </c>
      <c r="AE387" s="8" t="s">
        <v>212</v>
      </c>
      <c r="AF387" s="8" t="s">
        <v>212</v>
      </c>
      <c r="AG387" s="12" t="s">
        <v>26</v>
      </c>
      <c r="AH387" s="12" t="s">
        <v>26</v>
      </c>
      <c r="AI387" s="10" t="s">
        <v>1948</v>
      </c>
      <c r="AJ387" s="22" t="s">
        <v>1949</v>
      </c>
      <c r="AK387" s="12" t="s">
        <v>6</v>
      </c>
      <c r="AL387" s="12">
        <v>16</v>
      </c>
      <c r="AM387" s="12" t="s">
        <v>319</v>
      </c>
      <c r="AN387" s="12" t="s">
        <v>1434</v>
      </c>
      <c r="AO387" s="17" t="s">
        <v>4</v>
      </c>
      <c r="AP387" s="8" t="s">
        <v>312</v>
      </c>
      <c r="AQ387" s="8" t="s">
        <v>312</v>
      </c>
      <c r="AR387" s="8" t="s">
        <v>312</v>
      </c>
      <c r="AS387" s="8" t="s">
        <v>312</v>
      </c>
      <c r="AT387" s="10" t="s">
        <v>1945</v>
      </c>
      <c r="AU387" s="10" t="s">
        <v>77</v>
      </c>
    </row>
    <row r="388" spans="1:47">
      <c r="A388" s="8">
        <v>1528</v>
      </c>
      <c r="B388" s="8" t="s">
        <v>210</v>
      </c>
      <c r="C388" s="8" t="s">
        <v>211</v>
      </c>
      <c r="D388" s="8" t="s">
        <v>212</v>
      </c>
      <c r="E388" s="8" t="s">
        <v>212</v>
      </c>
      <c r="F388" s="8" t="s">
        <v>212</v>
      </c>
      <c r="G388" s="8" t="s">
        <v>212</v>
      </c>
      <c r="H388" s="8" t="s">
        <v>212</v>
      </c>
      <c r="I388" s="10" t="s">
        <v>1946</v>
      </c>
      <c r="J388" s="10" t="s">
        <v>1947</v>
      </c>
      <c r="K388" s="11" t="s">
        <v>3</v>
      </c>
      <c r="L388" s="11">
        <v>23</v>
      </c>
      <c r="M388" s="16" t="s">
        <v>312</v>
      </c>
      <c r="N388" s="52">
        <v>28285</v>
      </c>
      <c r="O388" s="53">
        <v>44013</v>
      </c>
      <c r="P388" s="52">
        <v>44462</v>
      </c>
      <c r="Q388" s="17" t="s">
        <v>572</v>
      </c>
      <c r="R388" s="8" t="s">
        <v>212</v>
      </c>
      <c r="S388" s="17" t="s">
        <v>4</v>
      </c>
      <c r="T388" s="17" t="s">
        <v>562</v>
      </c>
      <c r="U388" s="17" t="s">
        <v>123</v>
      </c>
      <c r="V388" s="17" t="s">
        <v>123</v>
      </c>
      <c r="W388" s="17" t="s">
        <v>1440</v>
      </c>
      <c r="X388" s="8" t="s">
        <v>312</v>
      </c>
      <c r="Y388" t="s">
        <v>498</v>
      </c>
      <c r="Z388" s="8" t="s">
        <v>622</v>
      </c>
      <c r="AA388" s="8" t="s">
        <v>576</v>
      </c>
      <c r="AB388" s="8">
        <v>146</v>
      </c>
      <c r="AC388" s="10" t="s">
        <v>1709</v>
      </c>
      <c r="AD388" s="8" t="s">
        <v>212</v>
      </c>
      <c r="AE388" s="8" t="s">
        <v>212</v>
      </c>
      <c r="AF388" s="8" t="s">
        <v>212</v>
      </c>
      <c r="AG388" s="12" t="s">
        <v>26</v>
      </c>
      <c r="AH388" s="12" t="s">
        <v>26</v>
      </c>
      <c r="AI388" s="10" t="s">
        <v>1950</v>
      </c>
      <c r="AJ388" s="22" t="s">
        <v>1951</v>
      </c>
      <c r="AK388" s="12" t="s">
        <v>3</v>
      </c>
      <c r="AL388" s="12">
        <v>17</v>
      </c>
      <c r="AM388" s="12" t="s">
        <v>319</v>
      </c>
      <c r="AN388" s="12" t="s">
        <v>1434</v>
      </c>
      <c r="AO388" s="17" t="s">
        <v>4</v>
      </c>
      <c r="AP388" s="8" t="s">
        <v>312</v>
      </c>
      <c r="AQ388" s="8" t="s">
        <v>312</v>
      </c>
      <c r="AR388" s="8" t="s">
        <v>312</v>
      </c>
      <c r="AS388" s="8" t="s">
        <v>312</v>
      </c>
      <c r="AT388" s="10" t="s">
        <v>1945</v>
      </c>
      <c r="AU388" s="10" t="s">
        <v>77</v>
      </c>
    </row>
    <row r="389" spans="1:47">
      <c r="A389" s="7">
        <v>1532</v>
      </c>
      <c r="B389" s="8" t="s">
        <v>210</v>
      </c>
      <c r="C389" s="8" t="s">
        <v>211</v>
      </c>
      <c r="D389" s="8" t="s">
        <v>212</v>
      </c>
      <c r="E389" s="8" t="s">
        <v>212</v>
      </c>
      <c r="F389" s="8" t="s">
        <v>212</v>
      </c>
      <c r="G389" s="8" t="s">
        <v>212</v>
      </c>
      <c r="H389" s="8" t="s">
        <v>212</v>
      </c>
      <c r="I389" s="10" t="s">
        <v>905</v>
      </c>
      <c r="J389" s="10" t="s">
        <v>346</v>
      </c>
      <c r="K389" s="11" t="s">
        <v>3</v>
      </c>
      <c r="L389" s="11">
        <v>20</v>
      </c>
      <c r="M389" s="11" t="s">
        <v>319</v>
      </c>
      <c r="N389" s="52">
        <v>34832</v>
      </c>
      <c r="O389" s="53">
        <v>43466</v>
      </c>
      <c r="P389" s="52">
        <v>44474</v>
      </c>
      <c r="Q389" s="17" t="s">
        <v>562</v>
      </c>
      <c r="R389" s="17" t="s">
        <v>567</v>
      </c>
      <c r="S389" s="17" t="s">
        <v>4</v>
      </c>
      <c r="T389" s="12" t="s">
        <v>562</v>
      </c>
      <c r="U389" s="17" t="s">
        <v>575</v>
      </c>
      <c r="V389" s="17" t="s">
        <v>575</v>
      </c>
      <c r="W389" s="8" t="s">
        <v>312</v>
      </c>
      <c r="X389" s="8" t="s">
        <v>312</v>
      </c>
      <c r="Y389" t="s">
        <v>1962</v>
      </c>
      <c r="Z389" s="8" t="s">
        <v>607</v>
      </c>
      <c r="AA389" s="8" t="s">
        <v>576</v>
      </c>
      <c r="AB389" s="8">
        <v>269</v>
      </c>
      <c r="AC389" s="10" t="s">
        <v>1963</v>
      </c>
      <c r="AD389" s="10" t="s">
        <v>1965</v>
      </c>
      <c r="AE389" s="17" t="s">
        <v>26</v>
      </c>
      <c r="AF389" s="17" t="s">
        <v>575</v>
      </c>
      <c r="AG389" s="12" t="s">
        <v>26</v>
      </c>
      <c r="AH389" s="12" t="s">
        <v>26</v>
      </c>
      <c r="AI389" s="8" t="s">
        <v>212</v>
      </c>
      <c r="AJ389" s="22" t="s">
        <v>57</v>
      </c>
      <c r="AK389" s="12" t="s">
        <v>6</v>
      </c>
      <c r="AL389" s="12">
        <v>22</v>
      </c>
      <c r="AM389" s="18" t="s">
        <v>312</v>
      </c>
      <c r="AN389" s="17" t="s">
        <v>1434</v>
      </c>
      <c r="AO389" s="17" t="s">
        <v>26</v>
      </c>
      <c r="AP389" s="12" t="s">
        <v>1057</v>
      </c>
      <c r="AQ389" s="8" t="s">
        <v>312</v>
      </c>
      <c r="AR389" s="12" t="s">
        <v>1067</v>
      </c>
      <c r="AS389" s="8" t="s">
        <v>312</v>
      </c>
      <c r="AT389" s="10" t="s">
        <v>1964</v>
      </c>
      <c r="AU389" s="10" t="s">
        <v>77</v>
      </c>
    </row>
    <row r="390" spans="1:47">
      <c r="A390" s="8">
        <v>1533</v>
      </c>
      <c r="B390" s="8" t="s">
        <v>210</v>
      </c>
      <c r="C390" s="8" t="s">
        <v>211</v>
      </c>
      <c r="D390" s="8" t="s">
        <v>212</v>
      </c>
      <c r="E390" s="8" t="s">
        <v>212</v>
      </c>
      <c r="F390" s="8" t="s">
        <v>212</v>
      </c>
      <c r="G390" s="8" t="s">
        <v>212</v>
      </c>
      <c r="H390" s="8" t="s">
        <v>212</v>
      </c>
      <c r="I390" s="10" t="s">
        <v>1495</v>
      </c>
      <c r="J390" s="10" t="s">
        <v>334</v>
      </c>
      <c r="K390" s="11" t="s">
        <v>3</v>
      </c>
      <c r="L390" s="16"/>
      <c r="M390" s="16" t="s">
        <v>312</v>
      </c>
      <c r="N390" s="52">
        <v>26200</v>
      </c>
      <c r="O390" s="53" t="s">
        <v>312</v>
      </c>
      <c r="P390" s="52">
        <v>44474</v>
      </c>
      <c r="Q390" s="17" t="s">
        <v>572</v>
      </c>
      <c r="R390" s="17" t="s">
        <v>562</v>
      </c>
      <c r="S390" s="17" t="s">
        <v>4</v>
      </c>
      <c r="T390" s="17" t="s">
        <v>562</v>
      </c>
      <c r="U390" s="17" t="s">
        <v>123</v>
      </c>
      <c r="V390" s="17" t="s">
        <v>123</v>
      </c>
      <c r="W390" s="8" t="s">
        <v>312</v>
      </c>
      <c r="X390" s="8" t="s">
        <v>312</v>
      </c>
      <c r="Y390" t="s">
        <v>722</v>
      </c>
      <c r="Z390" s="8" t="s">
        <v>608</v>
      </c>
      <c r="AA390" s="8" t="s">
        <v>576</v>
      </c>
      <c r="AB390" s="8">
        <v>179</v>
      </c>
      <c r="AC390" s="10" t="s">
        <v>1535</v>
      </c>
      <c r="AD390" s="8" t="s">
        <v>212</v>
      </c>
      <c r="AE390" s="8" t="s">
        <v>212</v>
      </c>
      <c r="AF390" s="8" t="s">
        <v>212</v>
      </c>
      <c r="AG390" s="8" t="s">
        <v>212</v>
      </c>
      <c r="AH390" s="8" t="s">
        <v>212</v>
      </c>
      <c r="AI390" s="10" t="s">
        <v>1966</v>
      </c>
      <c r="AJ390" s="22" t="s">
        <v>1967</v>
      </c>
      <c r="AK390" s="12" t="s">
        <v>6</v>
      </c>
      <c r="AL390" s="12">
        <v>17</v>
      </c>
      <c r="AM390" s="12" t="s">
        <v>319</v>
      </c>
      <c r="AN390" s="17" t="s">
        <v>1043</v>
      </c>
      <c r="AO390" s="17" t="s">
        <v>4</v>
      </c>
      <c r="AP390" s="8" t="s">
        <v>312</v>
      </c>
      <c r="AQ390" s="8" t="s">
        <v>312</v>
      </c>
      <c r="AR390" s="12" t="s">
        <v>1067</v>
      </c>
      <c r="AS390" s="8" t="s">
        <v>312</v>
      </c>
      <c r="AT390" s="10" t="s">
        <v>1192</v>
      </c>
      <c r="AU390" s="8" t="s">
        <v>312</v>
      </c>
    </row>
    <row r="391" spans="1:47">
      <c r="A391" s="8">
        <v>1544</v>
      </c>
      <c r="B391" s="8" t="s">
        <v>210</v>
      </c>
      <c r="C391" s="8" t="s">
        <v>211</v>
      </c>
      <c r="D391" s="8" t="s">
        <v>212</v>
      </c>
      <c r="E391" s="8" t="s">
        <v>212</v>
      </c>
      <c r="F391" s="8" t="s">
        <v>212</v>
      </c>
      <c r="G391" s="8" t="s">
        <v>212</v>
      </c>
      <c r="H391" s="8" t="s">
        <v>212</v>
      </c>
      <c r="I391" s="10" t="s">
        <v>521</v>
      </c>
      <c r="J391" s="10" t="s">
        <v>2019</v>
      </c>
      <c r="K391" s="11" t="s">
        <v>3</v>
      </c>
      <c r="L391" s="11">
        <v>28</v>
      </c>
      <c r="M391" s="11" t="s">
        <v>319</v>
      </c>
      <c r="N391" s="52">
        <v>35098</v>
      </c>
      <c r="O391" s="53">
        <v>44256</v>
      </c>
      <c r="P391" s="52">
        <v>44502</v>
      </c>
      <c r="Q391" s="17" t="s">
        <v>572</v>
      </c>
      <c r="R391" s="17" t="s">
        <v>567</v>
      </c>
      <c r="S391" s="17" t="s">
        <v>26</v>
      </c>
      <c r="T391" s="17" t="s">
        <v>567</v>
      </c>
      <c r="U391" s="17" t="s">
        <v>575</v>
      </c>
      <c r="V391" s="17" t="s">
        <v>575</v>
      </c>
      <c r="W391" s="8" t="s">
        <v>312</v>
      </c>
      <c r="X391" s="8" t="s">
        <v>312</v>
      </c>
      <c r="Y391" t="s">
        <v>715</v>
      </c>
      <c r="Z391" s="8" t="s">
        <v>614</v>
      </c>
      <c r="AA391" s="8" t="s">
        <v>576</v>
      </c>
      <c r="AB391" s="8">
        <v>23</v>
      </c>
      <c r="AC391" s="10" t="s">
        <v>1506</v>
      </c>
      <c r="AD391" s="10" t="s">
        <v>1245</v>
      </c>
      <c r="AE391" s="17" t="s">
        <v>26</v>
      </c>
      <c r="AF391" s="17" t="s">
        <v>575</v>
      </c>
      <c r="AG391" s="12" t="s">
        <v>26</v>
      </c>
      <c r="AH391" s="12" t="s">
        <v>26</v>
      </c>
      <c r="AI391" s="10" t="s">
        <v>551</v>
      </c>
      <c r="AJ391" s="22" t="s">
        <v>2020</v>
      </c>
      <c r="AK391" s="12" t="s">
        <v>3</v>
      </c>
      <c r="AL391" s="12">
        <v>31</v>
      </c>
      <c r="AM391" s="12" t="s">
        <v>319</v>
      </c>
      <c r="AN391" s="17" t="s">
        <v>1434</v>
      </c>
      <c r="AO391" s="17" t="s">
        <v>26</v>
      </c>
      <c r="AP391" s="12" t="s">
        <v>1045</v>
      </c>
      <c r="AQ391" s="8" t="s">
        <v>1060</v>
      </c>
      <c r="AR391" s="12" t="s">
        <v>1073</v>
      </c>
      <c r="AS391" s="8" t="s">
        <v>312</v>
      </c>
      <c r="AT391" s="10" t="s">
        <v>2021</v>
      </c>
      <c r="AU391" s="10" t="s">
        <v>90</v>
      </c>
    </row>
    <row r="392" spans="1:47">
      <c r="A392" s="7">
        <v>1546</v>
      </c>
      <c r="B392" s="8" t="s">
        <v>210</v>
      </c>
      <c r="C392" s="8" t="s">
        <v>211</v>
      </c>
      <c r="D392" s="8" t="s">
        <v>212</v>
      </c>
      <c r="E392" s="8" t="s">
        <v>212</v>
      </c>
      <c r="F392" s="8" t="s">
        <v>212</v>
      </c>
      <c r="G392" s="8" t="s">
        <v>212</v>
      </c>
      <c r="H392" s="8" t="s">
        <v>212</v>
      </c>
      <c r="I392" s="10" t="s">
        <v>2022</v>
      </c>
      <c r="J392" s="10" t="s">
        <v>2023</v>
      </c>
      <c r="K392" s="11" t="s">
        <v>6</v>
      </c>
      <c r="L392" s="11">
        <v>25</v>
      </c>
      <c r="M392" s="16" t="s">
        <v>312</v>
      </c>
      <c r="N392" s="52">
        <v>32139</v>
      </c>
      <c r="O392" s="53">
        <v>42736</v>
      </c>
      <c r="P392" s="52">
        <v>43844</v>
      </c>
      <c r="Q392" s="17" t="s">
        <v>568</v>
      </c>
      <c r="R392" s="17" t="s">
        <v>570</v>
      </c>
      <c r="S392" s="17" t="s">
        <v>26</v>
      </c>
      <c r="T392" s="17" t="s">
        <v>2184</v>
      </c>
      <c r="U392" s="17" t="s">
        <v>23</v>
      </c>
      <c r="V392" s="17" t="s">
        <v>23</v>
      </c>
      <c r="W392" s="8" t="s">
        <v>312</v>
      </c>
      <c r="X392" s="8" t="s">
        <v>312</v>
      </c>
      <c r="Y392" t="s">
        <v>2024</v>
      </c>
      <c r="Z392" s="8" t="s">
        <v>38</v>
      </c>
      <c r="AA392" s="8" t="s">
        <v>576</v>
      </c>
      <c r="AB392" s="8">
        <v>69</v>
      </c>
      <c r="AC392" s="10" t="s">
        <v>2025</v>
      </c>
      <c r="AD392" s="8" t="s">
        <v>212</v>
      </c>
      <c r="AE392" s="17" t="s">
        <v>4</v>
      </c>
      <c r="AF392" s="8" t="s">
        <v>212</v>
      </c>
      <c r="AG392" s="12" t="s">
        <v>26</v>
      </c>
      <c r="AH392" s="12" t="s">
        <v>26</v>
      </c>
      <c r="AI392" s="10" t="s">
        <v>491</v>
      </c>
      <c r="AJ392" s="22" t="s">
        <v>537</v>
      </c>
      <c r="AK392" s="12" t="s">
        <v>3</v>
      </c>
      <c r="AL392" s="12" t="s">
        <v>314</v>
      </c>
      <c r="AM392" s="18" t="s">
        <v>312</v>
      </c>
      <c r="AN392" s="17" t="s">
        <v>570</v>
      </c>
      <c r="AO392" s="17" t="s">
        <v>4</v>
      </c>
      <c r="AP392" s="12" t="s">
        <v>1045</v>
      </c>
      <c r="AQ392" s="8" t="s">
        <v>1060</v>
      </c>
      <c r="AR392" s="8" t="s">
        <v>312</v>
      </c>
      <c r="AS392" s="8" t="s">
        <v>312</v>
      </c>
      <c r="AT392" s="10" t="s">
        <v>2026</v>
      </c>
      <c r="AU392" s="10" t="s">
        <v>30</v>
      </c>
    </row>
    <row r="393" spans="1:47">
      <c r="A393" s="7">
        <v>1548</v>
      </c>
      <c r="B393" s="8" t="s">
        <v>210</v>
      </c>
      <c r="C393" s="8" t="s">
        <v>211</v>
      </c>
      <c r="D393" s="8" t="s">
        <v>212</v>
      </c>
      <c r="E393" s="8" t="s">
        <v>212</v>
      </c>
      <c r="F393" s="8" t="s">
        <v>212</v>
      </c>
      <c r="G393" s="8" t="s">
        <v>212</v>
      </c>
      <c r="H393" s="8" t="s">
        <v>212</v>
      </c>
      <c r="I393" s="10" t="s">
        <v>2031</v>
      </c>
      <c r="J393" s="10" t="s">
        <v>1637</v>
      </c>
      <c r="K393" s="11" t="s">
        <v>3</v>
      </c>
      <c r="L393" s="11">
        <v>24</v>
      </c>
      <c r="M393" s="16" t="s">
        <v>312</v>
      </c>
      <c r="N393" s="52">
        <v>29753</v>
      </c>
      <c r="O393" s="53" t="s">
        <v>312</v>
      </c>
      <c r="P393" s="52">
        <v>44238</v>
      </c>
      <c r="Q393" s="17" t="s">
        <v>562</v>
      </c>
      <c r="R393" s="8" t="s">
        <v>212</v>
      </c>
      <c r="S393" s="17" t="s">
        <v>4</v>
      </c>
      <c r="T393" s="12" t="s">
        <v>562</v>
      </c>
      <c r="U393" s="17" t="s">
        <v>22</v>
      </c>
      <c r="V393" s="8" t="s">
        <v>212</v>
      </c>
      <c r="W393" s="8" t="s">
        <v>312</v>
      </c>
      <c r="X393" s="8" t="s">
        <v>312</v>
      </c>
      <c r="Y393" t="s">
        <v>2033</v>
      </c>
      <c r="Z393" s="8" t="s">
        <v>1805</v>
      </c>
      <c r="AA393" s="8" t="s">
        <v>1451</v>
      </c>
      <c r="AB393" s="8" t="s">
        <v>212</v>
      </c>
      <c r="AC393" s="8" t="s">
        <v>212</v>
      </c>
      <c r="AD393" s="10" t="s">
        <v>2036</v>
      </c>
      <c r="AE393" s="17" t="s">
        <v>4</v>
      </c>
      <c r="AF393" s="17" t="s">
        <v>850</v>
      </c>
      <c r="AG393" s="12" t="s">
        <v>26</v>
      </c>
      <c r="AH393" s="12" t="s">
        <v>26</v>
      </c>
      <c r="AI393" s="8" t="s">
        <v>212</v>
      </c>
      <c r="AJ393" s="22" t="s">
        <v>57</v>
      </c>
      <c r="AK393" s="12" t="s">
        <v>6</v>
      </c>
      <c r="AL393" s="12">
        <v>21</v>
      </c>
      <c r="AM393" s="18" t="s">
        <v>312</v>
      </c>
      <c r="AN393" s="17" t="s">
        <v>1434</v>
      </c>
      <c r="AO393" s="17" t="s">
        <v>26</v>
      </c>
      <c r="AP393" s="12" t="s">
        <v>1057</v>
      </c>
      <c r="AQ393" s="8" t="s">
        <v>312</v>
      </c>
      <c r="AR393" s="12" t="s">
        <v>1073</v>
      </c>
      <c r="AS393" s="8" t="s">
        <v>312</v>
      </c>
      <c r="AT393" s="10" t="s">
        <v>2034</v>
      </c>
      <c r="AU393" s="10" t="s">
        <v>2035</v>
      </c>
    </row>
    <row r="394" spans="1:47">
      <c r="A394" s="7">
        <v>1549</v>
      </c>
      <c r="B394" s="8" t="s">
        <v>210</v>
      </c>
      <c r="C394" s="8" t="s">
        <v>211</v>
      </c>
      <c r="D394" s="8" t="s">
        <v>212</v>
      </c>
      <c r="E394" s="8" t="s">
        <v>212</v>
      </c>
      <c r="F394" s="8" t="s">
        <v>212</v>
      </c>
      <c r="G394" s="8" t="s">
        <v>212</v>
      </c>
      <c r="H394" s="8" t="s">
        <v>212</v>
      </c>
      <c r="I394" s="10" t="s">
        <v>2031</v>
      </c>
      <c r="J394" s="10" t="s">
        <v>1637</v>
      </c>
      <c r="K394" s="11" t="s">
        <v>3</v>
      </c>
      <c r="L394" s="11">
        <v>24</v>
      </c>
      <c r="M394" s="16" t="s">
        <v>312</v>
      </c>
      <c r="N394" s="52">
        <v>29768</v>
      </c>
      <c r="O394" s="53" t="s">
        <v>312</v>
      </c>
      <c r="P394" s="52">
        <v>44238</v>
      </c>
      <c r="Q394" s="17" t="s">
        <v>562</v>
      </c>
      <c r="R394" s="17" t="s">
        <v>2032</v>
      </c>
      <c r="S394" s="17" t="s">
        <v>4</v>
      </c>
      <c r="T394" s="12" t="s">
        <v>562</v>
      </c>
      <c r="U394" s="17" t="s">
        <v>22</v>
      </c>
      <c r="V394" s="17" t="s">
        <v>22</v>
      </c>
      <c r="W394" s="8" t="s">
        <v>312</v>
      </c>
      <c r="X394" s="8" t="s">
        <v>312</v>
      </c>
      <c r="Y394" t="s">
        <v>2033</v>
      </c>
      <c r="Z394" s="8" t="s">
        <v>1805</v>
      </c>
      <c r="AA394" s="8" t="s">
        <v>1451</v>
      </c>
      <c r="AB394" s="8" t="s">
        <v>212</v>
      </c>
      <c r="AC394" s="8" t="s">
        <v>212</v>
      </c>
      <c r="AD394" s="10" t="s">
        <v>2036</v>
      </c>
      <c r="AE394" s="17" t="s">
        <v>4</v>
      </c>
      <c r="AF394" s="17" t="s">
        <v>850</v>
      </c>
      <c r="AG394" s="12" t="s">
        <v>26</v>
      </c>
      <c r="AH394" s="12" t="s">
        <v>26</v>
      </c>
      <c r="AI394" s="8" t="s">
        <v>212</v>
      </c>
      <c r="AJ394" s="22" t="s">
        <v>57</v>
      </c>
      <c r="AK394" s="12" t="s">
        <v>6</v>
      </c>
      <c r="AL394" s="18" t="s">
        <v>312</v>
      </c>
      <c r="AM394" s="18" t="s">
        <v>312</v>
      </c>
      <c r="AN394" s="17" t="s">
        <v>1434</v>
      </c>
      <c r="AO394" s="17" t="s">
        <v>26</v>
      </c>
      <c r="AP394" s="12" t="s">
        <v>1057</v>
      </c>
      <c r="AQ394" s="8" t="s">
        <v>312</v>
      </c>
      <c r="AR394" s="12" t="s">
        <v>1073</v>
      </c>
      <c r="AS394" s="8" t="s">
        <v>312</v>
      </c>
      <c r="AT394" s="10" t="s">
        <v>2034</v>
      </c>
      <c r="AU394" s="10" t="s">
        <v>2035</v>
      </c>
    </row>
    <row r="395" spans="1:47">
      <c r="A395" s="8">
        <v>1550</v>
      </c>
      <c r="B395" s="8" t="s">
        <v>210</v>
      </c>
      <c r="C395" s="8" t="s">
        <v>211</v>
      </c>
      <c r="D395" s="8" t="s">
        <v>212</v>
      </c>
      <c r="E395" s="8" t="s">
        <v>212</v>
      </c>
      <c r="F395" s="8" t="s">
        <v>212</v>
      </c>
      <c r="G395" s="8" t="s">
        <v>212</v>
      </c>
      <c r="H395" s="8" t="s">
        <v>212</v>
      </c>
      <c r="I395" s="10" t="s">
        <v>2051</v>
      </c>
      <c r="J395" s="10" t="s">
        <v>2052</v>
      </c>
      <c r="K395" s="11" t="s">
        <v>3</v>
      </c>
      <c r="L395" s="11">
        <v>32</v>
      </c>
      <c r="M395" s="11" t="s">
        <v>318</v>
      </c>
      <c r="N395" s="52">
        <v>41536</v>
      </c>
      <c r="O395" s="53" t="s">
        <v>312</v>
      </c>
      <c r="P395" s="52">
        <v>44504</v>
      </c>
      <c r="Q395" s="17" t="s">
        <v>562</v>
      </c>
      <c r="R395" s="17" t="s">
        <v>567</v>
      </c>
      <c r="S395" s="17" t="s">
        <v>4</v>
      </c>
      <c r="T395" s="12" t="s">
        <v>562</v>
      </c>
      <c r="U395" s="17" t="s">
        <v>575</v>
      </c>
      <c r="V395" s="17" t="s">
        <v>575</v>
      </c>
      <c r="W395" s="8" t="s">
        <v>312</v>
      </c>
      <c r="X395" s="17" t="s">
        <v>1198</v>
      </c>
      <c r="Y395" t="s">
        <v>672</v>
      </c>
      <c r="Z395" s="8" t="s">
        <v>591</v>
      </c>
      <c r="AA395" s="8" t="s">
        <v>576</v>
      </c>
      <c r="AB395" s="8">
        <v>26</v>
      </c>
      <c r="AC395" s="10" t="s">
        <v>672</v>
      </c>
      <c r="AD395" s="10" t="s">
        <v>1200</v>
      </c>
      <c r="AE395" s="1"/>
      <c r="AF395" s="17" t="s">
        <v>575</v>
      </c>
      <c r="AG395" s="12" t="s">
        <v>26</v>
      </c>
      <c r="AH395" s="12" t="s">
        <v>26</v>
      </c>
      <c r="AI395" s="8" t="s">
        <v>212</v>
      </c>
      <c r="AJ395" s="22" t="s">
        <v>2053</v>
      </c>
      <c r="AK395" s="12" t="s">
        <v>6</v>
      </c>
      <c r="AL395" s="18" t="s">
        <v>312</v>
      </c>
      <c r="AM395" s="18" t="s">
        <v>312</v>
      </c>
      <c r="AN395" s="17" t="s">
        <v>1434</v>
      </c>
      <c r="AO395" s="18" t="s">
        <v>312</v>
      </c>
      <c r="AP395" s="12" t="s">
        <v>1057</v>
      </c>
      <c r="AQ395" s="8" t="s">
        <v>312</v>
      </c>
      <c r="AR395" s="8" t="s">
        <v>312</v>
      </c>
      <c r="AS395" s="8" t="s">
        <v>312</v>
      </c>
      <c r="AT395" s="10" t="s">
        <v>1382</v>
      </c>
      <c r="AU395" s="8" t="s">
        <v>312</v>
      </c>
    </row>
    <row r="396" spans="1:47">
      <c r="A396" s="8">
        <v>1551</v>
      </c>
      <c r="B396" s="8" t="s">
        <v>210</v>
      </c>
      <c r="C396" s="8" t="s">
        <v>211</v>
      </c>
      <c r="D396" s="8" t="s">
        <v>212</v>
      </c>
      <c r="E396" s="8" t="s">
        <v>212</v>
      </c>
      <c r="F396" s="8" t="s">
        <v>212</v>
      </c>
      <c r="G396" s="8" t="s">
        <v>212</v>
      </c>
      <c r="H396" s="8" t="s">
        <v>212</v>
      </c>
      <c r="I396" s="10" t="s">
        <v>2051</v>
      </c>
      <c r="J396" s="10" t="s">
        <v>2052</v>
      </c>
      <c r="K396" s="11" t="s">
        <v>3</v>
      </c>
      <c r="L396" s="11">
        <v>32</v>
      </c>
      <c r="M396" s="11" t="s">
        <v>318</v>
      </c>
      <c r="N396" s="52">
        <v>41618</v>
      </c>
      <c r="O396" s="53" t="s">
        <v>312</v>
      </c>
      <c r="P396" s="52">
        <v>44504</v>
      </c>
      <c r="Q396" s="17" t="s">
        <v>562</v>
      </c>
      <c r="R396" s="17" t="s">
        <v>567</v>
      </c>
      <c r="S396" s="17" t="s">
        <v>4</v>
      </c>
      <c r="T396" s="12" t="s">
        <v>562</v>
      </c>
      <c r="U396" s="17" t="s">
        <v>575</v>
      </c>
      <c r="V396" s="17" t="s">
        <v>575</v>
      </c>
      <c r="W396" s="8" t="s">
        <v>312</v>
      </c>
      <c r="X396" s="17" t="s">
        <v>1198</v>
      </c>
      <c r="Y396" t="s">
        <v>672</v>
      </c>
      <c r="Z396" s="8" t="s">
        <v>591</v>
      </c>
      <c r="AA396" s="8" t="s">
        <v>576</v>
      </c>
      <c r="AB396" s="8">
        <v>26</v>
      </c>
      <c r="AC396" s="10" t="s">
        <v>672</v>
      </c>
      <c r="AD396" s="10" t="s">
        <v>1200</v>
      </c>
      <c r="AE396" s="1"/>
      <c r="AF396" s="17" t="s">
        <v>575</v>
      </c>
      <c r="AG396" s="12" t="s">
        <v>26</v>
      </c>
      <c r="AH396" s="12" t="s">
        <v>26</v>
      </c>
      <c r="AI396" s="8" t="s">
        <v>212</v>
      </c>
      <c r="AJ396" s="22" t="s">
        <v>93</v>
      </c>
      <c r="AK396" s="12" t="s">
        <v>6</v>
      </c>
      <c r="AL396" s="18" t="s">
        <v>312</v>
      </c>
      <c r="AM396" s="18" t="s">
        <v>312</v>
      </c>
      <c r="AN396" s="17" t="s">
        <v>1434</v>
      </c>
      <c r="AO396" s="18" t="s">
        <v>312</v>
      </c>
      <c r="AP396" s="12" t="s">
        <v>1057</v>
      </c>
      <c r="AQ396" s="8" t="s">
        <v>312</v>
      </c>
      <c r="AR396" s="8" t="s">
        <v>312</v>
      </c>
      <c r="AS396" s="8" t="s">
        <v>312</v>
      </c>
      <c r="AT396" s="10" t="s">
        <v>1382</v>
      </c>
      <c r="AU396" s="8" t="s">
        <v>312</v>
      </c>
    </row>
    <row r="397" spans="1:47">
      <c r="A397" s="8">
        <v>1552</v>
      </c>
      <c r="B397" s="8" t="s">
        <v>210</v>
      </c>
      <c r="C397" s="8" t="s">
        <v>211</v>
      </c>
      <c r="D397" s="8" t="s">
        <v>212</v>
      </c>
      <c r="E397" s="8" t="s">
        <v>212</v>
      </c>
      <c r="F397" s="8" t="s">
        <v>212</v>
      </c>
      <c r="G397" s="8" t="s">
        <v>212</v>
      </c>
      <c r="H397" s="8" t="s">
        <v>212</v>
      </c>
      <c r="I397" s="10" t="s">
        <v>2051</v>
      </c>
      <c r="J397" s="10" t="s">
        <v>2052</v>
      </c>
      <c r="K397" s="11" t="s">
        <v>3</v>
      </c>
      <c r="L397" s="11">
        <v>32</v>
      </c>
      <c r="M397" s="11" t="s">
        <v>318</v>
      </c>
      <c r="N397" s="52">
        <v>41647</v>
      </c>
      <c r="O397" s="53" t="s">
        <v>312</v>
      </c>
      <c r="P397" s="52">
        <v>44504</v>
      </c>
      <c r="Q397" s="17" t="s">
        <v>562</v>
      </c>
      <c r="R397" s="17" t="s">
        <v>567</v>
      </c>
      <c r="S397" s="17" t="s">
        <v>4</v>
      </c>
      <c r="T397" s="12" t="s">
        <v>562</v>
      </c>
      <c r="U397" s="17" t="s">
        <v>575</v>
      </c>
      <c r="V397" s="17" t="s">
        <v>575</v>
      </c>
      <c r="W397" s="8" t="s">
        <v>312</v>
      </c>
      <c r="X397" s="17" t="s">
        <v>1198</v>
      </c>
      <c r="Y397" t="s">
        <v>672</v>
      </c>
      <c r="Z397" s="8" t="s">
        <v>591</v>
      </c>
      <c r="AA397" s="8" t="s">
        <v>576</v>
      </c>
      <c r="AB397" s="8">
        <v>26</v>
      </c>
      <c r="AC397" s="10" t="s">
        <v>672</v>
      </c>
      <c r="AD397" s="10" t="s">
        <v>1200</v>
      </c>
      <c r="AE397" s="1"/>
      <c r="AF397" s="17" t="s">
        <v>575</v>
      </c>
      <c r="AG397" s="12" t="s">
        <v>26</v>
      </c>
      <c r="AH397" s="12" t="s">
        <v>26</v>
      </c>
      <c r="AI397" s="8" t="s">
        <v>212</v>
      </c>
      <c r="AJ397" s="22" t="s">
        <v>2054</v>
      </c>
      <c r="AK397" s="12" t="s">
        <v>6</v>
      </c>
      <c r="AL397" s="18" t="s">
        <v>312</v>
      </c>
      <c r="AM397" s="18" t="s">
        <v>312</v>
      </c>
      <c r="AN397" s="17" t="s">
        <v>1434</v>
      </c>
      <c r="AO397" s="18" t="s">
        <v>312</v>
      </c>
      <c r="AP397" s="12" t="s">
        <v>1057</v>
      </c>
      <c r="AQ397" s="8" t="s">
        <v>312</v>
      </c>
      <c r="AR397" s="8" t="s">
        <v>312</v>
      </c>
      <c r="AS397" s="8" t="s">
        <v>312</v>
      </c>
      <c r="AT397" s="10" t="s">
        <v>1382</v>
      </c>
      <c r="AU397" s="8" t="s">
        <v>312</v>
      </c>
    </row>
    <row r="398" spans="1:47">
      <c r="A398" s="8">
        <v>1553</v>
      </c>
      <c r="B398" s="8" t="s">
        <v>210</v>
      </c>
      <c r="C398" s="8" t="s">
        <v>211</v>
      </c>
      <c r="D398" s="8" t="s">
        <v>212</v>
      </c>
      <c r="E398" s="8" t="s">
        <v>212</v>
      </c>
      <c r="F398" s="8" t="s">
        <v>212</v>
      </c>
      <c r="G398" s="8" t="s">
        <v>212</v>
      </c>
      <c r="H398" s="8" t="s">
        <v>212</v>
      </c>
      <c r="I398" s="10" t="s">
        <v>1346</v>
      </c>
      <c r="J398" s="10" t="s">
        <v>2047</v>
      </c>
      <c r="K398" s="11" t="s">
        <v>3</v>
      </c>
      <c r="L398" s="11">
        <v>19</v>
      </c>
      <c r="M398" s="11" t="s">
        <v>319</v>
      </c>
      <c r="N398" s="52">
        <v>31526</v>
      </c>
      <c r="O398" s="53">
        <v>43831</v>
      </c>
      <c r="P398" s="52">
        <v>44515</v>
      </c>
      <c r="Q398" s="17" t="s">
        <v>572</v>
      </c>
      <c r="R398" s="17" t="s">
        <v>562</v>
      </c>
      <c r="S398" s="17" t="s">
        <v>4</v>
      </c>
      <c r="T398" s="17" t="s">
        <v>562</v>
      </c>
      <c r="U398" s="17" t="s">
        <v>123</v>
      </c>
      <c r="V398" s="17" t="s">
        <v>123</v>
      </c>
      <c r="W398" s="8" t="s">
        <v>312</v>
      </c>
      <c r="X398" s="8" t="s">
        <v>312</v>
      </c>
      <c r="Y398" t="s">
        <v>2048</v>
      </c>
      <c r="Z398" s="8" t="s">
        <v>593</v>
      </c>
      <c r="AA398" s="8" t="s">
        <v>576</v>
      </c>
      <c r="AB398" s="8">
        <v>4</v>
      </c>
      <c r="AC398" s="10" t="s">
        <v>1581</v>
      </c>
      <c r="AD398" s="8" t="s">
        <v>212</v>
      </c>
      <c r="AE398" s="8" t="s">
        <v>212</v>
      </c>
      <c r="AF398" s="8" t="s">
        <v>212</v>
      </c>
      <c r="AG398" s="17" t="s">
        <v>26</v>
      </c>
      <c r="AH398" s="12" t="s">
        <v>26</v>
      </c>
      <c r="AI398" s="10" t="s">
        <v>1025</v>
      </c>
      <c r="AJ398" s="22" t="s">
        <v>2049</v>
      </c>
      <c r="AK398" s="12" t="s">
        <v>6</v>
      </c>
      <c r="AL398" s="17">
        <v>32</v>
      </c>
      <c r="AM398" s="12" t="s">
        <v>319</v>
      </c>
      <c r="AN398" s="17" t="s">
        <v>1434</v>
      </c>
      <c r="AO398" s="17" t="s">
        <v>26</v>
      </c>
      <c r="AP398" s="12" t="s">
        <v>1057</v>
      </c>
      <c r="AQ398" s="8" t="s">
        <v>312</v>
      </c>
      <c r="AR398" s="12" t="s">
        <v>1067</v>
      </c>
      <c r="AS398" s="8" t="s">
        <v>312</v>
      </c>
      <c r="AT398" s="10" t="s">
        <v>2050</v>
      </c>
      <c r="AU398" s="8" t="s">
        <v>312</v>
      </c>
    </row>
    <row r="399" spans="1:47">
      <c r="A399" s="48">
        <v>1557</v>
      </c>
      <c r="B399" s="8" t="s">
        <v>210</v>
      </c>
      <c r="C399" s="8" t="s">
        <v>211</v>
      </c>
      <c r="D399" s="8" t="s">
        <v>212</v>
      </c>
      <c r="E399" s="8" t="s">
        <v>212</v>
      </c>
      <c r="F399" s="8" t="s">
        <v>212</v>
      </c>
      <c r="G399" s="8" t="s">
        <v>212</v>
      </c>
      <c r="H399" s="8" t="s">
        <v>212</v>
      </c>
      <c r="I399" s="10" t="s">
        <v>289</v>
      </c>
      <c r="J399" s="10" t="s">
        <v>2056</v>
      </c>
      <c r="K399" s="11" t="s">
        <v>3</v>
      </c>
      <c r="L399" s="11">
        <v>19</v>
      </c>
      <c r="M399" s="11" t="s">
        <v>319</v>
      </c>
      <c r="N399" s="52">
        <v>21615</v>
      </c>
      <c r="O399" s="53">
        <v>44228</v>
      </c>
      <c r="P399" s="52">
        <v>44519</v>
      </c>
      <c r="Q399" s="17" t="s">
        <v>572</v>
      </c>
      <c r="R399" s="17" t="s">
        <v>562</v>
      </c>
      <c r="S399" s="17" t="s">
        <v>4</v>
      </c>
      <c r="T399" s="17" t="s">
        <v>562</v>
      </c>
      <c r="U399" s="17" t="s">
        <v>123</v>
      </c>
      <c r="V399" s="17" t="s">
        <v>123</v>
      </c>
      <c r="W399" s="8" t="s">
        <v>312</v>
      </c>
      <c r="X399" s="12" t="s">
        <v>1195</v>
      </c>
      <c r="Y399" t="s">
        <v>835</v>
      </c>
      <c r="Z399" s="8" t="s">
        <v>157</v>
      </c>
      <c r="AA399" s="8" t="s">
        <v>576</v>
      </c>
      <c r="AB399" s="8">
        <v>99</v>
      </c>
      <c r="AC399" s="10" t="s">
        <v>835</v>
      </c>
      <c r="AD399" s="8" t="s">
        <v>212</v>
      </c>
      <c r="AE399" s="8" t="s">
        <v>212</v>
      </c>
      <c r="AF399" s="8" t="s">
        <v>212</v>
      </c>
      <c r="AG399" s="12" t="s">
        <v>26</v>
      </c>
      <c r="AH399" s="12" t="s">
        <v>4</v>
      </c>
      <c r="AI399" s="10" t="s">
        <v>2057</v>
      </c>
      <c r="AJ399" s="22" t="s">
        <v>2058</v>
      </c>
      <c r="AK399" s="12" t="s">
        <v>6</v>
      </c>
      <c r="AL399" s="17">
        <v>9</v>
      </c>
      <c r="AM399" s="12" t="s">
        <v>319</v>
      </c>
      <c r="AN399" s="17" t="s">
        <v>1043</v>
      </c>
      <c r="AO399" s="17" t="s">
        <v>4</v>
      </c>
      <c r="AP399" s="12" t="s">
        <v>1047</v>
      </c>
      <c r="AQ399" s="8" t="s">
        <v>312</v>
      </c>
      <c r="AR399" s="12" t="s">
        <v>1171</v>
      </c>
      <c r="AS399" s="12">
        <v>1</v>
      </c>
      <c r="AT399" s="10" t="s">
        <v>72</v>
      </c>
      <c r="AU399" s="10" t="s">
        <v>101</v>
      </c>
    </row>
    <row r="400" spans="1:47">
      <c r="A400" s="8">
        <v>1558</v>
      </c>
      <c r="B400" s="8" t="s">
        <v>210</v>
      </c>
      <c r="C400" s="8" t="s">
        <v>211</v>
      </c>
      <c r="D400" s="8" t="s">
        <v>212</v>
      </c>
      <c r="E400" s="8" t="s">
        <v>212</v>
      </c>
      <c r="F400" s="8" t="s">
        <v>212</v>
      </c>
      <c r="G400" s="8" t="s">
        <v>212</v>
      </c>
      <c r="H400" s="8" t="s">
        <v>212</v>
      </c>
      <c r="I400" t="s">
        <v>484</v>
      </c>
      <c r="J400" t="s">
        <v>345</v>
      </c>
      <c r="K400" s="11" t="s">
        <v>3</v>
      </c>
      <c r="L400">
        <v>52</v>
      </c>
      <c r="M400" s="12" t="s">
        <v>319</v>
      </c>
      <c r="N400" s="52">
        <v>43970</v>
      </c>
      <c r="O400" s="52">
        <v>43525</v>
      </c>
      <c r="P400" s="52">
        <v>44265</v>
      </c>
      <c r="Q400" s="17" t="s">
        <v>572</v>
      </c>
      <c r="R400" s="17" t="s">
        <v>571</v>
      </c>
      <c r="S400" s="8" t="s">
        <v>312</v>
      </c>
      <c r="T400" s="12" t="s">
        <v>562</v>
      </c>
      <c r="U400" s="17" t="s">
        <v>575</v>
      </c>
      <c r="V400" s="17" t="s">
        <v>575</v>
      </c>
      <c r="W400" s="17" t="s">
        <v>1177</v>
      </c>
      <c r="X400" s="18" t="s">
        <v>312</v>
      </c>
      <c r="Y400" t="s">
        <v>788</v>
      </c>
      <c r="Z400" s="8" t="s">
        <v>622</v>
      </c>
      <c r="AA400" s="8" t="s">
        <v>576</v>
      </c>
      <c r="AB400" s="8">
        <v>25</v>
      </c>
      <c r="AC400" s="10" t="s">
        <v>1537</v>
      </c>
      <c r="AD400" s="10" t="s">
        <v>1458</v>
      </c>
      <c r="AE400" s="17" t="s">
        <v>26</v>
      </c>
      <c r="AF400" s="12" t="s">
        <v>575</v>
      </c>
      <c r="AG400" s="17" t="s">
        <v>26</v>
      </c>
      <c r="AH400" s="17" t="s">
        <v>26</v>
      </c>
      <c r="AI400" t="s">
        <v>521</v>
      </c>
      <c r="AJ400" t="s">
        <v>248</v>
      </c>
      <c r="AK400" s="12" t="s">
        <v>3</v>
      </c>
      <c r="AL400" s="11" t="s">
        <v>2152</v>
      </c>
      <c r="AM400" s="11" t="s">
        <v>318</v>
      </c>
      <c r="AN400" s="12" t="s">
        <v>1434</v>
      </c>
      <c r="AO400" s="12" t="s">
        <v>4</v>
      </c>
      <c r="AP400" s="12" t="s">
        <v>1052</v>
      </c>
      <c r="AQ400" s="8" t="s">
        <v>212</v>
      </c>
      <c r="AR400" s="8" t="s">
        <v>212</v>
      </c>
      <c r="AS400" s="8" t="s">
        <v>312</v>
      </c>
      <c r="AT400" t="s">
        <v>42</v>
      </c>
      <c r="AU400" s="16" t="s">
        <v>312</v>
      </c>
    </row>
    <row r="401" spans="1:48">
      <c r="A401" s="8">
        <v>1559</v>
      </c>
      <c r="B401" s="8" t="s">
        <v>210</v>
      </c>
      <c r="C401" s="8" t="s">
        <v>211</v>
      </c>
      <c r="D401" s="8" t="s">
        <v>212</v>
      </c>
      <c r="E401" s="8" t="s">
        <v>212</v>
      </c>
      <c r="F401" s="8" t="s">
        <v>212</v>
      </c>
      <c r="G401" s="8" t="s">
        <v>212</v>
      </c>
      <c r="H401" s="8" t="s">
        <v>212</v>
      </c>
      <c r="I401" s="10" t="s">
        <v>441</v>
      </c>
      <c r="J401" s="10" t="s">
        <v>2138</v>
      </c>
      <c r="K401" s="11" t="s">
        <v>3</v>
      </c>
      <c r="L401" s="12">
        <v>18</v>
      </c>
      <c r="M401" s="16" t="s">
        <v>312</v>
      </c>
      <c r="N401" s="52">
        <v>33362</v>
      </c>
      <c r="O401" s="53" t="s">
        <v>312</v>
      </c>
      <c r="P401" s="52">
        <v>44386</v>
      </c>
      <c r="Q401" s="17" t="s">
        <v>562</v>
      </c>
      <c r="R401" s="17" t="s">
        <v>567</v>
      </c>
      <c r="S401" s="17" t="s">
        <v>4</v>
      </c>
      <c r="T401" s="12" t="s">
        <v>562</v>
      </c>
      <c r="U401" s="17" t="s">
        <v>22</v>
      </c>
      <c r="V401" s="17" t="s">
        <v>22</v>
      </c>
      <c r="W401" s="8" t="s">
        <v>312</v>
      </c>
      <c r="X401" s="8" t="s">
        <v>312</v>
      </c>
      <c r="Y401" t="s">
        <v>2033</v>
      </c>
      <c r="Z401" s="8" t="s">
        <v>1805</v>
      </c>
      <c r="AA401" s="8" t="s">
        <v>1451</v>
      </c>
      <c r="AB401" s="8" t="s">
        <v>212</v>
      </c>
      <c r="AC401" s="8" t="s">
        <v>212</v>
      </c>
      <c r="AD401" s="10" t="s">
        <v>2139</v>
      </c>
      <c r="AE401" s="17" t="s">
        <v>4</v>
      </c>
      <c r="AF401" s="17" t="s">
        <v>850</v>
      </c>
      <c r="AG401" s="17" t="s">
        <v>26</v>
      </c>
      <c r="AH401" s="12" t="s">
        <v>26</v>
      </c>
      <c r="AI401" s="8" t="s">
        <v>212</v>
      </c>
      <c r="AJ401" s="10" t="s">
        <v>2140</v>
      </c>
      <c r="AK401" s="12" t="s">
        <v>6</v>
      </c>
      <c r="AL401" s="12">
        <v>28</v>
      </c>
      <c r="AM401" s="18" t="s">
        <v>312</v>
      </c>
      <c r="AN401" s="17" t="s">
        <v>1434</v>
      </c>
      <c r="AO401" s="17" t="s">
        <v>26</v>
      </c>
      <c r="AP401" s="12" t="s">
        <v>1057</v>
      </c>
      <c r="AQ401" s="18" t="s">
        <v>312</v>
      </c>
      <c r="AR401" s="18" t="s">
        <v>312</v>
      </c>
      <c r="AS401" s="18" t="s">
        <v>312</v>
      </c>
      <c r="AT401" s="10" t="s">
        <v>2034</v>
      </c>
      <c r="AU401" s="35" t="s">
        <v>312</v>
      </c>
    </row>
    <row r="402" spans="1:48">
      <c r="A402" s="8">
        <v>1560</v>
      </c>
      <c r="B402" s="8" t="s">
        <v>210</v>
      </c>
      <c r="C402" s="8" t="s">
        <v>211</v>
      </c>
      <c r="D402" s="8" t="s">
        <v>212</v>
      </c>
      <c r="E402" s="8" t="s">
        <v>212</v>
      </c>
      <c r="F402" s="8" t="s">
        <v>212</v>
      </c>
      <c r="G402" s="8" t="s">
        <v>212</v>
      </c>
      <c r="H402" s="8" t="s">
        <v>212</v>
      </c>
      <c r="I402" s="10" t="s">
        <v>2163</v>
      </c>
      <c r="J402" s="22" t="s">
        <v>2164</v>
      </c>
      <c r="K402" s="11" t="s">
        <v>3</v>
      </c>
      <c r="L402" s="11">
        <v>19</v>
      </c>
      <c r="M402" s="12" t="s">
        <v>2165</v>
      </c>
      <c r="N402" s="52">
        <v>41159</v>
      </c>
      <c r="O402" s="52" t="s">
        <v>312</v>
      </c>
      <c r="P402" s="52">
        <v>44455</v>
      </c>
      <c r="Q402" s="17" t="s">
        <v>572</v>
      </c>
      <c r="R402" s="17" t="s">
        <v>562</v>
      </c>
      <c r="S402" s="17" t="s">
        <v>4</v>
      </c>
      <c r="T402" s="17" t="s">
        <v>562</v>
      </c>
      <c r="U402" s="17" t="s">
        <v>575</v>
      </c>
      <c r="V402" s="17" t="s">
        <v>575</v>
      </c>
      <c r="W402" s="8" t="s">
        <v>312</v>
      </c>
      <c r="X402" s="8" t="s">
        <v>312</v>
      </c>
      <c r="Y402" t="s">
        <v>2166</v>
      </c>
      <c r="Z402" s="8" t="s">
        <v>115</v>
      </c>
      <c r="AA402" s="8" t="s">
        <v>576</v>
      </c>
      <c r="AB402" s="8">
        <v>41</v>
      </c>
      <c r="AC402" s="10" t="s">
        <v>2167</v>
      </c>
      <c r="AD402" s="10" t="s">
        <v>2168</v>
      </c>
      <c r="AE402" s="12" t="s">
        <v>26</v>
      </c>
      <c r="AF402" s="17" t="s">
        <v>575</v>
      </c>
      <c r="AG402" s="12" t="s">
        <v>26</v>
      </c>
      <c r="AH402" s="12" t="s">
        <v>26</v>
      </c>
      <c r="AI402" s="10" t="s">
        <v>2169</v>
      </c>
      <c r="AJ402" s="22" t="s">
        <v>2170</v>
      </c>
      <c r="AK402" s="12" t="s">
        <v>6</v>
      </c>
      <c r="AL402" s="12">
        <v>19</v>
      </c>
      <c r="AM402" s="12" t="s">
        <v>324</v>
      </c>
      <c r="AN402" s="12" t="s">
        <v>1434</v>
      </c>
      <c r="AO402" s="17" t="s">
        <v>4</v>
      </c>
      <c r="AP402" s="12" t="s">
        <v>2171</v>
      </c>
      <c r="AQ402" s="8" t="s">
        <v>312</v>
      </c>
      <c r="AR402" s="12" t="s">
        <v>1073</v>
      </c>
      <c r="AS402" s="12">
        <v>229</v>
      </c>
      <c r="AT402" s="10" t="s">
        <v>2172</v>
      </c>
      <c r="AU402" s="16" t="s">
        <v>312</v>
      </c>
    </row>
    <row r="403" spans="1:48">
      <c r="A403" s="8">
        <v>1564</v>
      </c>
      <c r="B403" s="8" t="s">
        <v>210</v>
      </c>
      <c r="C403" s="8" t="s">
        <v>211</v>
      </c>
      <c r="D403" s="8" t="s">
        <v>212</v>
      </c>
      <c r="E403" s="8" t="s">
        <v>212</v>
      </c>
      <c r="F403" s="8" t="s">
        <v>212</v>
      </c>
      <c r="G403" s="8" t="s">
        <v>212</v>
      </c>
      <c r="H403" s="8" t="s">
        <v>212</v>
      </c>
      <c r="I403" s="10" t="s">
        <v>2066</v>
      </c>
      <c r="J403" s="10" t="s">
        <v>2084</v>
      </c>
      <c r="K403" s="11" t="s">
        <v>3</v>
      </c>
      <c r="L403" s="11">
        <v>19</v>
      </c>
      <c r="M403" s="11" t="s">
        <v>319</v>
      </c>
      <c r="N403" s="52">
        <v>28881</v>
      </c>
      <c r="O403" s="53">
        <v>44409</v>
      </c>
      <c r="P403" s="52">
        <v>44529</v>
      </c>
      <c r="Q403" s="17" t="s">
        <v>572</v>
      </c>
      <c r="R403" s="17" t="s">
        <v>562</v>
      </c>
      <c r="S403" s="17" t="s">
        <v>4</v>
      </c>
      <c r="T403" s="17" t="s">
        <v>562</v>
      </c>
      <c r="U403" s="17" t="s">
        <v>123</v>
      </c>
      <c r="V403" s="17" t="s">
        <v>123</v>
      </c>
      <c r="W403" s="17" t="s">
        <v>109</v>
      </c>
      <c r="X403" s="17" t="s">
        <v>1195</v>
      </c>
      <c r="Y403" t="s">
        <v>1842</v>
      </c>
      <c r="Z403" s="8" t="s">
        <v>632</v>
      </c>
      <c r="AA403" s="8" t="s">
        <v>576</v>
      </c>
      <c r="AB403" s="8">
        <v>29</v>
      </c>
      <c r="AC403" s="10" t="s">
        <v>485</v>
      </c>
      <c r="AD403" s="8" t="s">
        <v>212</v>
      </c>
      <c r="AE403" s="8" t="s">
        <v>212</v>
      </c>
      <c r="AF403" s="8" t="s">
        <v>212</v>
      </c>
      <c r="AG403" s="12" t="s">
        <v>26</v>
      </c>
      <c r="AH403" s="12" t="s">
        <v>26</v>
      </c>
      <c r="AI403" s="10" t="s">
        <v>2068</v>
      </c>
      <c r="AJ403" s="22" t="s">
        <v>1928</v>
      </c>
      <c r="AK403" s="12" t="s">
        <v>6</v>
      </c>
      <c r="AL403" s="12">
        <v>16</v>
      </c>
      <c r="AM403" s="12" t="s">
        <v>319</v>
      </c>
      <c r="AN403" s="17" t="s">
        <v>1434</v>
      </c>
      <c r="AO403" s="17" t="s">
        <v>4</v>
      </c>
      <c r="AP403" s="12" t="s">
        <v>1047</v>
      </c>
      <c r="AQ403" s="18" t="s">
        <v>312</v>
      </c>
      <c r="AR403" s="18" t="s">
        <v>312</v>
      </c>
      <c r="AS403" s="18" t="s">
        <v>312</v>
      </c>
      <c r="AT403" s="10" t="s">
        <v>1844</v>
      </c>
      <c r="AU403" s="10" t="s">
        <v>64</v>
      </c>
    </row>
    <row r="404" spans="1:48">
      <c r="A404" s="8">
        <v>1569</v>
      </c>
      <c r="B404" s="8" t="s">
        <v>210</v>
      </c>
      <c r="C404" s="8" t="s">
        <v>211</v>
      </c>
      <c r="D404" s="8" t="s">
        <v>212</v>
      </c>
      <c r="E404" s="8" t="s">
        <v>212</v>
      </c>
      <c r="F404" s="8" t="s">
        <v>212</v>
      </c>
      <c r="G404" s="8" t="s">
        <v>212</v>
      </c>
      <c r="H404" s="8" t="s">
        <v>212</v>
      </c>
      <c r="I404" s="10" t="s">
        <v>289</v>
      </c>
      <c r="J404" s="10" t="s">
        <v>2091</v>
      </c>
      <c r="K404" s="11" t="s">
        <v>3</v>
      </c>
      <c r="L404" s="16" t="s">
        <v>312</v>
      </c>
      <c r="M404" s="11" t="s">
        <v>319</v>
      </c>
      <c r="N404" s="52">
        <v>29852</v>
      </c>
      <c r="O404" s="53" t="s">
        <v>312</v>
      </c>
      <c r="P404" s="52">
        <v>44531</v>
      </c>
      <c r="Q404" s="17" t="s">
        <v>572</v>
      </c>
      <c r="R404" s="17" t="s">
        <v>562</v>
      </c>
      <c r="S404" s="17" t="s">
        <v>4</v>
      </c>
      <c r="T404" s="17" t="s">
        <v>562</v>
      </c>
      <c r="U404" s="17" t="s">
        <v>123</v>
      </c>
      <c r="V404" s="17" t="s">
        <v>123</v>
      </c>
      <c r="W404" s="8" t="s">
        <v>312</v>
      </c>
      <c r="X404" s="17" t="s">
        <v>1195</v>
      </c>
      <c r="Y404" t="s">
        <v>2092</v>
      </c>
      <c r="Z404" s="8" t="s">
        <v>604</v>
      </c>
      <c r="AA404" s="8" t="s">
        <v>576</v>
      </c>
      <c r="AB404" s="8">
        <v>20</v>
      </c>
      <c r="AC404" s="10" t="s">
        <v>1910</v>
      </c>
      <c r="AD404" s="8" t="s">
        <v>212</v>
      </c>
      <c r="AE404" s="8" t="s">
        <v>212</v>
      </c>
      <c r="AF404" s="8" t="s">
        <v>212</v>
      </c>
      <c r="AG404" s="12" t="s">
        <v>26</v>
      </c>
      <c r="AH404" s="12" t="s">
        <v>26</v>
      </c>
      <c r="AI404" s="10" t="s">
        <v>2093</v>
      </c>
      <c r="AJ404" s="22" t="s">
        <v>255</v>
      </c>
      <c r="AK404" s="12" t="s">
        <v>6</v>
      </c>
      <c r="AL404" s="12">
        <v>13</v>
      </c>
      <c r="AM404" s="12" t="s">
        <v>319</v>
      </c>
      <c r="AN404" s="17" t="s">
        <v>1434</v>
      </c>
      <c r="AO404" s="17" t="s">
        <v>4</v>
      </c>
      <c r="AP404" s="12" t="s">
        <v>1047</v>
      </c>
      <c r="AQ404" s="18" t="s">
        <v>312</v>
      </c>
      <c r="AR404" s="12" t="s">
        <v>1171</v>
      </c>
      <c r="AS404" s="18" t="s">
        <v>312</v>
      </c>
      <c r="AT404" s="10" t="s">
        <v>1912</v>
      </c>
      <c r="AU404" s="10" t="s">
        <v>1254</v>
      </c>
    </row>
    <row r="405" spans="1:48">
      <c r="A405" s="8">
        <v>1571</v>
      </c>
      <c r="B405" s="8" t="s">
        <v>210</v>
      </c>
      <c r="C405" s="8" t="s">
        <v>211</v>
      </c>
      <c r="D405" s="8" t="s">
        <v>212</v>
      </c>
      <c r="E405" s="8" t="s">
        <v>212</v>
      </c>
      <c r="F405" s="8" t="s">
        <v>212</v>
      </c>
      <c r="G405" s="8" t="s">
        <v>212</v>
      </c>
      <c r="H405" s="8" t="s">
        <v>212</v>
      </c>
      <c r="I405" s="10" t="s">
        <v>491</v>
      </c>
      <c r="J405" s="10" t="s">
        <v>2103</v>
      </c>
      <c r="K405" s="11" t="s">
        <v>3</v>
      </c>
      <c r="L405" s="16">
        <v>49</v>
      </c>
      <c r="M405" s="11" t="s">
        <v>319</v>
      </c>
      <c r="N405" s="52">
        <v>33037</v>
      </c>
      <c r="O405" s="53" t="s">
        <v>312</v>
      </c>
      <c r="P405" s="52">
        <v>44536</v>
      </c>
      <c r="Q405" s="17" t="s">
        <v>562</v>
      </c>
      <c r="R405" s="34" t="s">
        <v>566</v>
      </c>
      <c r="S405" s="19" t="s">
        <v>4</v>
      </c>
      <c r="T405" s="12" t="s">
        <v>562</v>
      </c>
      <c r="U405" s="17" t="s">
        <v>123</v>
      </c>
      <c r="V405" s="17" t="s">
        <v>123</v>
      </c>
      <c r="W405" s="7" t="s">
        <v>312</v>
      </c>
      <c r="X405" s="17" t="s">
        <v>1195</v>
      </c>
      <c r="Y405" t="s">
        <v>761</v>
      </c>
      <c r="Z405" s="7" t="s">
        <v>115</v>
      </c>
      <c r="AA405" s="8" t="s">
        <v>576</v>
      </c>
      <c r="AB405" s="8">
        <v>22</v>
      </c>
      <c r="AC405" s="10" t="s">
        <v>1653</v>
      </c>
      <c r="AD405" s="8" t="s">
        <v>212</v>
      </c>
      <c r="AE405" s="8" t="s">
        <v>212</v>
      </c>
      <c r="AF405" s="8" t="s">
        <v>212</v>
      </c>
      <c r="AG405" s="14" t="s">
        <v>26</v>
      </c>
      <c r="AH405" s="12" t="s">
        <v>26</v>
      </c>
      <c r="AI405" s="8" t="s">
        <v>212</v>
      </c>
      <c r="AJ405" s="22" t="s">
        <v>57</v>
      </c>
      <c r="AK405" s="12" t="s">
        <v>6</v>
      </c>
      <c r="AL405" s="18" t="s">
        <v>312</v>
      </c>
      <c r="AM405" s="18" t="s">
        <v>312</v>
      </c>
      <c r="AN405" s="17" t="s">
        <v>1434</v>
      </c>
      <c r="AO405" s="17" t="s">
        <v>4</v>
      </c>
      <c r="AP405" s="12" t="s">
        <v>1057</v>
      </c>
      <c r="AQ405" s="18" t="s">
        <v>312</v>
      </c>
      <c r="AR405" s="18" t="s">
        <v>312</v>
      </c>
      <c r="AS405" s="18" t="s">
        <v>312</v>
      </c>
      <c r="AT405" s="10" t="s">
        <v>87</v>
      </c>
      <c r="AU405" s="10" t="s">
        <v>77</v>
      </c>
    </row>
    <row r="406" spans="1:48">
      <c r="A406" s="8">
        <v>1572</v>
      </c>
      <c r="B406" s="8" t="s">
        <v>210</v>
      </c>
      <c r="C406" s="8" t="s">
        <v>211</v>
      </c>
      <c r="D406" s="8" t="s">
        <v>212</v>
      </c>
      <c r="E406" s="8" t="s">
        <v>212</v>
      </c>
      <c r="F406" s="8" t="s">
        <v>212</v>
      </c>
      <c r="G406" s="8" t="s">
        <v>212</v>
      </c>
      <c r="H406" s="8" t="s">
        <v>212</v>
      </c>
      <c r="I406" s="10" t="s">
        <v>491</v>
      </c>
      <c r="J406" s="10" t="s">
        <v>2103</v>
      </c>
      <c r="K406" s="11" t="s">
        <v>3</v>
      </c>
      <c r="L406" s="16">
        <v>49</v>
      </c>
      <c r="M406" s="11" t="s">
        <v>319</v>
      </c>
      <c r="N406" s="52">
        <v>33111</v>
      </c>
      <c r="O406" s="53" t="s">
        <v>312</v>
      </c>
      <c r="P406" s="52">
        <v>44536</v>
      </c>
      <c r="Q406" s="17" t="s">
        <v>562</v>
      </c>
      <c r="R406" s="34" t="s">
        <v>566</v>
      </c>
      <c r="S406" s="19" t="s">
        <v>4</v>
      </c>
      <c r="T406" s="12" t="s">
        <v>562</v>
      </c>
      <c r="U406" s="17" t="s">
        <v>123</v>
      </c>
      <c r="V406" s="17" t="s">
        <v>123</v>
      </c>
      <c r="W406" s="7" t="s">
        <v>312</v>
      </c>
      <c r="X406" s="17" t="s">
        <v>1195</v>
      </c>
      <c r="Y406" t="s">
        <v>761</v>
      </c>
      <c r="Z406" s="7" t="s">
        <v>115</v>
      </c>
      <c r="AA406" s="8" t="s">
        <v>576</v>
      </c>
      <c r="AB406" s="8">
        <v>22</v>
      </c>
      <c r="AC406" s="10" t="s">
        <v>1653</v>
      </c>
      <c r="AD406" s="8" t="s">
        <v>212</v>
      </c>
      <c r="AE406" s="8" t="s">
        <v>212</v>
      </c>
      <c r="AF406" s="8" t="s">
        <v>212</v>
      </c>
      <c r="AG406" s="14" t="s">
        <v>26</v>
      </c>
      <c r="AH406" s="12" t="s">
        <v>26</v>
      </c>
      <c r="AI406" s="8" t="s">
        <v>212</v>
      </c>
      <c r="AJ406" s="22" t="s">
        <v>57</v>
      </c>
      <c r="AK406" s="12" t="s">
        <v>6</v>
      </c>
      <c r="AL406" s="18" t="s">
        <v>312</v>
      </c>
      <c r="AM406" s="18" t="s">
        <v>312</v>
      </c>
      <c r="AN406" s="17" t="s">
        <v>1434</v>
      </c>
      <c r="AO406" s="17" t="s">
        <v>4</v>
      </c>
      <c r="AP406" s="12" t="s">
        <v>1057</v>
      </c>
      <c r="AQ406" s="18" t="s">
        <v>312</v>
      </c>
      <c r="AR406" s="18" t="s">
        <v>312</v>
      </c>
      <c r="AS406" s="18" t="s">
        <v>312</v>
      </c>
      <c r="AT406" s="10" t="s">
        <v>87</v>
      </c>
      <c r="AU406" s="10" t="s">
        <v>77</v>
      </c>
    </row>
    <row r="407" spans="1:48">
      <c r="A407" s="8">
        <v>1573</v>
      </c>
      <c r="B407" s="8" t="s">
        <v>210</v>
      </c>
      <c r="C407" s="8" t="s">
        <v>211</v>
      </c>
      <c r="D407" s="8" t="s">
        <v>212</v>
      </c>
      <c r="E407" s="8" t="s">
        <v>212</v>
      </c>
      <c r="F407" s="8" t="s">
        <v>212</v>
      </c>
      <c r="G407" s="8" t="s">
        <v>212</v>
      </c>
      <c r="H407" s="8" t="s">
        <v>212</v>
      </c>
      <c r="I407" s="10" t="s">
        <v>491</v>
      </c>
      <c r="J407" s="10" t="s">
        <v>2103</v>
      </c>
      <c r="K407" s="11" t="s">
        <v>3</v>
      </c>
      <c r="L407" s="16">
        <v>49</v>
      </c>
      <c r="M407" s="11" t="s">
        <v>319</v>
      </c>
      <c r="N407" s="52">
        <v>33176</v>
      </c>
      <c r="O407" s="53" t="s">
        <v>312</v>
      </c>
      <c r="P407" s="52">
        <v>44536</v>
      </c>
      <c r="Q407" s="17" t="s">
        <v>562</v>
      </c>
      <c r="R407" s="34" t="s">
        <v>566</v>
      </c>
      <c r="S407" s="17" t="s">
        <v>4</v>
      </c>
      <c r="T407" s="12" t="s">
        <v>562</v>
      </c>
      <c r="U407" s="19" t="s">
        <v>123</v>
      </c>
      <c r="V407" s="17" t="s">
        <v>123</v>
      </c>
      <c r="W407" s="8" t="s">
        <v>312</v>
      </c>
      <c r="X407" s="17" t="s">
        <v>1195</v>
      </c>
      <c r="Y407" t="s">
        <v>761</v>
      </c>
      <c r="Z407" s="7" t="s">
        <v>115</v>
      </c>
      <c r="AA407" s="8" t="s">
        <v>576</v>
      </c>
      <c r="AB407" s="8">
        <v>22</v>
      </c>
      <c r="AC407" s="10" t="s">
        <v>1653</v>
      </c>
      <c r="AD407" s="7" t="s">
        <v>212</v>
      </c>
      <c r="AE407" s="7" t="s">
        <v>212</v>
      </c>
      <c r="AF407" s="8" t="s">
        <v>212</v>
      </c>
      <c r="AG407" s="14" t="s">
        <v>26</v>
      </c>
      <c r="AH407" s="12" t="s">
        <v>26</v>
      </c>
      <c r="AI407" s="8" t="s">
        <v>212</v>
      </c>
      <c r="AJ407" s="22" t="s">
        <v>57</v>
      </c>
      <c r="AK407" s="12" t="s">
        <v>6</v>
      </c>
      <c r="AL407" s="18" t="s">
        <v>312</v>
      </c>
      <c r="AM407" s="18" t="s">
        <v>312</v>
      </c>
      <c r="AN407" s="17" t="s">
        <v>1434</v>
      </c>
      <c r="AO407" s="17" t="s">
        <v>4</v>
      </c>
      <c r="AP407" s="12" t="s">
        <v>1057</v>
      </c>
      <c r="AQ407" s="18" t="s">
        <v>312</v>
      </c>
      <c r="AR407" s="18" t="s">
        <v>312</v>
      </c>
      <c r="AS407" s="18" t="s">
        <v>312</v>
      </c>
      <c r="AT407" s="10" t="s">
        <v>87</v>
      </c>
      <c r="AU407" s="10" t="s">
        <v>77</v>
      </c>
    </row>
    <row r="408" spans="1:48">
      <c r="A408" s="8">
        <v>1574</v>
      </c>
      <c r="B408" s="8" t="s">
        <v>210</v>
      </c>
      <c r="C408" s="8" t="s">
        <v>211</v>
      </c>
      <c r="D408" s="7" t="s">
        <v>212</v>
      </c>
      <c r="E408" s="7" t="s">
        <v>212</v>
      </c>
      <c r="F408" s="7" t="s">
        <v>212</v>
      </c>
      <c r="G408" s="7" t="s">
        <v>212</v>
      </c>
      <c r="H408" s="7" t="s">
        <v>212</v>
      </c>
      <c r="I408" s="10" t="s">
        <v>491</v>
      </c>
      <c r="J408" s="10" t="s">
        <v>2103</v>
      </c>
      <c r="K408" s="11" t="s">
        <v>3</v>
      </c>
      <c r="L408" s="16">
        <v>50</v>
      </c>
      <c r="M408" s="11" t="s">
        <v>319</v>
      </c>
      <c r="N408" s="52">
        <v>33310</v>
      </c>
      <c r="O408" s="53" t="s">
        <v>312</v>
      </c>
      <c r="P408" s="54">
        <v>44536</v>
      </c>
      <c r="Q408" s="17" t="s">
        <v>562</v>
      </c>
      <c r="R408" s="34" t="s">
        <v>566</v>
      </c>
      <c r="S408" s="17" t="s">
        <v>4</v>
      </c>
      <c r="T408" s="12" t="s">
        <v>562</v>
      </c>
      <c r="U408" s="19" t="s">
        <v>123</v>
      </c>
      <c r="V408" s="17" t="s">
        <v>123</v>
      </c>
      <c r="W408" s="8" t="s">
        <v>312</v>
      </c>
      <c r="X408" s="17" t="s">
        <v>1195</v>
      </c>
      <c r="Y408" s="5" t="s">
        <v>761</v>
      </c>
      <c r="Z408" s="7" t="s">
        <v>115</v>
      </c>
      <c r="AA408" s="8" t="s">
        <v>576</v>
      </c>
      <c r="AB408" s="8">
        <v>22</v>
      </c>
      <c r="AC408" s="10" t="s">
        <v>1653</v>
      </c>
      <c r="AD408" s="7" t="s">
        <v>212</v>
      </c>
      <c r="AE408" s="7" t="s">
        <v>212</v>
      </c>
      <c r="AF408" s="8" t="s">
        <v>212</v>
      </c>
      <c r="AG408" s="14" t="s">
        <v>26</v>
      </c>
      <c r="AH408" s="12" t="s">
        <v>26</v>
      </c>
      <c r="AI408" s="8" t="s">
        <v>212</v>
      </c>
      <c r="AJ408" s="25" t="s">
        <v>57</v>
      </c>
      <c r="AK408" s="14" t="s">
        <v>6</v>
      </c>
      <c r="AL408" s="20" t="s">
        <v>312</v>
      </c>
      <c r="AM408" s="20" t="s">
        <v>312</v>
      </c>
      <c r="AN408" s="17" t="s">
        <v>1434</v>
      </c>
      <c r="AO408" s="17" t="s">
        <v>4</v>
      </c>
      <c r="AP408" s="14" t="s">
        <v>1057</v>
      </c>
      <c r="AQ408" s="20" t="s">
        <v>312</v>
      </c>
      <c r="AR408" s="20" t="s">
        <v>312</v>
      </c>
      <c r="AS408" s="18" t="s">
        <v>312</v>
      </c>
      <c r="AT408" s="23" t="s">
        <v>87</v>
      </c>
      <c r="AU408" s="23" t="s">
        <v>77</v>
      </c>
      <c r="AV408" s="37"/>
    </row>
    <row r="409" spans="1:48">
      <c r="A409" s="8">
        <v>1575</v>
      </c>
      <c r="B409" s="8" t="s">
        <v>210</v>
      </c>
      <c r="C409" s="8" t="s">
        <v>211</v>
      </c>
      <c r="D409" s="8" t="s">
        <v>212</v>
      </c>
      <c r="E409" s="8" t="s">
        <v>212</v>
      </c>
      <c r="F409" s="8" t="s">
        <v>212</v>
      </c>
      <c r="G409" s="8" t="s">
        <v>212</v>
      </c>
      <c r="H409" s="8" t="s">
        <v>212</v>
      </c>
      <c r="I409" s="10" t="s">
        <v>491</v>
      </c>
      <c r="J409" s="10" t="s">
        <v>2103</v>
      </c>
      <c r="K409" s="11" t="s">
        <v>3</v>
      </c>
      <c r="L409" s="16">
        <v>50</v>
      </c>
      <c r="M409" s="11" t="s">
        <v>319</v>
      </c>
      <c r="N409" s="52">
        <v>33442</v>
      </c>
      <c r="O409" s="53" t="s">
        <v>312</v>
      </c>
      <c r="P409" s="52">
        <v>44536</v>
      </c>
      <c r="Q409" s="17" t="s">
        <v>562</v>
      </c>
      <c r="R409" s="34" t="s">
        <v>566</v>
      </c>
      <c r="S409" s="17" t="s">
        <v>4</v>
      </c>
      <c r="T409" s="12" t="s">
        <v>562</v>
      </c>
      <c r="U409" s="19" t="s">
        <v>123</v>
      </c>
      <c r="V409" s="17" t="s">
        <v>123</v>
      </c>
      <c r="W409" s="8" t="s">
        <v>312</v>
      </c>
      <c r="X409" s="17" t="s">
        <v>1195</v>
      </c>
      <c r="Y409" t="s">
        <v>761</v>
      </c>
      <c r="Z409" s="8" t="s">
        <v>115</v>
      </c>
      <c r="AA409" s="8" t="s">
        <v>576</v>
      </c>
      <c r="AB409" s="8">
        <v>22</v>
      </c>
      <c r="AC409" s="10" t="s">
        <v>1653</v>
      </c>
      <c r="AD409" s="8" t="s">
        <v>212</v>
      </c>
      <c r="AE409" s="8" t="s">
        <v>212</v>
      </c>
      <c r="AF409" s="8" t="s">
        <v>212</v>
      </c>
      <c r="AG409" s="14" t="s">
        <v>26</v>
      </c>
      <c r="AH409" s="12" t="s">
        <v>26</v>
      </c>
      <c r="AI409" s="8" t="s">
        <v>212</v>
      </c>
      <c r="AJ409" s="22" t="s">
        <v>57</v>
      </c>
      <c r="AK409" s="12" t="s">
        <v>6</v>
      </c>
      <c r="AL409" s="18" t="s">
        <v>312</v>
      </c>
      <c r="AM409" s="18" t="s">
        <v>312</v>
      </c>
      <c r="AN409" s="17" t="s">
        <v>1434</v>
      </c>
      <c r="AO409" s="17" t="s">
        <v>4</v>
      </c>
      <c r="AP409" s="14" t="s">
        <v>1057</v>
      </c>
      <c r="AQ409" s="20" t="s">
        <v>312</v>
      </c>
      <c r="AR409" s="20" t="s">
        <v>312</v>
      </c>
      <c r="AS409" s="18" t="s">
        <v>312</v>
      </c>
      <c r="AT409" s="10" t="s">
        <v>87</v>
      </c>
      <c r="AU409" s="10" t="s">
        <v>77</v>
      </c>
    </row>
    <row r="410" spans="1:48">
      <c r="A410" s="8">
        <v>1576</v>
      </c>
      <c r="B410" s="8" t="s">
        <v>210</v>
      </c>
      <c r="C410" s="8" t="s">
        <v>211</v>
      </c>
      <c r="D410" s="8" t="s">
        <v>212</v>
      </c>
      <c r="E410" s="8" t="s">
        <v>212</v>
      </c>
      <c r="F410" s="8" t="s">
        <v>212</v>
      </c>
      <c r="G410" s="8" t="s">
        <v>212</v>
      </c>
      <c r="H410" s="8" t="s">
        <v>212</v>
      </c>
      <c r="I410" s="10" t="s">
        <v>491</v>
      </c>
      <c r="J410" s="10" t="s">
        <v>2103</v>
      </c>
      <c r="K410" s="11" t="s">
        <v>3</v>
      </c>
      <c r="L410" s="16">
        <v>50</v>
      </c>
      <c r="M410" s="11" t="s">
        <v>319</v>
      </c>
      <c r="N410" s="52">
        <v>33444</v>
      </c>
      <c r="O410" s="53" t="s">
        <v>312</v>
      </c>
      <c r="P410" s="52">
        <v>44536</v>
      </c>
      <c r="Q410" s="17" t="s">
        <v>562</v>
      </c>
      <c r="R410" s="34" t="s">
        <v>566</v>
      </c>
      <c r="S410" s="17" t="s">
        <v>4</v>
      </c>
      <c r="T410" s="12" t="s">
        <v>562</v>
      </c>
      <c r="U410" s="19" t="s">
        <v>123</v>
      </c>
      <c r="V410" s="19" t="s">
        <v>123</v>
      </c>
      <c r="W410" s="8" t="s">
        <v>312</v>
      </c>
      <c r="X410" s="17" t="s">
        <v>1195</v>
      </c>
      <c r="Y410" t="s">
        <v>761</v>
      </c>
      <c r="Z410" s="8" t="s">
        <v>115</v>
      </c>
      <c r="AA410" s="8" t="s">
        <v>576</v>
      </c>
      <c r="AB410" s="7">
        <v>22</v>
      </c>
      <c r="AC410" s="23" t="s">
        <v>1653</v>
      </c>
      <c r="AD410" s="8" t="s">
        <v>212</v>
      </c>
      <c r="AE410" s="8" t="s">
        <v>212</v>
      </c>
      <c r="AF410" s="8" t="s">
        <v>212</v>
      </c>
      <c r="AG410" s="14" t="s">
        <v>26</v>
      </c>
      <c r="AH410" s="12" t="s">
        <v>26</v>
      </c>
      <c r="AI410" s="8" t="s">
        <v>212</v>
      </c>
      <c r="AJ410" s="22" t="s">
        <v>57</v>
      </c>
      <c r="AK410" s="12" t="s">
        <v>6</v>
      </c>
      <c r="AL410" s="18" t="s">
        <v>312</v>
      </c>
      <c r="AM410" s="18" t="s">
        <v>312</v>
      </c>
      <c r="AN410" s="17" t="s">
        <v>1434</v>
      </c>
      <c r="AO410" s="17" t="s">
        <v>4</v>
      </c>
      <c r="AP410" s="12" t="s">
        <v>1057</v>
      </c>
      <c r="AQ410" s="18" t="s">
        <v>312</v>
      </c>
      <c r="AR410" s="20" t="s">
        <v>312</v>
      </c>
      <c r="AS410" s="18" t="s">
        <v>312</v>
      </c>
      <c r="AT410" s="10" t="s">
        <v>87</v>
      </c>
      <c r="AU410" s="10" t="s">
        <v>77</v>
      </c>
    </row>
    <row r="411" spans="1:48">
      <c r="A411" s="8">
        <v>1577</v>
      </c>
      <c r="B411" s="8" t="s">
        <v>210</v>
      </c>
      <c r="C411" s="8" t="s">
        <v>211</v>
      </c>
      <c r="D411" s="7" t="s">
        <v>212</v>
      </c>
      <c r="E411" s="8" t="s">
        <v>212</v>
      </c>
      <c r="F411" s="7" t="s">
        <v>212</v>
      </c>
      <c r="G411" s="7" t="s">
        <v>212</v>
      </c>
      <c r="H411" s="7" t="s">
        <v>212</v>
      </c>
      <c r="I411" s="10" t="s">
        <v>491</v>
      </c>
      <c r="J411" s="10" t="s">
        <v>2103</v>
      </c>
      <c r="K411" s="11" t="s">
        <v>3</v>
      </c>
      <c r="L411" s="16">
        <v>50</v>
      </c>
      <c r="M411" s="11" t="s">
        <v>319</v>
      </c>
      <c r="N411" s="52">
        <v>33465</v>
      </c>
      <c r="O411" s="53" t="s">
        <v>312</v>
      </c>
      <c r="P411" s="54">
        <v>44536</v>
      </c>
      <c r="Q411" s="17" t="s">
        <v>562</v>
      </c>
      <c r="R411" s="34" t="s">
        <v>566</v>
      </c>
      <c r="S411" s="17" t="s">
        <v>4</v>
      </c>
      <c r="T411" s="12" t="s">
        <v>562</v>
      </c>
      <c r="U411" s="17" t="s">
        <v>123</v>
      </c>
      <c r="V411" s="17" t="s">
        <v>123</v>
      </c>
      <c r="W411" s="8" t="s">
        <v>312</v>
      </c>
      <c r="X411" s="17" t="s">
        <v>1195</v>
      </c>
      <c r="Y411" s="5" t="s">
        <v>761</v>
      </c>
      <c r="Z411" s="8" t="s">
        <v>115</v>
      </c>
      <c r="AA411" s="8" t="s">
        <v>576</v>
      </c>
      <c r="AB411" s="8">
        <v>22</v>
      </c>
      <c r="AC411" s="10" t="s">
        <v>1653</v>
      </c>
      <c r="AD411" s="8" t="s">
        <v>212</v>
      </c>
      <c r="AE411" s="8" t="s">
        <v>212</v>
      </c>
      <c r="AF411" s="8" t="s">
        <v>212</v>
      </c>
      <c r="AG411" s="14" t="s">
        <v>26</v>
      </c>
      <c r="AH411" s="12" t="s">
        <v>26</v>
      </c>
      <c r="AI411" s="7" t="s">
        <v>212</v>
      </c>
      <c r="AJ411" s="22" t="s">
        <v>57</v>
      </c>
      <c r="AK411" s="14" t="s">
        <v>6</v>
      </c>
      <c r="AL411" s="20" t="s">
        <v>312</v>
      </c>
      <c r="AM411" s="20" t="s">
        <v>312</v>
      </c>
      <c r="AN411" s="17" t="s">
        <v>1434</v>
      </c>
      <c r="AO411" s="17" t="s">
        <v>4</v>
      </c>
      <c r="AP411" s="14" t="s">
        <v>1057</v>
      </c>
      <c r="AQ411" s="20" t="s">
        <v>312</v>
      </c>
      <c r="AR411" s="20" t="s">
        <v>312</v>
      </c>
      <c r="AS411" s="18" t="s">
        <v>312</v>
      </c>
      <c r="AT411" s="23" t="s">
        <v>87</v>
      </c>
      <c r="AU411" s="23" t="s">
        <v>77</v>
      </c>
    </row>
    <row r="412" spans="1:48">
      <c r="A412" s="8">
        <v>1578</v>
      </c>
      <c r="B412" s="8" t="s">
        <v>210</v>
      </c>
      <c r="C412" s="8" t="s">
        <v>211</v>
      </c>
      <c r="D412" s="8" t="s">
        <v>212</v>
      </c>
      <c r="E412" s="8" t="s">
        <v>212</v>
      </c>
      <c r="F412" s="8" t="s">
        <v>212</v>
      </c>
      <c r="G412" s="8" t="s">
        <v>212</v>
      </c>
      <c r="H412" s="8" t="s">
        <v>212</v>
      </c>
      <c r="I412" s="10" t="s">
        <v>491</v>
      </c>
      <c r="J412" s="10" t="s">
        <v>2103</v>
      </c>
      <c r="K412" s="11" t="s">
        <v>3</v>
      </c>
      <c r="L412" s="16">
        <v>50</v>
      </c>
      <c r="M412" s="11" t="s">
        <v>319</v>
      </c>
      <c r="N412" s="54">
        <v>33479</v>
      </c>
      <c r="O412" s="53" t="s">
        <v>312</v>
      </c>
      <c r="P412" s="54">
        <v>44536</v>
      </c>
      <c r="Q412" s="17" t="s">
        <v>562</v>
      </c>
      <c r="R412" s="34" t="s">
        <v>566</v>
      </c>
      <c r="S412" s="17" t="s">
        <v>4</v>
      </c>
      <c r="T412" s="12" t="s">
        <v>562</v>
      </c>
      <c r="U412" s="19" t="s">
        <v>123</v>
      </c>
      <c r="V412" s="17" t="s">
        <v>123</v>
      </c>
      <c r="W412" s="8" t="s">
        <v>312</v>
      </c>
      <c r="X412" s="17" t="s">
        <v>1195</v>
      </c>
      <c r="Y412" s="5" t="s">
        <v>761</v>
      </c>
      <c r="Z412" s="7" t="s">
        <v>115</v>
      </c>
      <c r="AA412" s="8" t="s">
        <v>576</v>
      </c>
      <c r="AB412" s="8">
        <v>22</v>
      </c>
      <c r="AC412" s="10" t="s">
        <v>1653</v>
      </c>
      <c r="AD412" s="8" t="s">
        <v>212</v>
      </c>
      <c r="AE412" s="8" t="s">
        <v>212</v>
      </c>
      <c r="AF412" s="8" t="s">
        <v>212</v>
      </c>
      <c r="AG412" s="14" t="s">
        <v>26</v>
      </c>
      <c r="AH412" s="12" t="s">
        <v>26</v>
      </c>
      <c r="AI412" s="8" t="s">
        <v>212</v>
      </c>
      <c r="AJ412" s="22" t="s">
        <v>57</v>
      </c>
      <c r="AK412" s="12" t="s">
        <v>6</v>
      </c>
      <c r="AL412" s="18" t="s">
        <v>312</v>
      </c>
      <c r="AM412" s="18" t="s">
        <v>312</v>
      </c>
      <c r="AN412" s="17" t="s">
        <v>1434</v>
      </c>
      <c r="AO412" s="17" t="s">
        <v>4</v>
      </c>
      <c r="AP412" s="14" t="s">
        <v>1057</v>
      </c>
      <c r="AQ412" s="20" t="s">
        <v>312</v>
      </c>
      <c r="AR412" s="20" t="s">
        <v>312</v>
      </c>
      <c r="AS412" s="18" t="s">
        <v>312</v>
      </c>
      <c r="AT412" s="23" t="s">
        <v>87</v>
      </c>
      <c r="AU412" s="23" t="s">
        <v>77</v>
      </c>
    </row>
    <row r="413" spans="1:48">
      <c r="A413" s="8">
        <v>1579</v>
      </c>
      <c r="B413" s="8" t="s">
        <v>210</v>
      </c>
      <c r="C413" s="8" t="s">
        <v>211</v>
      </c>
      <c r="D413" s="8" t="s">
        <v>212</v>
      </c>
      <c r="E413" s="8" t="s">
        <v>212</v>
      </c>
      <c r="F413" s="8" t="s">
        <v>212</v>
      </c>
      <c r="G413" s="8" t="s">
        <v>212</v>
      </c>
      <c r="H413" s="8" t="s">
        <v>212</v>
      </c>
      <c r="I413" s="23" t="s">
        <v>491</v>
      </c>
      <c r="J413" s="10" t="s">
        <v>2103</v>
      </c>
      <c r="K413" s="11" t="s">
        <v>3</v>
      </c>
      <c r="L413" s="16">
        <v>50</v>
      </c>
      <c r="M413" s="11" t="s">
        <v>319</v>
      </c>
      <c r="N413" s="54">
        <v>33496</v>
      </c>
      <c r="O413" s="53" t="s">
        <v>312</v>
      </c>
      <c r="P413" s="54">
        <v>44536</v>
      </c>
      <c r="Q413" s="17" t="s">
        <v>562</v>
      </c>
      <c r="R413" s="34" t="s">
        <v>566</v>
      </c>
      <c r="S413" s="19" t="s">
        <v>4</v>
      </c>
      <c r="T413" s="14" t="s">
        <v>562</v>
      </c>
      <c r="U413" s="19" t="s">
        <v>123</v>
      </c>
      <c r="V413" s="17" t="s">
        <v>123</v>
      </c>
      <c r="W413" s="7" t="s">
        <v>312</v>
      </c>
      <c r="X413" s="17" t="s">
        <v>1195</v>
      </c>
      <c r="Y413" s="5" t="s">
        <v>761</v>
      </c>
      <c r="Z413" s="7" t="s">
        <v>115</v>
      </c>
      <c r="AA413" s="8" t="s">
        <v>576</v>
      </c>
      <c r="AB413" s="8">
        <v>22</v>
      </c>
      <c r="AC413" s="10" t="s">
        <v>1653</v>
      </c>
      <c r="AD413" s="8" t="s">
        <v>212</v>
      </c>
      <c r="AE413" s="8" t="s">
        <v>212</v>
      </c>
      <c r="AF413" s="8" t="s">
        <v>212</v>
      </c>
      <c r="AG413" s="14" t="s">
        <v>26</v>
      </c>
      <c r="AH413" s="12" t="s">
        <v>26</v>
      </c>
      <c r="AI413" s="8" t="s">
        <v>212</v>
      </c>
      <c r="AJ413" s="25" t="s">
        <v>57</v>
      </c>
      <c r="AK413" s="14" t="s">
        <v>6</v>
      </c>
      <c r="AL413" s="20" t="s">
        <v>312</v>
      </c>
      <c r="AM413" s="20" t="s">
        <v>312</v>
      </c>
      <c r="AN413" s="17" t="s">
        <v>1434</v>
      </c>
      <c r="AO413" s="17" t="s">
        <v>4</v>
      </c>
      <c r="AP413" s="14" t="s">
        <v>1057</v>
      </c>
      <c r="AQ413" s="20" t="s">
        <v>312</v>
      </c>
      <c r="AR413" s="20" t="s">
        <v>312</v>
      </c>
      <c r="AS413" s="18" t="s">
        <v>312</v>
      </c>
      <c r="AT413" s="23" t="s">
        <v>87</v>
      </c>
      <c r="AU413" s="23" t="s">
        <v>77</v>
      </c>
    </row>
    <row r="414" spans="1:48">
      <c r="A414" s="8">
        <v>1580</v>
      </c>
      <c r="B414" s="8" t="s">
        <v>210</v>
      </c>
      <c r="C414" s="8" t="s">
        <v>211</v>
      </c>
      <c r="D414" s="8" t="s">
        <v>212</v>
      </c>
      <c r="E414" s="8" t="s">
        <v>212</v>
      </c>
      <c r="F414" s="8" t="s">
        <v>212</v>
      </c>
      <c r="G414" s="8" t="s">
        <v>212</v>
      </c>
      <c r="H414" s="8" t="s">
        <v>212</v>
      </c>
      <c r="I414" s="23" t="s">
        <v>491</v>
      </c>
      <c r="J414" s="10" t="s">
        <v>2103</v>
      </c>
      <c r="K414" s="11" t="s">
        <v>3</v>
      </c>
      <c r="L414" s="16">
        <v>51</v>
      </c>
      <c r="M414" s="11" t="s">
        <v>319</v>
      </c>
      <c r="N414" s="52">
        <v>33768</v>
      </c>
      <c r="O414" s="53" t="s">
        <v>312</v>
      </c>
      <c r="P414" s="52">
        <v>44536</v>
      </c>
      <c r="Q414" s="17" t="s">
        <v>562</v>
      </c>
      <c r="R414" s="34" t="s">
        <v>566</v>
      </c>
      <c r="S414" s="17" t="s">
        <v>4</v>
      </c>
      <c r="T414" s="12" t="s">
        <v>562</v>
      </c>
      <c r="U414" s="19" t="s">
        <v>123</v>
      </c>
      <c r="V414" s="17" t="s">
        <v>123</v>
      </c>
      <c r="W414" s="8" t="s">
        <v>312</v>
      </c>
      <c r="X414" s="17" t="s">
        <v>1195</v>
      </c>
      <c r="Y414" t="s">
        <v>761</v>
      </c>
      <c r="Z414" s="8" t="s">
        <v>115</v>
      </c>
      <c r="AA414" s="8" t="s">
        <v>576</v>
      </c>
      <c r="AB414" s="8">
        <v>22</v>
      </c>
      <c r="AC414" s="10" t="s">
        <v>1653</v>
      </c>
      <c r="AD414" s="8" t="s">
        <v>212</v>
      </c>
      <c r="AE414" s="8" t="s">
        <v>212</v>
      </c>
      <c r="AF414" s="8" t="s">
        <v>212</v>
      </c>
      <c r="AG414" s="14" t="s">
        <v>26</v>
      </c>
      <c r="AH414" s="12" t="s">
        <v>26</v>
      </c>
      <c r="AI414" s="8" t="s">
        <v>212</v>
      </c>
      <c r="AJ414" s="22" t="s">
        <v>57</v>
      </c>
      <c r="AK414" s="14" t="s">
        <v>6</v>
      </c>
      <c r="AL414" s="20" t="s">
        <v>312</v>
      </c>
      <c r="AM414" s="20" t="s">
        <v>312</v>
      </c>
      <c r="AN414" s="17" t="s">
        <v>1434</v>
      </c>
      <c r="AO414" s="17" t="s">
        <v>4</v>
      </c>
      <c r="AP414" s="12" t="s">
        <v>1057</v>
      </c>
      <c r="AQ414" s="18" t="s">
        <v>312</v>
      </c>
      <c r="AR414" s="20" t="s">
        <v>312</v>
      </c>
      <c r="AS414" s="18" t="s">
        <v>312</v>
      </c>
      <c r="AT414" s="10" t="s">
        <v>87</v>
      </c>
      <c r="AU414" s="10" t="s">
        <v>77</v>
      </c>
    </row>
    <row r="415" spans="1:48">
      <c r="A415" s="8">
        <v>1581</v>
      </c>
      <c r="B415" s="8" t="s">
        <v>210</v>
      </c>
      <c r="C415" s="8" t="s">
        <v>211</v>
      </c>
      <c r="D415" s="8" t="s">
        <v>212</v>
      </c>
      <c r="E415" s="8" t="s">
        <v>212</v>
      </c>
      <c r="F415" s="8" t="s">
        <v>212</v>
      </c>
      <c r="G415" s="8" t="s">
        <v>212</v>
      </c>
      <c r="H415" s="8" t="s">
        <v>212</v>
      </c>
      <c r="I415" s="23" t="s">
        <v>491</v>
      </c>
      <c r="J415" s="10" t="s">
        <v>2103</v>
      </c>
      <c r="K415" s="11" t="s">
        <v>3</v>
      </c>
      <c r="L415" s="16">
        <v>51</v>
      </c>
      <c r="M415" s="11" t="s">
        <v>319</v>
      </c>
      <c r="N415" s="52">
        <v>33866</v>
      </c>
      <c r="O415" s="53" t="s">
        <v>312</v>
      </c>
      <c r="P415" s="52">
        <v>44536</v>
      </c>
      <c r="Q415" s="17" t="s">
        <v>562</v>
      </c>
      <c r="R415" s="34" t="s">
        <v>566</v>
      </c>
      <c r="S415" s="17" t="s">
        <v>4</v>
      </c>
      <c r="T415" s="12" t="s">
        <v>562</v>
      </c>
      <c r="U415" s="17" t="s">
        <v>123</v>
      </c>
      <c r="V415" s="17" t="s">
        <v>123</v>
      </c>
      <c r="W415" s="8" t="s">
        <v>312</v>
      </c>
      <c r="X415" s="17" t="s">
        <v>1195</v>
      </c>
      <c r="Y415" t="s">
        <v>761</v>
      </c>
      <c r="Z415" s="8" t="s">
        <v>115</v>
      </c>
      <c r="AA415" s="8" t="s">
        <v>576</v>
      </c>
      <c r="AB415" s="8">
        <v>22</v>
      </c>
      <c r="AC415" s="10" t="s">
        <v>1653</v>
      </c>
      <c r="AD415" s="8" t="s">
        <v>212</v>
      </c>
      <c r="AE415" s="8" t="s">
        <v>212</v>
      </c>
      <c r="AF415" s="8" t="s">
        <v>212</v>
      </c>
      <c r="AG415" s="14" t="s">
        <v>26</v>
      </c>
      <c r="AH415" s="12" t="s">
        <v>26</v>
      </c>
      <c r="AI415" s="8" t="s">
        <v>212</v>
      </c>
      <c r="AJ415" s="22" t="s">
        <v>57</v>
      </c>
      <c r="AK415" s="14" t="s">
        <v>6</v>
      </c>
      <c r="AL415" s="20" t="s">
        <v>312</v>
      </c>
      <c r="AM415" s="20" t="s">
        <v>312</v>
      </c>
      <c r="AN415" s="17" t="s">
        <v>1434</v>
      </c>
      <c r="AO415" s="17" t="s">
        <v>4</v>
      </c>
      <c r="AP415" s="12" t="s">
        <v>1057</v>
      </c>
      <c r="AQ415" s="18" t="s">
        <v>312</v>
      </c>
      <c r="AR415" s="20" t="s">
        <v>312</v>
      </c>
      <c r="AS415" s="18" t="s">
        <v>312</v>
      </c>
      <c r="AT415" s="10" t="s">
        <v>87</v>
      </c>
      <c r="AU415" s="10" t="s">
        <v>77</v>
      </c>
    </row>
    <row r="416" spans="1:48">
      <c r="A416" s="8">
        <v>1582</v>
      </c>
      <c r="B416" s="8" t="s">
        <v>210</v>
      </c>
      <c r="C416" s="8" t="s">
        <v>211</v>
      </c>
      <c r="D416" s="8" t="s">
        <v>212</v>
      </c>
      <c r="E416" s="8" t="s">
        <v>212</v>
      </c>
      <c r="F416" s="8" t="s">
        <v>212</v>
      </c>
      <c r="G416" s="8" t="s">
        <v>212</v>
      </c>
      <c r="H416" s="8" t="s">
        <v>212</v>
      </c>
      <c r="I416" s="10" t="s">
        <v>491</v>
      </c>
      <c r="J416" s="10" t="s">
        <v>2103</v>
      </c>
      <c r="K416" s="11" t="s">
        <v>3</v>
      </c>
      <c r="L416" s="16">
        <v>55</v>
      </c>
      <c r="M416" s="11" t="s">
        <v>319</v>
      </c>
      <c r="N416" s="52">
        <v>35157</v>
      </c>
      <c r="O416" s="53" t="s">
        <v>312</v>
      </c>
      <c r="P416" s="52">
        <v>44536</v>
      </c>
      <c r="Q416" s="17" t="s">
        <v>562</v>
      </c>
      <c r="R416" s="34" t="s">
        <v>566</v>
      </c>
      <c r="S416" s="17" t="s">
        <v>4</v>
      </c>
      <c r="T416" s="12" t="s">
        <v>562</v>
      </c>
      <c r="U416" s="17" t="s">
        <v>123</v>
      </c>
      <c r="V416" s="17" t="s">
        <v>123</v>
      </c>
      <c r="W416" s="8" t="s">
        <v>312</v>
      </c>
      <c r="X416" s="17" t="s">
        <v>1195</v>
      </c>
      <c r="Y416" t="s">
        <v>761</v>
      </c>
      <c r="Z416" s="8" t="s">
        <v>115</v>
      </c>
      <c r="AA416" s="8" t="s">
        <v>576</v>
      </c>
      <c r="AB416" s="8">
        <v>22</v>
      </c>
      <c r="AC416" s="10" t="s">
        <v>1653</v>
      </c>
      <c r="AD416" s="8" t="s">
        <v>212</v>
      </c>
      <c r="AE416" s="8" t="s">
        <v>212</v>
      </c>
      <c r="AF416" s="8" t="s">
        <v>212</v>
      </c>
      <c r="AG416" s="14" t="s">
        <v>26</v>
      </c>
      <c r="AH416" s="12" t="s">
        <v>26</v>
      </c>
      <c r="AI416" s="8" t="s">
        <v>212</v>
      </c>
      <c r="AJ416" s="22" t="s">
        <v>57</v>
      </c>
      <c r="AK416" s="14" t="s">
        <v>6</v>
      </c>
      <c r="AL416" s="20" t="s">
        <v>312</v>
      </c>
      <c r="AM416" s="20" t="s">
        <v>312</v>
      </c>
      <c r="AN416" s="17" t="s">
        <v>1434</v>
      </c>
      <c r="AO416" s="17" t="s">
        <v>4</v>
      </c>
      <c r="AP416" s="12" t="s">
        <v>1057</v>
      </c>
      <c r="AQ416" s="18" t="s">
        <v>312</v>
      </c>
      <c r="AR416" s="20" t="s">
        <v>312</v>
      </c>
      <c r="AS416" s="18" t="s">
        <v>312</v>
      </c>
      <c r="AT416" s="10" t="s">
        <v>87</v>
      </c>
      <c r="AU416" s="10" t="s">
        <v>77</v>
      </c>
    </row>
    <row r="417" spans="1:47">
      <c r="A417" s="8">
        <v>1583</v>
      </c>
      <c r="B417" s="8" t="s">
        <v>210</v>
      </c>
      <c r="C417" s="8" t="s">
        <v>211</v>
      </c>
      <c r="D417" s="8" t="s">
        <v>212</v>
      </c>
      <c r="E417" s="8" t="s">
        <v>212</v>
      </c>
      <c r="F417" s="8" t="s">
        <v>212</v>
      </c>
      <c r="G417" s="8" t="s">
        <v>212</v>
      </c>
      <c r="H417" s="8" t="s">
        <v>212</v>
      </c>
      <c r="I417" s="10" t="s">
        <v>491</v>
      </c>
      <c r="J417" s="10" t="s">
        <v>2103</v>
      </c>
      <c r="K417" s="11" t="s">
        <v>3</v>
      </c>
      <c r="L417" s="16">
        <v>56</v>
      </c>
      <c r="M417" s="11" t="s">
        <v>319</v>
      </c>
      <c r="N417" s="52">
        <v>35691</v>
      </c>
      <c r="O417" s="53" t="s">
        <v>312</v>
      </c>
      <c r="P417" s="52">
        <v>44536</v>
      </c>
      <c r="Q417" s="17" t="s">
        <v>562</v>
      </c>
      <c r="R417" s="34" t="s">
        <v>566</v>
      </c>
      <c r="S417" s="17" t="s">
        <v>4</v>
      </c>
      <c r="T417" s="12" t="s">
        <v>562</v>
      </c>
      <c r="U417" s="17" t="s">
        <v>123</v>
      </c>
      <c r="V417" s="17" t="s">
        <v>123</v>
      </c>
      <c r="W417" s="8" t="s">
        <v>312</v>
      </c>
      <c r="X417" s="17" t="s">
        <v>1195</v>
      </c>
      <c r="Y417" t="s">
        <v>761</v>
      </c>
      <c r="Z417" s="8" t="s">
        <v>115</v>
      </c>
      <c r="AA417" s="8" t="s">
        <v>576</v>
      </c>
      <c r="AB417" s="8">
        <v>22</v>
      </c>
      <c r="AC417" s="10" t="s">
        <v>1653</v>
      </c>
      <c r="AD417" s="8" t="s">
        <v>212</v>
      </c>
      <c r="AE417" s="8" t="s">
        <v>212</v>
      </c>
      <c r="AF417" s="8" t="s">
        <v>212</v>
      </c>
      <c r="AG417" s="12" t="s">
        <v>26</v>
      </c>
      <c r="AH417" s="12" t="s">
        <v>26</v>
      </c>
      <c r="AI417" s="8" t="s">
        <v>212</v>
      </c>
      <c r="AJ417" s="22" t="s">
        <v>57</v>
      </c>
      <c r="AK417" s="12" t="s">
        <v>6</v>
      </c>
      <c r="AL417" s="18" t="s">
        <v>312</v>
      </c>
      <c r="AM417" s="18" t="s">
        <v>312</v>
      </c>
      <c r="AN417" s="17" t="s">
        <v>1434</v>
      </c>
      <c r="AO417" s="17" t="s">
        <v>4</v>
      </c>
      <c r="AP417" s="12" t="s">
        <v>1057</v>
      </c>
      <c r="AQ417" s="18" t="s">
        <v>312</v>
      </c>
      <c r="AR417" s="20" t="s">
        <v>312</v>
      </c>
      <c r="AS417" s="18" t="s">
        <v>312</v>
      </c>
      <c r="AT417" s="10" t="s">
        <v>87</v>
      </c>
      <c r="AU417" s="10" t="s">
        <v>77</v>
      </c>
    </row>
    <row r="418" spans="1:47">
      <c r="A418" s="8">
        <v>1584</v>
      </c>
      <c r="B418" s="8" t="s">
        <v>210</v>
      </c>
      <c r="C418" s="8" t="s">
        <v>211</v>
      </c>
      <c r="D418" s="8" t="s">
        <v>212</v>
      </c>
      <c r="E418" s="8" t="s">
        <v>212</v>
      </c>
      <c r="F418" s="8" t="s">
        <v>212</v>
      </c>
      <c r="G418" s="8" t="s">
        <v>212</v>
      </c>
      <c r="H418" s="8" t="s">
        <v>212</v>
      </c>
      <c r="I418" s="10" t="s">
        <v>491</v>
      </c>
      <c r="J418" s="10" t="s">
        <v>2103</v>
      </c>
      <c r="K418" s="11" t="s">
        <v>3</v>
      </c>
      <c r="L418" s="16">
        <v>58</v>
      </c>
      <c r="M418" s="11" t="s">
        <v>319</v>
      </c>
      <c r="N418" s="52">
        <v>36161</v>
      </c>
      <c r="O418" s="53" t="s">
        <v>312</v>
      </c>
      <c r="P418" s="52">
        <v>44536</v>
      </c>
      <c r="Q418" s="17" t="s">
        <v>562</v>
      </c>
      <c r="R418" s="34" t="s">
        <v>566</v>
      </c>
      <c r="S418" s="17" t="s">
        <v>4</v>
      </c>
      <c r="T418" s="12" t="s">
        <v>562</v>
      </c>
      <c r="U418" s="17" t="s">
        <v>123</v>
      </c>
      <c r="V418" s="17" t="s">
        <v>123</v>
      </c>
      <c r="W418" s="8" t="s">
        <v>312</v>
      </c>
      <c r="X418" s="17" t="s">
        <v>1195</v>
      </c>
      <c r="Y418" t="s">
        <v>761</v>
      </c>
      <c r="Z418" s="8" t="s">
        <v>115</v>
      </c>
      <c r="AA418" s="8" t="s">
        <v>576</v>
      </c>
      <c r="AB418" s="8">
        <v>22</v>
      </c>
      <c r="AC418" s="10" t="s">
        <v>1653</v>
      </c>
      <c r="AD418" s="8" t="s">
        <v>212</v>
      </c>
      <c r="AE418" s="8" t="s">
        <v>212</v>
      </c>
      <c r="AF418" s="8" t="s">
        <v>212</v>
      </c>
      <c r="AG418" s="12" t="s">
        <v>26</v>
      </c>
      <c r="AH418" s="12" t="s">
        <v>26</v>
      </c>
      <c r="AI418" s="8" t="s">
        <v>212</v>
      </c>
      <c r="AJ418" s="22" t="s">
        <v>57</v>
      </c>
      <c r="AK418" s="12" t="s">
        <v>6</v>
      </c>
      <c r="AL418" s="18" t="s">
        <v>312</v>
      </c>
      <c r="AM418" s="18" t="s">
        <v>312</v>
      </c>
      <c r="AN418" s="17" t="s">
        <v>1434</v>
      </c>
      <c r="AO418" s="17" t="s">
        <v>4</v>
      </c>
      <c r="AP418" s="12" t="s">
        <v>1057</v>
      </c>
      <c r="AQ418" s="18" t="s">
        <v>312</v>
      </c>
      <c r="AR418" s="20" t="s">
        <v>312</v>
      </c>
      <c r="AS418" s="18" t="s">
        <v>312</v>
      </c>
      <c r="AT418" s="10" t="s">
        <v>87</v>
      </c>
      <c r="AU418" s="10" t="s">
        <v>77</v>
      </c>
    </row>
    <row r="419" spans="1:47">
      <c r="A419" s="8">
        <v>1585</v>
      </c>
      <c r="B419" s="8" t="s">
        <v>210</v>
      </c>
      <c r="C419" s="8" t="s">
        <v>211</v>
      </c>
      <c r="D419" s="8" t="s">
        <v>212</v>
      </c>
      <c r="E419" s="8" t="s">
        <v>212</v>
      </c>
      <c r="F419" s="8" t="s">
        <v>212</v>
      </c>
      <c r="G419" s="8" t="s">
        <v>212</v>
      </c>
      <c r="H419" s="8" t="s">
        <v>212</v>
      </c>
      <c r="I419" s="10" t="s">
        <v>491</v>
      </c>
      <c r="J419" s="10" t="s">
        <v>2103</v>
      </c>
      <c r="K419" s="11" t="s">
        <v>3</v>
      </c>
      <c r="L419" s="16">
        <v>58</v>
      </c>
      <c r="M419" s="11" t="s">
        <v>319</v>
      </c>
      <c r="N419" s="52">
        <v>36169</v>
      </c>
      <c r="O419" s="53" t="s">
        <v>312</v>
      </c>
      <c r="P419" s="52">
        <v>44536</v>
      </c>
      <c r="Q419" s="17" t="s">
        <v>562</v>
      </c>
      <c r="R419" s="34" t="s">
        <v>566</v>
      </c>
      <c r="S419" s="17" t="s">
        <v>4</v>
      </c>
      <c r="T419" s="12" t="s">
        <v>562</v>
      </c>
      <c r="U419" s="17" t="s">
        <v>123</v>
      </c>
      <c r="V419" s="17" t="s">
        <v>123</v>
      </c>
      <c r="W419" s="8" t="s">
        <v>312</v>
      </c>
      <c r="X419" s="17" t="s">
        <v>1195</v>
      </c>
      <c r="Y419" t="s">
        <v>761</v>
      </c>
      <c r="Z419" s="8" t="s">
        <v>115</v>
      </c>
      <c r="AA419" s="8" t="s">
        <v>576</v>
      </c>
      <c r="AB419" s="8">
        <v>22</v>
      </c>
      <c r="AC419" s="10" t="s">
        <v>1653</v>
      </c>
      <c r="AD419" s="8" t="s">
        <v>212</v>
      </c>
      <c r="AE419" s="8" t="s">
        <v>212</v>
      </c>
      <c r="AF419" s="8" t="s">
        <v>212</v>
      </c>
      <c r="AG419" s="12" t="s">
        <v>26</v>
      </c>
      <c r="AH419" s="12" t="s">
        <v>26</v>
      </c>
      <c r="AI419" s="8" t="s">
        <v>212</v>
      </c>
      <c r="AJ419" s="22" t="s">
        <v>57</v>
      </c>
      <c r="AK419" s="12" t="s">
        <v>6</v>
      </c>
      <c r="AL419" s="18" t="s">
        <v>312</v>
      </c>
      <c r="AM419" s="18" t="s">
        <v>312</v>
      </c>
      <c r="AN419" s="17" t="s">
        <v>1434</v>
      </c>
      <c r="AO419" s="17" t="s">
        <v>4</v>
      </c>
      <c r="AP419" s="12" t="s">
        <v>1057</v>
      </c>
      <c r="AQ419" s="18" t="s">
        <v>312</v>
      </c>
      <c r="AR419" s="20" t="s">
        <v>312</v>
      </c>
      <c r="AS419" s="18" t="s">
        <v>312</v>
      </c>
      <c r="AT419" s="10" t="s">
        <v>87</v>
      </c>
      <c r="AU419" s="10" t="s">
        <v>77</v>
      </c>
    </row>
    <row r="420" spans="1:47">
      <c r="A420" s="8">
        <v>1586</v>
      </c>
      <c r="B420" s="8" t="s">
        <v>210</v>
      </c>
      <c r="C420" s="8" t="s">
        <v>211</v>
      </c>
      <c r="D420" s="8" t="s">
        <v>212</v>
      </c>
      <c r="E420" s="8" t="s">
        <v>212</v>
      </c>
      <c r="F420" s="8" t="s">
        <v>212</v>
      </c>
      <c r="G420" s="8" t="s">
        <v>212</v>
      </c>
      <c r="H420" s="8" t="s">
        <v>212</v>
      </c>
      <c r="I420" s="10" t="s">
        <v>2066</v>
      </c>
      <c r="J420" s="10" t="s">
        <v>2084</v>
      </c>
      <c r="K420" s="11" t="s">
        <v>3</v>
      </c>
      <c r="L420" s="11">
        <v>19</v>
      </c>
      <c r="M420" s="11" t="s">
        <v>319</v>
      </c>
      <c r="N420" s="52">
        <v>30681</v>
      </c>
      <c r="O420" s="53">
        <v>44409</v>
      </c>
      <c r="P420" s="52">
        <v>44536</v>
      </c>
      <c r="Q420" s="17" t="s">
        <v>572</v>
      </c>
      <c r="R420" s="17" t="s">
        <v>562</v>
      </c>
      <c r="S420" s="17" t="s">
        <v>4</v>
      </c>
      <c r="T420" s="17" t="s">
        <v>562</v>
      </c>
      <c r="U420" s="17" t="s">
        <v>123</v>
      </c>
      <c r="V420" s="17" t="s">
        <v>123</v>
      </c>
      <c r="W420" s="17" t="s">
        <v>109</v>
      </c>
      <c r="X420" s="17" t="s">
        <v>1195</v>
      </c>
      <c r="Y420" t="s">
        <v>1842</v>
      </c>
      <c r="Z420" s="8" t="s">
        <v>632</v>
      </c>
      <c r="AA420" s="8" t="s">
        <v>576</v>
      </c>
      <c r="AB420" s="8">
        <v>29</v>
      </c>
      <c r="AC420" s="10" t="s">
        <v>485</v>
      </c>
      <c r="AD420" s="8" t="s">
        <v>212</v>
      </c>
      <c r="AE420" s="8" t="s">
        <v>212</v>
      </c>
      <c r="AF420" s="8" t="s">
        <v>212</v>
      </c>
      <c r="AG420" s="12" t="s">
        <v>26</v>
      </c>
      <c r="AH420" s="12" t="s">
        <v>26</v>
      </c>
      <c r="AI420" s="10" t="s">
        <v>2085</v>
      </c>
      <c r="AJ420" s="22" t="s">
        <v>1757</v>
      </c>
      <c r="AK420" s="12" t="s">
        <v>6</v>
      </c>
      <c r="AL420" s="12">
        <v>22</v>
      </c>
      <c r="AM420" s="12" t="s">
        <v>319</v>
      </c>
      <c r="AN420" s="17" t="s">
        <v>1434</v>
      </c>
      <c r="AO420" s="17" t="s">
        <v>4</v>
      </c>
      <c r="AP420" s="12" t="s">
        <v>1047</v>
      </c>
      <c r="AQ420" s="18" t="s">
        <v>312</v>
      </c>
      <c r="AR420" s="18" t="s">
        <v>312</v>
      </c>
      <c r="AS420" s="18" t="s">
        <v>312</v>
      </c>
      <c r="AT420" s="10" t="s">
        <v>1844</v>
      </c>
      <c r="AU420" s="10" t="s">
        <v>64</v>
      </c>
    </row>
    <row r="421" spans="1:47">
      <c r="A421" s="8">
        <v>1589</v>
      </c>
      <c r="B421" s="8" t="s">
        <v>210</v>
      </c>
      <c r="C421" s="8" t="s">
        <v>211</v>
      </c>
      <c r="D421" s="8" t="s">
        <v>212</v>
      </c>
      <c r="E421" s="8" t="s">
        <v>212</v>
      </c>
      <c r="F421" s="8" t="s">
        <v>212</v>
      </c>
      <c r="G421" s="8" t="s">
        <v>212</v>
      </c>
      <c r="H421" s="8" t="s">
        <v>212</v>
      </c>
      <c r="I421" s="10" t="s">
        <v>1777</v>
      </c>
      <c r="J421" s="10" t="s">
        <v>2112</v>
      </c>
      <c r="K421" s="11" t="s">
        <v>3</v>
      </c>
      <c r="L421" s="12">
        <v>43</v>
      </c>
      <c r="M421" s="11" t="s">
        <v>319</v>
      </c>
      <c r="N421" s="52">
        <v>42378</v>
      </c>
      <c r="O421" s="53" t="s">
        <v>312</v>
      </c>
      <c r="P421" s="52">
        <v>44539</v>
      </c>
      <c r="Q421" s="17" t="s">
        <v>562</v>
      </c>
      <c r="R421" s="17" t="s">
        <v>567</v>
      </c>
      <c r="S421" s="17" t="s">
        <v>4</v>
      </c>
      <c r="T421" s="12" t="s">
        <v>562</v>
      </c>
      <c r="U421" s="17" t="s">
        <v>575</v>
      </c>
      <c r="V421" s="17" t="s">
        <v>575</v>
      </c>
      <c r="W421" s="8" t="s">
        <v>312</v>
      </c>
      <c r="X421" s="17" t="s">
        <v>1198</v>
      </c>
      <c r="Y421" t="s">
        <v>2113</v>
      </c>
      <c r="Z421" s="8" t="s">
        <v>579</v>
      </c>
      <c r="AA421" s="8" t="s">
        <v>576</v>
      </c>
      <c r="AB421" s="8">
        <v>30</v>
      </c>
      <c r="AC421" s="10" t="s">
        <v>1547</v>
      </c>
      <c r="AD421" s="10" t="s">
        <v>2114</v>
      </c>
      <c r="AE421" s="1"/>
      <c r="AF421" s="17" t="s">
        <v>26</v>
      </c>
      <c r="AG421" s="17" t="s">
        <v>575</v>
      </c>
      <c r="AH421" s="12" t="s">
        <v>26</v>
      </c>
      <c r="AI421" s="8" t="s">
        <v>212</v>
      </c>
      <c r="AJ421" s="10" t="s">
        <v>57</v>
      </c>
      <c r="AK421" s="12" t="s">
        <v>6</v>
      </c>
      <c r="AL421" s="18" t="s">
        <v>312</v>
      </c>
      <c r="AM421" s="18" t="s">
        <v>312</v>
      </c>
      <c r="AN421" s="17" t="s">
        <v>1434</v>
      </c>
      <c r="AO421" s="18" t="s">
        <v>312</v>
      </c>
      <c r="AP421" s="12" t="s">
        <v>1052</v>
      </c>
      <c r="AQ421" s="18" t="s">
        <v>312</v>
      </c>
      <c r="AR421" s="20" t="s">
        <v>312</v>
      </c>
      <c r="AS421" s="18" t="s">
        <v>312</v>
      </c>
      <c r="AT421" s="10" t="s">
        <v>2115</v>
      </c>
      <c r="AU421" s="10" t="s">
        <v>77</v>
      </c>
    </row>
    <row r="422" spans="1:47">
      <c r="A422" s="8">
        <v>1591</v>
      </c>
      <c r="B422" s="8" t="s">
        <v>210</v>
      </c>
      <c r="C422" s="8" t="s">
        <v>211</v>
      </c>
      <c r="D422" s="8" t="s">
        <v>212</v>
      </c>
      <c r="E422" s="8" t="s">
        <v>212</v>
      </c>
      <c r="F422" s="8" t="s">
        <v>212</v>
      </c>
      <c r="G422" s="8" t="s">
        <v>212</v>
      </c>
      <c r="H422" s="8" t="s">
        <v>212</v>
      </c>
      <c r="I422" t="s">
        <v>273</v>
      </c>
      <c r="J422" t="s">
        <v>461</v>
      </c>
      <c r="K422" s="11" t="s">
        <v>3</v>
      </c>
      <c r="L422">
        <v>22</v>
      </c>
      <c r="M422" s="12" t="s">
        <v>319</v>
      </c>
      <c r="N422" s="52">
        <v>31990</v>
      </c>
      <c r="O422" s="52" t="s">
        <v>312</v>
      </c>
      <c r="P422" s="52">
        <v>44406</v>
      </c>
      <c r="Q422" s="17" t="s">
        <v>562</v>
      </c>
      <c r="R422" s="17" t="s">
        <v>567</v>
      </c>
      <c r="S422" s="17" t="s">
        <v>4</v>
      </c>
      <c r="T422" s="12" t="s">
        <v>562</v>
      </c>
      <c r="U422" s="17" t="s">
        <v>575</v>
      </c>
      <c r="V422" s="17" t="s">
        <v>575</v>
      </c>
      <c r="W422" s="18" t="s">
        <v>312</v>
      </c>
      <c r="X422" s="17" t="s">
        <v>1198</v>
      </c>
      <c r="Y422" s="1" t="s">
        <v>2149</v>
      </c>
      <c r="Z422" s="18" t="s">
        <v>1869</v>
      </c>
      <c r="AA422" s="8" t="s">
        <v>576</v>
      </c>
      <c r="AB422" s="8">
        <v>30</v>
      </c>
      <c r="AC422" s="10" t="s">
        <v>2150</v>
      </c>
      <c r="AD422" s="26" t="s">
        <v>2151</v>
      </c>
      <c r="AE422" s="17" t="s">
        <v>26</v>
      </c>
      <c r="AF422" s="12" t="s">
        <v>575</v>
      </c>
      <c r="AG422" s="17" t="s">
        <v>26</v>
      </c>
      <c r="AH422" s="17" t="s">
        <v>26</v>
      </c>
      <c r="AI422" s="18" t="s">
        <v>212</v>
      </c>
      <c r="AJ422" t="s">
        <v>57</v>
      </c>
      <c r="AK422" s="17" t="s">
        <v>6</v>
      </c>
      <c r="AL422" s="12" t="s">
        <v>2152</v>
      </c>
      <c r="AM422" s="8" t="s">
        <v>312</v>
      </c>
      <c r="AN422" s="12" t="s">
        <v>1434</v>
      </c>
      <c r="AO422" s="12" t="s">
        <v>26</v>
      </c>
      <c r="AP422" s="12" t="s">
        <v>1052</v>
      </c>
      <c r="AQ422" s="8" t="s">
        <v>312</v>
      </c>
      <c r="AR422" s="14" t="s">
        <v>1705</v>
      </c>
      <c r="AS422" s="8" t="s">
        <v>312</v>
      </c>
      <c r="AT422" t="s">
        <v>1181</v>
      </c>
      <c r="AU422" t="s">
        <v>77</v>
      </c>
    </row>
    <row r="423" spans="1:47">
      <c r="A423" s="8">
        <v>1592</v>
      </c>
      <c r="B423" s="8" t="s">
        <v>210</v>
      </c>
      <c r="C423" s="8" t="s">
        <v>211</v>
      </c>
      <c r="D423" s="8" t="s">
        <v>212</v>
      </c>
      <c r="E423" s="8" t="s">
        <v>212</v>
      </c>
      <c r="F423" s="8" t="s">
        <v>212</v>
      </c>
      <c r="G423" s="8" t="s">
        <v>212</v>
      </c>
      <c r="H423" s="8" t="s">
        <v>212</v>
      </c>
      <c r="I423" t="s">
        <v>273</v>
      </c>
      <c r="J423" t="s">
        <v>461</v>
      </c>
      <c r="K423" s="11" t="s">
        <v>3</v>
      </c>
      <c r="L423">
        <v>24</v>
      </c>
      <c r="M423" s="12" t="s">
        <v>319</v>
      </c>
      <c r="N423" s="52">
        <v>32509</v>
      </c>
      <c r="O423" s="52" t="s">
        <v>312</v>
      </c>
      <c r="P423" s="52">
        <v>44406</v>
      </c>
      <c r="Q423" s="17" t="s">
        <v>562</v>
      </c>
      <c r="R423" s="17" t="s">
        <v>567</v>
      </c>
      <c r="S423" s="17" t="s">
        <v>4</v>
      </c>
      <c r="T423" s="12" t="s">
        <v>562</v>
      </c>
      <c r="U423" s="17" t="s">
        <v>575</v>
      </c>
      <c r="V423" s="17" t="s">
        <v>575</v>
      </c>
      <c r="W423" s="18" t="s">
        <v>312</v>
      </c>
      <c r="X423" s="17" t="s">
        <v>1198</v>
      </c>
      <c r="Y423" s="1" t="s">
        <v>2149</v>
      </c>
      <c r="Z423" s="18" t="s">
        <v>1869</v>
      </c>
      <c r="AA423" s="8" t="s">
        <v>576</v>
      </c>
      <c r="AB423" s="8">
        <v>30</v>
      </c>
      <c r="AC423" s="10" t="s">
        <v>2150</v>
      </c>
      <c r="AD423" s="26" t="s">
        <v>2151</v>
      </c>
      <c r="AE423" s="17" t="s">
        <v>26</v>
      </c>
      <c r="AF423" s="12" t="s">
        <v>575</v>
      </c>
      <c r="AG423" s="17" t="s">
        <v>26</v>
      </c>
      <c r="AH423" s="17" t="s">
        <v>26</v>
      </c>
      <c r="AI423" s="18" t="s">
        <v>212</v>
      </c>
      <c r="AJ423" t="s">
        <v>57</v>
      </c>
      <c r="AK423" s="17" t="s">
        <v>6</v>
      </c>
      <c r="AL423" s="12" t="s">
        <v>2152</v>
      </c>
      <c r="AM423" s="8" t="s">
        <v>312</v>
      </c>
      <c r="AN423" s="12" t="s">
        <v>1434</v>
      </c>
      <c r="AO423" s="12" t="s">
        <v>26</v>
      </c>
      <c r="AP423" s="12" t="s">
        <v>1052</v>
      </c>
      <c r="AQ423" s="8" t="s">
        <v>312</v>
      </c>
      <c r="AR423" s="14" t="s">
        <v>1705</v>
      </c>
      <c r="AS423" s="8" t="s">
        <v>312</v>
      </c>
      <c r="AT423" t="s">
        <v>1181</v>
      </c>
      <c r="AU423" t="s">
        <v>77</v>
      </c>
    </row>
    <row r="424" spans="1:47">
      <c r="A424" s="8">
        <v>1593</v>
      </c>
      <c r="B424" s="8" t="s">
        <v>210</v>
      </c>
      <c r="C424" s="8" t="s">
        <v>211</v>
      </c>
      <c r="D424" s="8" t="s">
        <v>212</v>
      </c>
      <c r="E424" s="8" t="s">
        <v>212</v>
      </c>
      <c r="F424" s="8" t="s">
        <v>212</v>
      </c>
      <c r="G424" s="8" t="s">
        <v>212</v>
      </c>
      <c r="H424" s="8" t="s">
        <v>212</v>
      </c>
      <c r="I424" t="s">
        <v>273</v>
      </c>
      <c r="J424" t="s">
        <v>461</v>
      </c>
      <c r="K424" s="11" t="s">
        <v>3</v>
      </c>
      <c r="L424">
        <v>24</v>
      </c>
      <c r="M424" s="12" t="s">
        <v>319</v>
      </c>
      <c r="N424" s="52">
        <v>32509</v>
      </c>
      <c r="O424" s="52" t="s">
        <v>312</v>
      </c>
      <c r="P424" s="52">
        <v>44406</v>
      </c>
      <c r="Q424" s="17" t="s">
        <v>562</v>
      </c>
      <c r="R424" s="17" t="s">
        <v>570</v>
      </c>
      <c r="S424" s="17" t="s">
        <v>4</v>
      </c>
      <c r="T424" s="12" t="s">
        <v>562</v>
      </c>
      <c r="U424" s="17" t="s">
        <v>575</v>
      </c>
      <c r="V424" s="17" t="s">
        <v>575</v>
      </c>
      <c r="W424" s="18" t="s">
        <v>312</v>
      </c>
      <c r="X424" s="17" t="s">
        <v>1198</v>
      </c>
      <c r="Y424" s="1" t="s">
        <v>2149</v>
      </c>
      <c r="Z424" s="18" t="s">
        <v>1869</v>
      </c>
      <c r="AA424" s="8" t="s">
        <v>576</v>
      </c>
      <c r="AB424" s="8">
        <v>30</v>
      </c>
      <c r="AC424" s="10" t="s">
        <v>2150</v>
      </c>
      <c r="AD424" s="26" t="s">
        <v>2151</v>
      </c>
      <c r="AE424" s="17" t="s">
        <v>26</v>
      </c>
      <c r="AF424" s="12" t="s">
        <v>575</v>
      </c>
      <c r="AG424" s="17" t="s">
        <v>26</v>
      </c>
      <c r="AH424" s="17" t="s">
        <v>26</v>
      </c>
      <c r="AI424" s="18" t="s">
        <v>212</v>
      </c>
      <c r="AJ424" t="s">
        <v>57</v>
      </c>
      <c r="AK424" s="17" t="s">
        <v>6</v>
      </c>
      <c r="AL424" s="12">
        <v>14</v>
      </c>
      <c r="AM424" s="8" t="s">
        <v>312</v>
      </c>
      <c r="AN424" s="12" t="s">
        <v>1043</v>
      </c>
      <c r="AO424" s="12" t="s">
        <v>4</v>
      </c>
      <c r="AP424" s="12" t="s">
        <v>1052</v>
      </c>
      <c r="AQ424" s="8" t="s">
        <v>312</v>
      </c>
      <c r="AR424" s="14" t="s">
        <v>1705</v>
      </c>
      <c r="AS424" s="8" t="s">
        <v>312</v>
      </c>
      <c r="AT424" t="s">
        <v>1181</v>
      </c>
      <c r="AU424" t="s">
        <v>77</v>
      </c>
    </row>
    <row r="425" spans="1:47">
      <c r="A425" s="8">
        <v>1594</v>
      </c>
      <c r="B425" s="8" t="s">
        <v>210</v>
      </c>
      <c r="C425" s="8" t="s">
        <v>211</v>
      </c>
      <c r="D425" s="8" t="s">
        <v>212</v>
      </c>
      <c r="E425" s="8" t="s">
        <v>212</v>
      </c>
      <c r="F425" s="8" t="s">
        <v>212</v>
      </c>
      <c r="G425" s="8" t="s">
        <v>212</v>
      </c>
      <c r="H425" s="8" t="s">
        <v>212</v>
      </c>
      <c r="I425" t="s">
        <v>273</v>
      </c>
      <c r="J425" t="s">
        <v>461</v>
      </c>
      <c r="K425" s="11" t="s">
        <v>3</v>
      </c>
      <c r="L425">
        <v>34</v>
      </c>
      <c r="M425" s="12" t="s">
        <v>319</v>
      </c>
      <c r="N425" s="52">
        <v>36281</v>
      </c>
      <c r="O425" s="52" t="s">
        <v>312</v>
      </c>
      <c r="P425" s="52">
        <v>44406</v>
      </c>
      <c r="Q425" s="17" t="s">
        <v>562</v>
      </c>
      <c r="R425" s="17" t="s">
        <v>567</v>
      </c>
      <c r="S425" s="17" t="s">
        <v>4</v>
      </c>
      <c r="T425" s="12" t="s">
        <v>562</v>
      </c>
      <c r="U425" s="17" t="s">
        <v>575</v>
      </c>
      <c r="V425" s="17" t="s">
        <v>575</v>
      </c>
      <c r="W425" s="18" t="s">
        <v>312</v>
      </c>
      <c r="X425" s="17" t="s">
        <v>1198</v>
      </c>
      <c r="Y425" s="1" t="s">
        <v>2149</v>
      </c>
      <c r="Z425" s="18" t="s">
        <v>1869</v>
      </c>
      <c r="AA425" s="8" t="s">
        <v>576</v>
      </c>
      <c r="AB425" s="8">
        <v>30</v>
      </c>
      <c r="AC425" s="10" t="s">
        <v>2150</v>
      </c>
      <c r="AD425" s="26" t="s">
        <v>2151</v>
      </c>
      <c r="AE425" s="17" t="s">
        <v>26</v>
      </c>
      <c r="AF425" s="12" t="s">
        <v>575</v>
      </c>
      <c r="AG425" s="17" t="s">
        <v>26</v>
      </c>
      <c r="AH425" s="17" t="s">
        <v>26</v>
      </c>
      <c r="AI425" s="18" t="s">
        <v>212</v>
      </c>
      <c r="AJ425" t="s">
        <v>57</v>
      </c>
      <c r="AK425" s="17" t="s">
        <v>6</v>
      </c>
      <c r="AL425" s="12">
        <v>12</v>
      </c>
      <c r="AM425" s="8" t="s">
        <v>312</v>
      </c>
      <c r="AN425" s="12" t="s">
        <v>1434</v>
      </c>
      <c r="AO425" s="12" t="s">
        <v>4</v>
      </c>
      <c r="AP425" s="12" t="s">
        <v>1052</v>
      </c>
      <c r="AQ425" s="8" t="s">
        <v>312</v>
      </c>
      <c r="AR425" s="14" t="s">
        <v>1705</v>
      </c>
      <c r="AS425" s="8" t="s">
        <v>312</v>
      </c>
      <c r="AT425" t="s">
        <v>1181</v>
      </c>
      <c r="AU425" t="s">
        <v>77</v>
      </c>
    </row>
    <row r="426" spans="1:47">
      <c r="A426" s="8">
        <v>1595</v>
      </c>
      <c r="B426" s="8" t="s">
        <v>210</v>
      </c>
      <c r="C426" s="8" t="s">
        <v>211</v>
      </c>
      <c r="D426" s="8" t="s">
        <v>212</v>
      </c>
      <c r="E426" s="8" t="s">
        <v>212</v>
      </c>
      <c r="F426" s="8" t="s">
        <v>212</v>
      </c>
      <c r="G426" s="8" t="s">
        <v>212</v>
      </c>
      <c r="H426" s="8" t="s">
        <v>212</v>
      </c>
      <c r="I426" t="s">
        <v>273</v>
      </c>
      <c r="J426" t="s">
        <v>461</v>
      </c>
      <c r="K426" s="11" t="s">
        <v>3</v>
      </c>
      <c r="L426">
        <v>34</v>
      </c>
      <c r="M426" s="12" t="s">
        <v>319</v>
      </c>
      <c r="N426" s="52">
        <v>36434</v>
      </c>
      <c r="O426" s="52" t="s">
        <v>312</v>
      </c>
      <c r="P426" s="52">
        <v>44406</v>
      </c>
      <c r="Q426" s="17" t="s">
        <v>562</v>
      </c>
      <c r="R426" s="17" t="s">
        <v>567</v>
      </c>
      <c r="S426" s="17" t="s">
        <v>4</v>
      </c>
      <c r="T426" s="12" t="s">
        <v>562</v>
      </c>
      <c r="U426" s="17" t="s">
        <v>575</v>
      </c>
      <c r="V426" s="17" t="s">
        <v>575</v>
      </c>
      <c r="W426" s="18" t="s">
        <v>312</v>
      </c>
      <c r="X426" s="17" t="s">
        <v>1198</v>
      </c>
      <c r="Y426" s="1" t="s">
        <v>2149</v>
      </c>
      <c r="Z426" s="18" t="s">
        <v>1869</v>
      </c>
      <c r="AA426" s="8" t="s">
        <v>576</v>
      </c>
      <c r="AB426" s="8">
        <v>30</v>
      </c>
      <c r="AC426" s="10" t="s">
        <v>2150</v>
      </c>
      <c r="AD426" s="26" t="s">
        <v>2151</v>
      </c>
      <c r="AE426" s="17" t="s">
        <v>26</v>
      </c>
      <c r="AF426" s="12" t="s">
        <v>575</v>
      </c>
      <c r="AG426" s="17" t="s">
        <v>26</v>
      </c>
      <c r="AH426" s="17" t="s">
        <v>26</v>
      </c>
      <c r="AI426" s="18" t="s">
        <v>212</v>
      </c>
      <c r="AJ426" t="s">
        <v>57</v>
      </c>
      <c r="AK426" s="17" t="s">
        <v>6</v>
      </c>
      <c r="AL426" s="12">
        <v>12</v>
      </c>
      <c r="AM426" s="8" t="s">
        <v>312</v>
      </c>
      <c r="AN426" s="12" t="s">
        <v>1434</v>
      </c>
      <c r="AO426" s="12" t="s">
        <v>4</v>
      </c>
      <c r="AP426" s="12" t="s">
        <v>1052</v>
      </c>
      <c r="AQ426" s="8" t="s">
        <v>312</v>
      </c>
      <c r="AR426" s="14" t="s">
        <v>1705</v>
      </c>
      <c r="AS426" s="8" t="s">
        <v>312</v>
      </c>
      <c r="AT426" t="s">
        <v>1181</v>
      </c>
      <c r="AU426" t="s">
        <v>77</v>
      </c>
    </row>
    <row r="427" spans="1:47">
      <c r="A427" s="8">
        <v>1596</v>
      </c>
      <c r="B427" s="8" t="s">
        <v>210</v>
      </c>
      <c r="C427" s="8" t="s">
        <v>211</v>
      </c>
      <c r="D427" s="8" t="s">
        <v>212</v>
      </c>
      <c r="E427" s="8" t="s">
        <v>212</v>
      </c>
      <c r="F427" s="8" t="s">
        <v>212</v>
      </c>
      <c r="G427" s="8" t="s">
        <v>212</v>
      </c>
      <c r="H427" s="8" t="s">
        <v>212</v>
      </c>
      <c r="I427" t="s">
        <v>273</v>
      </c>
      <c r="J427" t="s">
        <v>461</v>
      </c>
      <c r="K427" s="11" t="s">
        <v>3</v>
      </c>
      <c r="L427">
        <v>35</v>
      </c>
      <c r="M427" s="12" t="s">
        <v>319</v>
      </c>
      <c r="N427" s="52">
        <v>40238</v>
      </c>
      <c r="O427" s="52" t="s">
        <v>312</v>
      </c>
      <c r="P427" s="52">
        <v>44406</v>
      </c>
      <c r="Q427" s="17" t="s">
        <v>562</v>
      </c>
      <c r="R427" s="17" t="s">
        <v>567</v>
      </c>
      <c r="S427" s="17" t="s">
        <v>4</v>
      </c>
      <c r="T427" s="12" t="s">
        <v>562</v>
      </c>
      <c r="U427" s="17" t="s">
        <v>575</v>
      </c>
      <c r="V427" s="17" t="s">
        <v>575</v>
      </c>
      <c r="W427" s="18" t="s">
        <v>312</v>
      </c>
      <c r="X427" s="17" t="s">
        <v>1198</v>
      </c>
      <c r="Y427" s="1" t="s">
        <v>2149</v>
      </c>
      <c r="Z427" s="18" t="s">
        <v>1869</v>
      </c>
      <c r="AA427" s="8" t="s">
        <v>576</v>
      </c>
      <c r="AB427" s="8">
        <v>30</v>
      </c>
      <c r="AC427" s="10" t="s">
        <v>2150</v>
      </c>
      <c r="AD427" s="26" t="s">
        <v>2151</v>
      </c>
      <c r="AE427" s="17" t="s">
        <v>26</v>
      </c>
      <c r="AF427" s="12" t="s">
        <v>575</v>
      </c>
      <c r="AG427" s="17" t="s">
        <v>26</v>
      </c>
      <c r="AH427" s="17" t="s">
        <v>26</v>
      </c>
      <c r="AI427" s="18" t="s">
        <v>212</v>
      </c>
      <c r="AJ427" t="s">
        <v>57</v>
      </c>
      <c r="AK427" s="17" t="s">
        <v>6</v>
      </c>
      <c r="AL427" s="12" t="s">
        <v>2152</v>
      </c>
      <c r="AM427" s="8" t="s">
        <v>312</v>
      </c>
      <c r="AN427" s="12" t="s">
        <v>1434</v>
      </c>
      <c r="AO427" s="12" t="s">
        <v>26</v>
      </c>
      <c r="AP427" s="12" t="s">
        <v>1052</v>
      </c>
      <c r="AQ427" s="8" t="s">
        <v>312</v>
      </c>
      <c r="AR427" s="14" t="s">
        <v>1705</v>
      </c>
      <c r="AS427" s="8" t="s">
        <v>312</v>
      </c>
      <c r="AT427" t="s">
        <v>1181</v>
      </c>
      <c r="AU427" t="s">
        <v>77</v>
      </c>
    </row>
    <row r="428" spans="1:47">
      <c r="A428" s="8">
        <v>1597</v>
      </c>
      <c r="B428" s="8" t="s">
        <v>210</v>
      </c>
      <c r="C428" s="8" t="s">
        <v>211</v>
      </c>
      <c r="D428" s="8" t="s">
        <v>212</v>
      </c>
      <c r="E428" s="8" t="s">
        <v>212</v>
      </c>
      <c r="F428" s="8" t="s">
        <v>212</v>
      </c>
      <c r="G428" s="8" t="s">
        <v>212</v>
      </c>
      <c r="H428" s="8" t="s">
        <v>212</v>
      </c>
      <c r="I428" s="10" t="s">
        <v>475</v>
      </c>
      <c r="J428" s="10" t="s">
        <v>1919</v>
      </c>
      <c r="K428" s="11" t="s">
        <v>3</v>
      </c>
      <c r="L428" s="11">
        <v>41</v>
      </c>
      <c r="M428" s="11" t="s">
        <v>319</v>
      </c>
      <c r="N428" s="52">
        <v>41473</v>
      </c>
      <c r="O428" s="53">
        <v>44378</v>
      </c>
      <c r="P428" s="52">
        <v>44456</v>
      </c>
      <c r="Q428" s="17" t="s">
        <v>562</v>
      </c>
      <c r="R428" s="17" t="s">
        <v>570</v>
      </c>
      <c r="S428" s="17" t="s">
        <v>4</v>
      </c>
      <c r="T428" s="12" t="s">
        <v>562</v>
      </c>
      <c r="U428" s="17" t="s">
        <v>575</v>
      </c>
      <c r="V428" s="17" t="s">
        <v>575</v>
      </c>
      <c r="W428" s="8" t="s">
        <v>312</v>
      </c>
      <c r="X428" s="8" t="s">
        <v>312</v>
      </c>
      <c r="Y428" t="s">
        <v>2155</v>
      </c>
      <c r="Z428" s="8" t="s">
        <v>1898</v>
      </c>
      <c r="AA428" s="8" t="s">
        <v>576</v>
      </c>
      <c r="AB428" s="8">
        <v>180</v>
      </c>
      <c r="AC428" s="10" t="s">
        <v>1922</v>
      </c>
      <c r="AD428" s="10" t="s">
        <v>1923</v>
      </c>
      <c r="AE428" s="17" t="s">
        <v>26</v>
      </c>
      <c r="AF428" s="17" t="s">
        <v>575</v>
      </c>
      <c r="AG428" s="12" t="s">
        <v>26</v>
      </c>
      <c r="AH428" s="12" t="s">
        <v>26</v>
      </c>
      <c r="AI428" s="8" t="s">
        <v>212</v>
      </c>
      <c r="AJ428" s="22" t="s">
        <v>57</v>
      </c>
      <c r="AK428" s="12" t="s">
        <v>6</v>
      </c>
      <c r="AL428" s="12">
        <v>5</v>
      </c>
      <c r="AM428" s="18" t="s">
        <v>312</v>
      </c>
      <c r="AN428" s="12" t="s">
        <v>1434</v>
      </c>
      <c r="AO428" s="17" t="s">
        <v>4</v>
      </c>
      <c r="AP428" s="12" t="s">
        <v>1047</v>
      </c>
      <c r="AQ428" s="8" t="s">
        <v>312</v>
      </c>
      <c r="AR428" s="14" t="s">
        <v>1705</v>
      </c>
      <c r="AS428" s="8" t="s">
        <v>312</v>
      </c>
      <c r="AT428" s="10" t="s">
        <v>1924</v>
      </c>
      <c r="AU428" s="16" t="s">
        <v>312</v>
      </c>
    </row>
    <row r="429" spans="1:47">
      <c r="A429" s="8">
        <v>1598</v>
      </c>
      <c r="B429" s="8" t="s">
        <v>210</v>
      </c>
      <c r="C429" s="8" t="s">
        <v>211</v>
      </c>
      <c r="D429" s="8" t="s">
        <v>212</v>
      </c>
      <c r="E429" s="8" t="s">
        <v>212</v>
      </c>
      <c r="F429" s="8" t="s">
        <v>212</v>
      </c>
      <c r="G429" s="8" t="s">
        <v>212</v>
      </c>
      <c r="H429" s="8" t="s">
        <v>212</v>
      </c>
      <c r="I429" s="10" t="s">
        <v>2157</v>
      </c>
      <c r="J429" s="22" t="s">
        <v>905</v>
      </c>
      <c r="K429" s="11" t="s">
        <v>3</v>
      </c>
      <c r="L429" s="11">
        <v>30</v>
      </c>
      <c r="M429" s="11" t="s">
        <v>318</v>
      </c>
      <c r="N429" s="53">
        <v>34621</v>
      </c>
      <c r="O429" s="53">
        <v>44105</v>
      </c>
      <c r="P429" s="53">
        <v>44397</v>
      </c>
      <c r="Q429" s="17" t="s">
        <v>562</v>
      </c>
      <c r="R429" s="17" t="s">
        <v>566</v>
      </c>
      <c r="S429" s="17" t="s">
        <v>4</v>
      </c>
      <c r="T429" s="12" t="s">
        <v>562</v>
      </c>
      <c r="U429" s="17" t="s">
        <v>575</v>
      </c>
      <c r="V429" s="17" t="s">
        <v>575</v>
      </c>
      <c r="W429" s="8" t="s">
        <v>312</v>
      </c>
      <c r="X429" s="17" t="s">
        <v>1198</v>
      </c>
      <c r="Y429" t="s">
        <v>244</v>
      </c>
      <c r="Z429" s="8" t="s">
        <v>579</v>
      </c>
      <c r="AA429" s="8" t="s">
        <v>576</v>
      </c>
      <c r="AB429" s="8">
        <v>34</v>
      </c>
      <c r="AC429" s="10" t="s">
        <v>1826</v>
      </c>
      <c r="AD429" s="10" t="s">
        <v>1827</v>
      </c>
      <c r="AE429" s="17" t="s">
        <v>26</v>
      </c>
      <c r="AF429" s="17" t="s">
        <v>575</v>
      </c>
      <c r="AG429" s="12" t="s">
        <v>26</v>
      </c>
      <c r="AH429" s="12" t="s">
        <v>26</v>
      </c>
      <c r="AI429" s="8" t="s">
        <v>212</v>
      </c>
      <c r="AJ429" s="22" t="s">
        <v>57</v>
      </c>
      <c r="AK429" s="12" t="s">
        <v>6</v>
      </c>
      <c r="AL429" s="12">
        <v>22</v>
      </c>
      <c r="AM429" s="18" t="s">
        <v>312</v>
      </c>
      <c r="AN429" s="12" t="s">
        <v>1434</v>
      </c>
      <c r="AO429" s="12" t="s">
        <v>26</v>
      </c>
      <c r="AP429" s="12" t="s">
        <v>1057</v>
      </c>
      <c r="AQ429" s="8" t="s">
        <v>312</v>
      </c>
      <c r="AR429" s="14" t="s">
        <v>1073</v>
      </c>
      <c r="AS429" s="8" t="s">
        <v>312</v>
      </c>
      <c r="AT429" s="10" t="s">
        <v>2158</v>
      </c>
      <c r="AU429" s="22" t="s">
        <v>155</v>
      </c>
    </row>
    <row r="430" spans="1:47">
      <c r="A430" s="8">
        <v>1599</v>
      </c>
      <c r="B430" s="8" t="s">
        <v>210</v>
      </c>
      <c r="C430" s="8" t="s">
        <v>211</v>
      </c>
      <c r="D430" s="8" t="s">
        <v>212</v>
      </c>
      <c r="E430" s="8" t="s">
        <v>212</v>
      </c>
      <c r="F430" s="8" t="s">
        <v>212</v>
      </c>
      <c r="G430" s="8" t="s">
        <v>212</v>
      </c>
      <c r="H430" s="8" t="s">
        <v>212</v>
      </c>
      <c r="I430" s="10" t="s">
        <v>2157</v>
      </c>
      <c r="J430" s="22" t="s">
        <v>905</v>
      </c>
      <c r="K430" s="11" t="s">
        <v>3</v>
      </c>
      <c r="L430" s="11">
        <v>34</v>
      </c>
      <c r="M430" s="11" t="s">
        <v>318</v>
      </c>
      <c r="N430" s="53">
        <v>35903</v>
      </c>
      <c r="O430" s="53">
        <v>44105</v>
      </c>
      <c r="P430" s="53">
        <v>44397</v>
      </c>
      <c r="Q430" s="17" t="s">
        <v>562</v>
      </c>
      <c r="R430" s="17" t="s">
        <v>566</v>
      </c>
      <c r="S430" s="17" t="s">
        <v>4</v>
      </c>
      <c r="T430" s="12" t="s">
        <v>562</v>
      </c>
      <c r="U430" s="17" t="s">
        <v>575</v>
      </c>
      <c r="V430" s="17" t="s">
        <v>575</v>
      </c>
      <c r="W430" s="8" t="s">
        <v>312</v>
      </c>
      <c r="X430" s="17" t="s">
        <v>1198</v>
      </c>
      <c r="Y430" t="s">
        <v>244</v>
      </c>
      <c r="Z430" s="8" t="s">
        <v>579</v>
      </c>
      <c r="AA430" s="8" t="s">
        <v>576</v>
      </c>
      <c r="AB430" s="8">
        <v>34</v>
      </c>
      <c r="AC430" s="10" t="s">
        <v>1826</v>
      </c>
      <c r="AD430" s="10" t="s">
        <v>1827</v>
      </c>
      <c r="AE430" s="17" t="s">
        <v>26</v>
      </c>
      <c r="AF430" s="17" t="s">
        <v>575</v>
      </c>
      <c r="AG430" s="12" t="s">
        <v>26</v>
      </c>
      <c r="AH430" s="12" t="s">
        <v>26</v>
      </c>
      <c r="AI430" s="8" t="s">
        <v>212</v>
      </c>
      <c r="AJ430" s="22" t="s">
        <v>57</v>
      </c>
      <c r="AK430" s="12" t="s">
        <v>6</v>
      </c>
      <c r="AL430" s="12">
        <v>26</v>
      </c>
      <c r="AM430" s="18" t="s">
        <v>312</v>
      </c>
      <c r="AN430" s="12" t="s">
        <v>1434</v>
      </c>
      <c r="AO430" s="12" t="s">
        <v>26</v>
      </c>
      <c r="AP430" s="12" t="s">
        <v>1057</v>
      </c>
      <c r="AQ430" s="8" t="s">
        <v>312</v>
      </c>
      <c r="AR430" s="14" t="s">
        <v>1073</v>
      </c>
      <c r="AS430" s="8" t="s">
        <v>312</v>
      </c>
      <c r="AT430" s="10" t="s">
        <v>2158</v>
      </c>
      <c r="AU430" s="22" t="s">
        <v>155</v>
      </c>
    </row>
    <row r="431" spans="1:47">
      <c r="A431" s="8">
        <v>1600</v>
      </c>
      <c r="B431" s="8" t="s">
        <v>210</v>
      </c>
      <c r="C431" s="8" t="s">
        <v>211</v>
      </c>
      <c r="D431" s="8" t="s">
        <v>212</v>
      </c>
      <c r="E431" s="8" t="s">
        <v>212</v>
      </c>
      <c r="F431" s="8" t="s">
        <v>212</v>
      </c>
      <c r="G431" s="8" t="s">
        <v>212</v>
      </c>
      <c r="H431" s="8" t="s">
        <v>212</v>
      </c>
      <c r="I431" s="10" t="s">
        <v>2159</v>
      </c>
      <c r="J431" s="22" t="s">
        <v>2160</v>
      </c>
      <c r="K431" s="11" t="s">
        <v>3</v>
      </c>
      <c r="L431" s="11">
        <v>21</v>
      </c>
      <c r="M431" s="11" t="s">
        <v>318</v>
      </c>
      <c r="N431" s="53">
        <v>35064</v>
      </c>
      <c r="O431" s="53">
        <v>44105</v>
      </c>
      <c r="P431" s="53">
        <v>44473</v>
      </c>
      <c r="Q431" s="17" t="s">
        <v>562</v>
      </c>
      <c r="R431" s="17" t="s">
        <v>567</v>
      </c>
      <c r="S431" s="17" t="s">
        <v>4</v>
      </c>
      <c r="T431" s="12" t="s">
        <v>562</v>
      </c>
      <c r="U431" s="17" t="s">
        <v>575</v>
      </c>
      <c r="V431" s="17" t="s">
        <v>575</v>
      </c>
      <c r="W431" s="8" t="s">
        <v>312</v>
      </c>
      <c r="X431" s="8" t="s">
        <v>312</v>
      </c>
      <c r="Y431" t="s">
        <v>244</v>
      </c>
      <c r="Z431" s="8" t="s">
        <v>579</v>
      </c>
      <c r="AA431" s="8" t="s">
        <v>576</v>
      </c>
      <c r="AB431" s="8">
        <v>34</v>
      </c>
      <c r="AC431" s="10" t="s">
        <v>1826</v>
      </c>
      <c r="AD431" s="10" t="s">
        <v>1827</v>
      </c>
      <c r="AE431" s="17" t="s">
        <v>26</v>
      </c>
      <c r="AF431" s="17" t="s">
        <v>575</v>
      </c>
      <c r="AG431" s="12" t="s">
        <v>26</v>
      </c>
      <c r="AH431" s="12" t="s">
        <v>26</v>
      </c>
      <c r="AI431" s="8" t="s">
        <v>212</v>
      </c>
      <c r="AJ431" s="22" t="s">
        <v>57</v>
      </c>
      <c r="AK431" s="12" t="s">
        <v>6</v>
      </c>
      <c r="AL431" s="12">
        <v>16</v>
      </c>
      <c r="AM431" s="18" t="s">
        <v>312</v>
      </c>
      <c r="AN431" s="12" t="s">
        <v>1434</v>
      </c>
      <c r="AO431" s="17" t="s">
        <v>4</v>
      </c>
      <c r="AP431" s="12" t="s">
        <v>1057</v>
      </c>
      <c r="AQ431" s="8" t="s">
        <v>312</v>
      </c>
      <c r="AR431" s="14" t="s">
        <v>1073</v>
      </c>
      <c r="AS431" s="8" t="s">
        <v>312</v>
      </c>
      <c r="AT431" s="10" t="s">
        <v>2158</v>
      </c>
      <c r="AU431" s="22" t="s">
        <v>155</v>
      </c>
    </row>
    <row r="432" spans="1:47">
      <c r="A432" s="8">
        <v>1605</v>
      </c>
      <c r="B432" s="8" t="s">
        <v>210</v>
      </c>
      <c r="C432" s="8" t="s">
        <v>211</v>
      </c>
      <c r="D432" s="8" t="s">
        <v>212</v>
      </c>
      <c r="E432" s="8" t="s">
        <v>212</v>
      </c>
      <c r="F432" s="8" t="s">
        <v>212</v>
      </c>
      <c r="G432" s="8" t="s">
        <v>212</v>
      </c>
      <c r="H432" s="8" t="s">
        <v>212</v>
      </c>
      <c r="I432" s="10" t="s">
        <v>441</v>
      </c>
      <c r="J432" s="22" t="s">
        <v>338</v>
      </c>
      <c r="K432" s="11" t="s">
        <v>3</v>
      </c>
      <c r="L432" s="16" t="s">
        <v>312</v>
      </c>
      <c r="M432" s="16" t="s">
        <v>312</v>
      </c>
      <c r="N432" s="53">
        <v>34492</v>
      </c>
      <c r="O432" s="53">
        <v>44105</v>
      </c>
      <c r="P432" s="53">
        <v>44546</v>
      </c>
      <c r="Q432" s="17" t="s">
        <v>562</v>
      </c>
      <c r="R432" s="17" t="s">
        <v>566</v>
      </c>
      <c r="S432" s="17" t="s">
        <v>4</v>
      </c>
      <c r="T432" s="12" t="s">
        <v>562</v>
      </c>
      <c r="U432" s="17" t="s">
        <v>123</v>
      </c>
      <c r="V432" s="17" t="s">
        <v>123</v>
      </c>
      <c r="W432" s="8" t="s">
        <v>312</v>
      </c>
      <c r="X432" s="17" t="s">
        <v>1195</v>
      </c>
      <c r="Y432" t="s">
        <v>244</v>
      </c>
      <c r="Z432" s="8" t="s">
        <v>579</v>
      </c>
      <c r="AA432" s="8" t="s">
        <v>576</v>
      </c>
      <c r="AB432" s="8">
        <v>34</v>
      </c>
      <c r="AC432" s="10" t="s">
        <v>1826</v>
      </c>
      <c r="AD432" s="8" t="s">
        <v>212</v>
      </c>
      <c r="AE432" s="8" t="s">
        <v>212</v>
      </c>
      <c r="AF432" s="8" t="s">
        <v>212</v>
      </c>
      <c r="AG432" s="12" t="s">
        <v>26</v>
      </c>
      <c r="AH432" s="12" t="s">
        <v>26</v>
      </c>
      <c r="AI432" s="8" t="s">
        <v>212</v>
      </c>
      <c r="AJ432" s="22" t="s">
        <v>57</v>
      </c>
      <c r="AK432" s="12" t="s">
        <v>6</v>
      </c>
      <c r="AL432" s="12">
        <v>25</v>
      </c>
      <c r="AM432" s="18" t="s">
        <v>312</v>
      </c>
      <c r="AN432" s="17" t="s">
        <v>1043</v>
      </c>
      <c r="AO432" s="12" t="s">
        <v>26</v>
      </c>
      <c r="AP432" s="12" t="s">
        <v>1057</v>
      </c>
      <c r="AQ432" s="8" t="s">
        <v>312</v>
      </c>
      <c r="AR432" s="7" t="s">
        <v>312</v>
      </c>
      <c r="AS432" s="8" t="s">
        <v>312</v>
      </c>
      <c r="AT432" s="10" t="s">
        <v>2158</v>
      </c>
      <c r="AU432" s="22" t="s">
        <v>155</v>
      </c>
    </row>
    <row r="433" spans="1:47">
      <c r="A433" s="8">
        <v>1606</v>
      </c>
      <c r="B433" s="8" t="s">
        <v>210</v>
      </c>
      <c r="C433" s="8" t="s">
        <v>211</v>
      </c>
      <c r="D433" s="8" t="s">
        <v>212</v>
      </c>
      <c r="E433" s="8" t="s">
        <v>212</v>
      </c>
      <c r="F433" s="8" t="s">
        <v>212</v>
      </c>
      <c r="G433" s="8" t="s">
        <v>212</v>
      </c>
      <c r="H433" s="8" t="s">
        <v>212</v>
      </c>
      <c r="I433" s="10" t="s">
        <v>441</v>
      </c>
      <c r="J433" s="22" t="s">
        <v>338</v>
      </c>
      <c r="K433" s="11" t="s">
        <v>3</v>
      </c>
      <c r="L433" s="16" t="s">
        <v>312</v>
      </c>
      <c r="M433" s="16" t="s">
        <v>312</v>
      </c>
      <c r="N433" s="53">
        <v>34662</v>
      </c>
      <c r="O433" s="53">
        <v>44105</v>
      </c>
      <c r="P433" s="53">
        <v>44546</v>
      </c>
      <c r="Q433" s="17" t="s">
        <v>562</v>
      </c>
      <c r="R433" s="17" t="s">
        <v>566</v>
      </c>
      <c r="S433" s="17" t="s">
        <v>4</v>
      </c>
      <c r="T433" s="12" t="s">
        <v>562</v>
      </c>
      <c r="U433" s="17" t="s">
        <v>123</v>
      </c>
      <c r="V433" s="17" t="s">
        <v>123</v>
      </c>
      <c r="W433" s="8" t="s">
        <v>312</v>
      </c>
      <c r="X433" s="17" t="s">
        <v>1195</v>
      </c>
      <c r="Y433" t="s">
        <v>244</v>
      </c>
      <c r="Z433" s="8" t="s">
        <v>579</v>
      </c>
      <c r="AA433" s="8" t="s">
        <v>576</v>
      </c>
      <c r="AB433" s="8">
        <v>34</v>
      </c>
      <c r="AC433" s="10" t="s">
        <v>1826</v>
      </c>
      <c r="AD433" s="8" t="s">
        <v>212</v>
      </c>
      <c r="AE433" s="8" t="s">
        <v>212</v>
      </c>
      <c r="AF433" s="8" t="s">
        <v>212</v>
      </c>
      <c r="AG433" s="12" t="s">
        <v>26</v>
      </c>
      <c r="AH433" s="12" t="s">
        <v>26</v>
      </c>
      <c r="AI433" s="8" t="s">
        <v>212</v>
      </c>
      <c r="AJ433" s="22" t="s">
        <v>57</v>
      </c>
      <c r="AK433" s="12" t="s">
        <v>6</v>
      </c>
      <c r="AL433" s="12">
        <v>20</v>
      </c>
      <c r="AM433" s="18" t="s">
        <v>312</v>
      </c>
      <c r="AN433" s="12" t="s">
        <v>1434</v>
      </c>
      <c r="AO433" s="12" t="s">
        <v>26</v>
      </c>
      <c r="AP433" s="12" t="s">
        <v>1057</v>
      </c>
      <c r="AQ433" s="8" t="s">
        <v>312</v>
      </c>
      <c r="AR433" s="7" t="s">
        <v>312</v>
      </c>
      <c r="AS433" s="8" t="s">
        <v>312</v>
      </c>
      <c r="AT433" s="10" t="s">
        <v>2158</v>
      </c>
      <c r="AU433" s="22" t="s">
        <v>155</v>
      </c>
    </row>
    <row r="434" spans="1:47">
      <c r="A434" s="8">
        <v>1607</v>
      </c>
      <c r="B434" s="8" t="s">
        <v>210</v>
      </c>
      <c r="C434" s="8" t="s">
        <v>211</v>
      </c>
      <c r="D434" s="8" t="s">
        <v>212</v>
      </c>
      <c r="E434" s="8" t="s">
        <v>212</v>
      </c>
      <c r="F434" s="8" t="s">
        <v>212</v>
      </c>
      <c r="G434" s="8" t="s">
        <v>212</v>
      </c>
      <c r="H434" s="8" t="s">
        <v>212</v>
      </c>
      <c r="I434" s="10" t="s">
        <v>441</v>
      </c>
      <c r="J434" s="22" t="s">
        <v>338</v>
      </c>
      <c r="K434" s="11" t="s">
        <v>3</v>
      </c>
      <c r="L434" s="16" t="s">
        <v>312</v>
      </c>
      <c r="M434" s="16" t="s">
        <v>312</v>
      </c>
      <c r="N434" s="53">
        <v>36037</v>
      </c>
      <c r="O434" s="53">
        <v>44105</v>
      </c>
      <c r="P434" s="53">
        <v>44546</v>
      </c>
      <c r="Q434" s="17" t="s">
        <v>562</v>
      </c>
      <c r="R434" s="17" t="s">
        <v>566</v>
      </c>
      <c r="S434" s="17" t="s">
        <v>4</v>
      </c>
      <c r="T434" s="12" t="s">
        <v>562</v>
      </c>
      <c r="U434" s="17" t="s">
        <v>123</v>
      </c>
      <c r="V434" s="17" t="s">
        <v>123</v>
      </c>
      <c r="W434" s="8" t="s">
        <v>312</v>
      </c>
      <c r="X434" s="17" t="s">
        <v>1195</v>
      </c>
      <c r="Y434" t="s">
        <v>244</v>
      </c>
      <c r="Z434" s="8" t="s">
        <v>579</v>
      </c>
      <c r="AA434" s="8" t="s">
        <v>576</v>
      </c>
      <c r="AB434" s="8">
        <v>34</v>
      </c>
      <c r="AC434" s="10" t="s">
        <v>1826</v>
      </c>
      <c r="AD434" s="8" t="s">
        <v>212</v>
      </c>
      <c r="AE434" s="8" t="s">
        <v>212</v>
      </c>
      <c r="AF434" s="8" t="s">
        <v>212</v>
      </c>
      <c r="AG434" s="12" t="s">
        <v>26</v>
      </c>
      <c r="AH434" s="12" t="s">
        <v>26</v>
      </c>
      <c r="AI434" s="8" t="s">
        <v>212</v>
      </c>
      <c r="AJ434" s="22" t="s">
        <v>57</v>
      </c>
      <c r="AK434" s="12" t="s">
        <v>6</v>
      </c>
      <c r="AL434" s="12">
        <v>27</v>
      </c>
      <c r="AM434" s="18" t="s">
        <v>312</v>
      </c>
      <c r="AN434" s="12" t="s">
        <v>1434</v>
      </c>
      <c r="AO434" s="12" t="s">
        <v>26</v>
      </c>
      <c r="AP434" s="12" t="s">
        <v>1057</v>
      </c>
      <c r="AQ434" s="8" t="s">
        <v>312</v>
      </c>
      <c r="AR434" s="7" t="s">
        <v>312</v>
      </c>
      <c r="AS434" s="8" t="s">
        <v>312</v>
      </c>
      <c r="AT434" s="10" t="s">
        <v>2158</v>
      </c>
      <c r="AU434" s="22" t="s">
        <v>155</v>
      </c>
    </row>
    <row r="435" spans="1:47">
      <c r="A435" s="8">
        <v>1610</v>
      </c>
      <c r="B435" s="8" t="s">
        <v>210</v>
      </c>
      <c r="C435" s="8" t="s">
        <v>211</v>
      </c>
      <c r="D435" s="8" t="s">
        <v>212</v>
      </c>
      <c r="E435" s="8" t="s">
        <v>212</v>
      </c>
      <c r="F435" s="8" t="s">
        <v>212</v>
      </c>
      <c r="G435" s="8" t="s">
        <v>212</v>
      </c>
      <c r="H435" s="8" t="s">
        <v>212</v>
      </c>
      <c r="I435" s="10" t="s">
        <v>2107</v>
      </c>
      <c r="J435" s="10" t="s">
        <v>2141</v>
      </c>
      <c r="K435" s="11" t="s">
        <v>3</v>
      </c>
      <c r="L435" s="11">
        <v>39</v>
      </c>
      <c r="M435" s="11" t="s">
        <v>1644</v>
      </c>
      <c r="N435" s="52">
        <v>35618</v>
      </c>
      <c r="O435" s="53" t="s">
        <v>312</v>
      </c>
      <c r="P435" s="52">
        <v>44551</v>
      </c>
      <c r="Q435" s="17" t="s">
        <v>562</v>
      </c>
      <c r="R435" s="17" t="s">
        <v>567</v>
      </c>
      <c r="S435" s="17" t="s">
        <v>4</v>
      </c>
      <c r="T435" s="12" t="s">
        <v>562</v>
      </c>
      <c r="U435" s="17" t="s">
        <v>575</v>
      </c>
      <c r="V435" s="17" t="s">
        <v>575</v>
      </c>
      <c r="W435" s="16" t="s">
        <v>312</v>
      </c>
      <c r="X435" s="17" t="s">
        <v>1195</v>
      </c>
      <c r="Y435" t="s">
        <v>585</v>
      </c>
      <c r="Z435" s="8" t="s">
        <v>580</v>
      </c>
      <c r="AA435" s="8" t="s">
        <v>576</v>
      </c>
      <c r="AB435" s="8">
        <v>61</v>
      </c>
      <c r="AC435" s="10" t="s">
        <v>2143</v>
      </c>
      <c r="AD435" s="26" t="s">
        <v>1227</v>
      </c>
      <c r="AE435" s="17" t="s">
        <v>26</v>
      </c>
      <c r="AF435" s="17" t="s">
        <v>575</v>
      </c>
      <c r="AG435" s="12" t="s">
        <v>26</v>
      </c>
      <c r="AH435" s="12" t="s">
        <v>26</v>
      </c>
      <c r="AI435" s="8" t="s">
        <v>212</v>
      </c>
      <c r="AJ435" s="10" t="s">
        <v>57</v>
      </c>
      <c r="AK435" s="12" t="s">
        <v>6</v>
      </c>
      <c r="AL435" s="18" t="s">
        <v>312</v>
      </c>
      <c r="AM435" s="18" t="s">
        <v>312</v>
      </c>
      <c r="AN435" s="17" t="s">
        <v>1434</v>
      </c>
      <c r="AO435" s="18" t="s">
        <v>312</v>
      </c>
      <c r="AP435" s="12" t="s">
        <v>1057</v>
      </c>
      <c r="AQ435" s="18" t="s">
        <v>312</v>
      </c>
      <c r="AR435" s="14" t="s">
        <v>1073</v>
      </c>
      <c r="AS435" s="18" t="s">
        <v>312</v>
      </c>
      <c r="AT435" s="10" t="s">
        <v>2142</v>
      </c>
      <c r="AU435" s="10" t="s">
        <v>104</v>
      </c>
    </row>
    <row r="436" spans="1:47" ht="13.95" customHeight="1">
      <c r="A436" s="8">
        <v>1611</v>
      </c>
      <c r="B436" s="8" t="s">
        <v>210</v>
      </c>
      <c r="C436" s="8" t="s">
        <v>211</v>
      </c>
      <c r="D436" s="8" t="s">
        <v>212</v>
      </c>
      <c r="E436" s="8" t="s">
        <v>212</v>
      </c>
      <c r="F436" s="8" t="s">
        <v>212</v>
      </c>
      <c r="G436" s="8" t="s">
        <v>212</v>
      </c>
      <c r="H436" s="8" t="s">
        <v>212</v>
      </c>
      <c r="I436" s="10" t="s">
        <v>2107</v>
      </c>
      <c r="J436" s="10" t="s">
        <v>2141</v>
      </c>
      <c r="K436" s="11" t="s">
        <v>3</v>
      </c>
      <c r="L436" s="11">
        <v>32</v>
      </c>
      <c r="M436" s="11" t="s">
        <v>1644</v>
      </c>
      <c r="N436" s="52">
        <v>33055</v>
      </c>
      <c r="O436" s="53" t="s">
        <v>312</v>
      </c>
      <c r="P436" s="52">
        <v>44551</v>
      </c>
      <c r="Q436" s="17" t="s">
        <v>562</v>
      </c>
      <c r="R436" s="17" t="s">
        <v>567</v>
      </c>
      <c r="S436" s="17" t="s">
        <v>4</v>
      </c>
      <c r="T436" s="12" t="s">
        <v>562</v>
      </c>
      <c r="U436" s="17" t="s">
        <v>137</v>
      </c>
      <c r="V436" s="17" t="s">
        <v>137</v>
      </c>
      <c r="W436" s="16" t="s">
        <v>312</v>
      </c>
      <c r="X436" s="17" t="s">
        <v>1195</v>
      </c>
      <c r="Y436" t="s">
        <v>585</v>
      </c>
      <c r="Z436" s="8" t="s">
        <v>580</v>
      </c>
      <c r="AA436" s="8" t="s">
        <v>576</v>
      </c>
      <c r="AB436" s="8">
        <v>61</v>
      </c>
      <c r="AC436" s="10" t="s">
        <v>2143</v>
      </c>
      <c r="AD436" s="26" t="s">
        <v>1227</v>
      </c>
      <c r="AE436" s="17" t="s">
        <v>26</v>
      </c>
      <c r="AF436" s="17" t="s">
        <v>575</v>
      </c>
      <c r="AG436" s="12" t="s">
        <v>26</v>
      </c>
      <c r="AH436" s="12" t="s">
        <v>26</v>
      </c>
      <c r="AI436" s="8" t="s">
        <v>212</v>
      </c>
      <c r="AJ436" s="10" t="s">
        <v>57</v>
      </c>
      <c r="AK436" s="12" t="s">
        <v>6</v>
      </c>
      <c r="AL436" s="18" t="s">
        <v>312</v>
      </c>
      <c r="AM436" s="18" t="s">
        <v>312</v>
      </c>
      <c r="AN436" s="17" t="s">
        <v>1434</v>
      </c>
      <c r="AO436" s="18" t="s">
        <v>312</v>
      </c>
      <c r="AP436" s="12" t="s">
        <v>1057</v>
      </c>
      <c r="AQ436" s="18" t="s">
        <v>312</v>
      </c>
      <c r="AR436" s="14" t="s">
        <v>1073</v>
      </c>
      <c r="AS436" s="18" t="s">
        <v>312</v>
      </c>
      <c r="AT436" s="10" t="s">
        <v>2142</v>
      </c>
      <c r="AU436" s="10" t="s">
        <v>104</v>
      </c>
    </row>
    <row r="437" spans="1:47">
      <c r="A437" s="8">
        <v>1612</v>
      </c>
      <c r="B437" s="8" t="s">
        <v>210</v>
      </c>
      <c r="C437" s="8" t="s">
        <v>211</v>
      </c>
      <c r="D437" s="8" t="s">
        <v>212</v>
      </c>
      <c r="E437" s="8" t="s">
        <v>212</v>
      </c>
      <c r="F437" s="8" t="s">
        <v>212</v>
      </c>
      <c r="G437" s="8" t="s">
        <v>212</v>
      </c>
      <c r="H437" s="8" t="s">
        <v>212</v>
      </c>
      <c r="I437" s="10" t="s">
        <v>2107</v>
      </c>
      <c r="J437" s="10" t="s">
        <v>2141</v>
      </c>
      <c r="K437" s="11" t="s">
        <v>3</v>
      </c>
      <c r="L437" s="11">
        <v>34</v>
      </c>
      <c r="M437" s="11" t="s">
        <v>1644</v>
      </c>
      <c r="N437" s="52">
        <v>33817</v>
      </c>
      <c r="O437" s="53" t="s">
        <v>312</v>
      </c>
      <c r="P437" s="52">
        <v>44551</v>
      </c>
      <c r="Q437" s="17" t="s">
        <v>562</v>
      </c>
      <c r="R437" s="17" t="s">
        <v>567</v>
      </c>
      <c r="S437" s="17" t="s">
        <v>4</v>
      </c>
      <c r="T437" s="12" t="s">
        <v>562</v>
      </c>
      <c r="U437" s="17" t="s">
        <v>137</v>
      </c>
      <c r="V437" s="17" t="s">
        <v>137</v>
      </c>
      <c r="W437" s="16" t="s">
        <v>312</v>
      </c>
      <c r="X437" s="17" t="s">
        <v>1195</v>
      </c>
      <c r="Y437" t="s">
        <v>585</v>
      </c>
      <c r="Z437" s="8" t="s">
        <v>580</v>
      </c>
      <c r="AA437" s="8" t="s">
        <v>576</v>
      </c>
      <c r="AB437" s="8">
        <v>61</v>
      </c>
      <c r="AC437" s="10" t="s">
        <v>2143</v>
      </c>
      <c r="AD437" s="26" t="s">
        <v>1227</v>
      </c>
      <c r="AE437" s="17" t="s">
        <v>26</v>
      </c>
      <c r="AF437" s="17" t="s">
        <v>575</v>
      </c>
      <c r="AG437" s="12" t="s">
        <v>26</v>
      </c>
      <c r="AH437" s="12" t="s">
        <v>26</v>
      </c>
      <c r="AI437" s="8" t="s">
        <v>212</v>
      </c>
      <c r="AJ437" s="10" t="s">
        <v>57</v>
      </c>
      <c r="AK437" s="12" t="s">
        <v>6</v>
      </c>
      <c r="AL437" s="18" t="s">
        <v>312</v>
      </c>
      <c r="AM437" s="18" t="s">
        <v>312</v>
      </c>
      <c r="AN437" s="17" t="s">
        <v>1434</v>
      </c>
      <c r="AO437" s="18" t="s">
        <v>312</v>
      </c>
      <c r="AP437" s="12" t="s">
        <v>1057</v>
      </c>
      <c r="AQ437" s="18" t="s">
        <v>312</v>
      </c>
      <c r="AR437" s="14" t="s">
        <v>1073</v>
      </c>
      <c r="AS437" s="18" t="s">
        <v>312</v>
      </c>
      <c r="AT437" s="10" t="s">
        <v>2142</v>
      </c>
      <c r="AU437" s="10" t="s">
        <v>104</v>
      </c>
    </row>
    <row r="438" spans="1:47">
      <c r="A438" s="8">
        <v>1613</v>
      </c>
      <c r="B438" s="8" t="s">
        <v>210</v>
      </c>
      <c r="C438" s="8" t="s">
        <v>211</v>
      </c>
      <c r="D438" s="8" t="s">
        <v>212</v>
      </c>
      <c r="E438" s="8" t="s">
        <v>212</v>
      </c>
      <c r="F438" s="8" t="s">
        <v>212</v>
      </c>
      <c r="G438" s="8" t="s">
        <v>212</v>
      </c>
      <c r="H438" s="8" t="s">
        <v>212</v>
      </c>
      <c r="I438" s="10" t="s">
        <v>2107</v>
      </c>
      <c r="J438" s="10" t="s">
        <v>2141</v>
      </c>
      <c r="K438" s="11" t="s">
        <v>3</v>
      </c>
      <c r="L438" s="11">
        <v>34</v>
      </c>
      <c r="M438" s="11" t="s">
        <v>1644</v>
      </c>
      <c r="N438" s="52">
        <v>33878</v>
      </c>
      <c r="O438" s="53" t="s">
        <v>312</v>
      </c>
      <c r="P438" s="52">
        <v>44551</v>
      </c>
      <c r="Q438" s="17" t="s">
        <v>562</v>
      </c>
      <c r="R438" s="17" t="s">
        <v>567</v>
      </c>
      <c r="S438" s="17" t="s">
        <v>4</v>
      </c>
      <c r="T438" s="12" t="s">
        <v>562</v>
      </c>
      <c r="U438" s="17" t="s">
        <v>137</v>
      </c>
      <c r="V438" s="17" t="s">
        <v>137</v>
      </c>
      <c r="W438" s="16" t="s">
        <v>312</v>
      </c>
      <c r="X438" s="17" t="s">
        <v>1195</v>
      </c>
      <c r="Y438" t="s">
        <v>585</v>
      </c>
      <c r="Z438" s="8" t="s">
        <v>580</v>
      </c>
      <c r="AA438" s="8" t="s">
        <v>576</v>
      </c>
      <c r="AB438" s="8">
        <v>61</v>
      </c>
      <c r="AC438" s="10" t="s">
        <v>2143</v>
      </c>
      <c r="AD438" s="26" t="s">
        <v>1227</v>
      </c>
      <c r="AE438" s="17" t="s">
        <v>26</v>
      </c>
      <c r="AF438" s="17" t="s">
        <v>575</v>
      </c>
      <c r="AG438" s="12" t="s">
        <v>26</v>
      </c>
      <c r="AH438" s="12" t="s">
        <v>26</v>
      </c>
      <c r="AI438" s="8" t="s">
        <v>212</v>
      </c>
      <c r="AJ438" s="10" t="s">
        <v>57</v>
      </c>
      <c r="AK438" s="12" t="s">
        <v>6</v>
      </c>
      <c r="AL438" s="18" t="s">
        <v>312</v>
      </c>
      <c r="AM438" s="18" t="s">
        <v>312</v>
      </c>
      <c r="AN438" s="17" t="s">
        <v>1434</v>
      </c>
      <c r="AO438" s="18" t="s">
        <v>312</v>
      </c>
      <c r="AP438" s="12" t="s">
        <v>1057</v>
      </c>
      <c r="AQ438" s="18" t="s">
        <v>312</v>
      </c>
      <c r="AR438" s="14" t="s">
        <v>1073</v>
      </c>
      <c r="AS438" s="18" t="s">
        <v>312</v>
      </c>
      <c r="AT438" s="10" t="s">
        <v>2142</v>
      </c>
      <c r="AU438" s="10" t="s">
        <v>104</v>
      </c>
    </row>
    <row r="439" spans="1:47">
      <c r="A439" s="8">
        <v>1614</v>
      </c>
      <c r="B439" s="8" t="s">
        <v>210</v>
      </c>
      <c r="C439" s="8" t="s">
        <v>211</v>
      </c>
      <c r="D439" s="8" t="s">
        <v>212</v>
      </c>
      <c r="E439" s="8" t="s">
        <v>212</v>
      </c>
      <c r="F439" s="8" t="s">
        <v>212</v>
      </c>
      <c r="G439" s="8" t="s">
        <v>212</v>
      </c>
      <c r="H439" s="8" t="s">
        <v>212</v>
      </c>
      <c r="I439" s="10" t="s">
        <v>2107</v>
      </c>
      <c r="J439" s="10" t="s">
        <v>2141</v>
      </c>
      <c r="K439" s="11" t="s">
        <v>3</v>
      </c>
      <c r="L439" s="11">
        <v>35</v>
      </c>
      <c r="M439" s="11" t="s">
        <v>1644</v>
      </c>
      <c r="N439" s="52">
        <v>33970</v>
      </c>
      <c r="O439" s="53" t="s">
        <v>312</v>
      </c>
      <c r="P439" s="52">
        <v>44551</v>
      </c>
      <c r="Q439" s="17" t="s">
        <v>562</v>
      </c>
      <c r="R439" s="17" t="s">
        <v>567</v>
      </c>
      <c r="S439" s="17" t="s">
        <v>4</v>
      </c>
      <c r="T439" s="12" t="s">
        <v>562</v>
      </c>
      <c r="U439" s="17" t="s">
        <v>137</v>
      </c>
      <c r="V439" s="17" t="s">
        <v>137</v>
      </c>
      <c r="W439" s="16" t="s">
        <v>312</v>
      </c>
      <c r="X439" s="17" t="s">
        <v>1195</v>
      </c>
      <c r="Y439" t="s">
        <v>585</v>
      </c>
      <c r="Z439" s="8" t="s">
        <v>580</v>
      </c>
      <c r="AA439" s="8" t="s">
        <v>576</v>
      </c>
      <c r="AB439" s="8">
        <v>61</v>
      </c>
      <c r="AC439" s="10" t="s">
        <v>2143</v>
      </c>
      <c r="AD439" s="26" t="s">
        <v>1227</v>
      </c>
      <c r="AE439" s="17" t="s">
        <v>26</v>
      </c>
      <c r="AF439" s="17" t="s">
        <v>575</v>
      </c>
      <c r="AG439" s="12" t="s">
        <v>26</v>
      </c>
      <c r="AH439" s="12" t="s">
        <v>26</v>
      </c>
      <c r="AI439" s="8" t="s">
        <v>212</v>
      </c>
      <c r="AJ439" s="10" t="s">
        <v>57</v>
      </c>
      <c r="AK439" s="12" t="s">
        <v>6</v>
      </c>
      <c r="AL439" s="18" t="s">
        <v>312</v>
      </c>
      <c r="AM439" s="18" t="s">
        <v>312</v>
      </c>
      <c r="AN439" s="17" t="s">
        <v>1434</v>
      </c>
      <c r="AO439" s="18" t="s">
        <v>312</v>
      </c>
      <c r="AP439" s="12" t="s">
        <v>1057</v>
      </c>
      <c r="AQ439" s="18" t="s">
        <v>312</v>
      </c>
      <c r="AR439" s="14" t="s">
        <v>1073</v>
      </c>
      <c r="AS439" s="18" t="s">
        <v>312</v>
      </c>
      <c r="AT439" s="10" t="s">
        <v>2142</v>
      </c>
      <c r="AU439" s="10" t="s">
        <v>104</v>
      </c>
    </row>
    <row r="440" spans="1:47">
      <c r="A440" s="8">
        <v>1615</v>
      </c>
      <c r="B440" s="8" t="s">
        <v>210</v>
      </c>
      <c r="C440" s="8" t="s">
        <v>211</v>
      </c>
      <c r="D440" s="8" t="s">
        <v>212</v>
      </c>
      <c r="E440" s="8" t="s">
        <v>212</v>
      </c>
      <c r="F440" s="8" t="s">
        <v>212</v>
      </c>
      <c r="G440" s="8" t="s">
        <v>212</v>
      </c>
      <c r="H440" s="8" t="s">
        <v>212</v>
      </c>
      <c r="I440" s="10" t="s">
        <v>2107</v>
      </c>
      <c r="J440" s="10" t="s">
        <v>2141</v>
      </c>
      <c r="K440" s="11" t="s">
        <v>3</v>
      </c>
      <c r="L440" s="11">
        <v>35</v>
      </c>
      <c r="M440" s="11" t="s">
        <v>1644</v>
      </c>
      <c r="N440" s="52">
        <v>34151</v>
      </c>
      <c r="O440" s="53" t="s">
        <v>312</v>
      </c>
      <c r="P440" s="52">
        <v>44551</v>
      </c>
      <c r="Q440" s="17" t="s">
        <v>562</v>
      </c>
      <c r="R440" s="17" t="s">
        <v>567</v>
      </c>
      <c r="S440" s="17" t="s">
        <v>4</v>
      </c>
      <c r="T440" s="12" t="s">
        <v>562</v>
      </c>
      <c r="U440" s="17" t="s">
        <v>137</v>
      </c>
      <c r="V440" s="17" t="s">
        <v>137</v>
      </c>
      <c r="W440" s="16" t="s">
        <v>312</v>
      </c>
      <c r="X440" s="17" t="s">
        <v>1195</v>
      </c>
      <c r="Y440" t="s">
        <v>585</v>
      </c>
      <c r="Z440" s="8" t="s">
        <v>580</v>
      </c>
      <c r="AA440" s="8" t="s">
        <v>576</v>
      </c>
      <c r="AB440" s="8">
        <v>61</v>
      </c>
      <c r="AC440" s="10" t="s">
        <v>2143</v>
      </c>
      <c r="AD440" s="26" t="s">
        <v>1227</v>
      </c>
      <c r="AE440" s="17" t="s">
        <v>26</v>
      </c>
      <c r="AF440" s="17" t="s">
        <v>575</v>
      </c>
      <c r="AG440" s="12" t="s">
        <v>26</v>
      </c>
      <c r="AH440" s="12" t="s">
        <v>26</v>
      </c>
      <c r="AI440" s="8" t="s">
        <v>212</v>
      </c>
      <c r="AJ440" s="10" t="s">
        <v>57</v>
      </c>
      <c r="AK440" s="12" t="s">
        <v>6</v>
      </c>
      <c r="AL440" s="18" t="s">
        <v>312</v>
      </c>
      <c r="AM440" s="18" t="s">
        <v>312</v>
      </c>
      <c r="AN440" s="17" t="s">
        <v>1434</v>
      </c>
      <c r="AO440" s="18" t="s">
        <v>312</v>
      </c>
      <c r="AP440" s="12" t="s">
        <v>1057</v>
      </c>
      <c r="AQ440" s="18" t="s">
        <v>312</v>
      </c>
      <c r="AR440" s="14" t="s">
        <v>1073</v>
      </c>
      <c r="AS440" s="18" t="s">
        <v>312</v>
      </c>
      <c r="AT440" s="10" t="s">
        <v>2142</v>
      </c>
      <c r="AU440" s="10" t="s">
        <v>104</v>
      </c>
    </row>
    <row r="441" spans="1:47">
      <c r="A441" s="8">
        <v>1616</v>
      </c>
      <c r="B441" s="8" t="s">
        <v>210</v>
      </c>
      <c r="C441" s="8" t="s">
        <v>211</v>
      </c>
      <c r="D441" s="8" t="s">
        <v>212</v>
      </c>
      <c r="E441" s="8" t="s">
        <v>212</v>
      </c>
      <c r="F441" s="8" t="s">
        <v>212</v>
      </c>
      <c r="G441" s="8" t="s">
        <v>212</v>
      </c>
      <c r="H441" s="8" t="s">
        <v>212</v>
      </c>
      <c r="I441" s="10" t="s">
        <v>2107</v>
      </c>
      <c r="J441" s="10" t="s">
        <v>2141</v>
      </c>
      <c r="K441" s="11" t="s">
        <v>3</v>
      </c>
      <c r="L441" s="11">
        <v>35</v>
      </c>
      <c r="M441" s="11" t="s">
        <v>1644</v>
      </c>
      <c r="N441" s="52">
        <v>34243</v>
      </c>
      <c r="O441" s="53" t="s">
        <v>312</v>
      </c>
      <c r="P441" s="52">
        <v>44551</v>
      </c>
      <c r="Q441" s="17" t="s">
        <v>562</v>
      </c>
      <c r="R441" s="17" t="s">
        <v>567</v>
      </c>
      <c r="S441" s="17" t="s">
        <v>4</v>
      </c>
      <c r="T441" s="12" t="s">
        <v>562</v>
      </c>
      <c r="U441" s="17" t="s">
        <v>137</v>
      </c>
      <c r="V441" s="17" t="s">
        <v>137</v>
      </c>
      <c r="W441" s="16" t="s">
        <v>312</v>
      </c>
      <c r="X441" s="17" t="s">
        <v>1195</v>
      </c>
      <c r="Y441" t="s">
        <v>585</v>
      </c>
      <c r="Z441" s="8" t="s">
        <v>580</v>
      </c>
      <c r="AA441" s="8" t="s">
        <v>576</v>
      </c>
      <c r="AB441" s="8">
        <v>61</v>
      </c>
      <c r="AC441" s="10" t="s">
        <v>2143</v>
      </c>
      <c r="AD441" s="26" t="s">
        <v>1227</v>
      </c>
      <c r="AE441" s="17" t="s">
        <v>26</v>
      </c>
      <c r="AF441" s="17" t="s">
        <v>575</v>
      </c>
      <c r="AG441" s="12" t="s">
        <v>26</v>
      </c>
      <c r="AH441" s="12" t="s">
        <v>26</v>
      </c>
      <c r="AI441" s="8" t="s">
        <v>212</v>
      </c>
      <c r="AJ441" s="10" t="s">
        <v>57</v>
      </c>
      <c r="AK441" s="12" t="s">
        <v>6</v>
      </c>
      <c r="AL441" s="18" t="s">
        <v>312</v>
      </c>
      <c r="AM441" s="18" t="s">
        <v>312</v>
      </c>
      <c r="AN441" s="17" t="s">
        <v>1434</v>
      </c>
      <c r="AO441" s="18" t="s">
        <v>312</v>
      </c>
      <c r="AP441" s="12" t="s">
        <v>1057</v>
      </c>
      <c r="AQ441" s="18" t="s">
        <v>312</v>
      </c>
      <c r="AR441" s="14" t="s">
        <v>1073</v>
      </c>
      <c r="AS441" s="20" t="s">
        <v>312</v>
      </c>
      <c r="AT441" s="10" t="s">
        <v>2142</v>
      </c>
      <c r="AU441" s="10" t="s">
        <v>104</v>
      </c>
    </row>
    <row r="442" spans="1:47">
      <c r="A442" s="8">
        <v>1617</v>
      </c>
      <c r="B442" s="8" t="s">
        <v>210</v>
      </c>
      <c r="C442" s="8" t="s">
        <v>211</v>
      </c>
      <c r="D442" s="8" t="s">
        <v>212</v>
      </c>
      <c r="E442" s="8" t="s">
        <v>212</v>
      </c>
      <c r="F442" s="8" t="s">
        <v>212</v>
      </c>
      <c r="G442" s="8" t="s">
        <v>212</v>
      </c>
      <c r="H442" s="8" t="s">
        <v>212</v>
      </c>
      <c r="I442" s="10" t="s">
        <v>2107</v>
      </c>
      <c r="J442" s="10" t="s">
        <v>2141</v>
      </c>
      <c r="K442" s="11" t="s">
        <v>3</v>
      </c>
      <c r="L442" s="11">
        <v>36</v>
      </c>
      <c r="M442" s="11" t="s">
        <v>1644</v>
      </c>
      <c r="N442" s="52">
        <v>34335</v>
      </c>
      <c r="O442" s="53" t="s">
        <v>312</v>
      </c>
      <c r="P442" s="52">
        <v>44551</v>
      </c>
      <c r="Q442" s="17" t="s">
        <v>562</v>
      </c>
      <c r="R442" s="17" t="s">
        <v>567</v>
      </c>
      <c r="S442" s="17" t="s">
        <v>4</v>
      </c>
      <c r="T442" s="12" t="s">
        <v>562</v>
      </c>
      <c r="U442" s="17" t="s">
        <v>137</v>
      </c>
      <c r="V442" s="17" t="s">
        <v>137</v>
      </c>
      <c r="W442" s="16" t="s">
        <v>312</v>
      </c>
      <c r="X442" s="17" t="s">
        <v>1195</v>
      </c>
      <c r="Y442" t="s">
        <v>585</v>
      </c>
      <c r="Z442" s="8" t="s">
        <v>580</v>
      </c>
      <c r="AA442" s="8" t="s">
        <v>576</v>
      </c>
      <c r="AB442" s="8">
        <v>61</v>
      </c>
      <c r="AC442" s="10" t="s">
        <v>2143</v>
      </c>
      <c r="AD442" s="26" t="s">
        <v>1227</v>
      </c>
      <c r="AE442" s="17" t="s">
        <v>26</v>
      </c>
      <c r="AF442" s="17" t="s">
        <v>575</v>
      </c>
      <c r="AG442" s="12" t="s">
        <v>26</v>
      </c>
      <c r="AH442" s="12" t="s">
        <v>26</v>
      </c>
      <c r="AI442" s="8" t="s">
        <v>212</v>
      </c>
      <c r="AJ442" s="10" t="s">
        <v>57</v>
      </c>
      <c r="AK442" s="12" t="s">
        <v>6</v>
      </c>
      <c r="AL442" s="18" t="s">
        <v>312</v>
      </c>
      <c r="AM442" s="18" t="s">
        <v>312</v>
      </c>
      <c r="AN442" s="17" t="s">
        <v>1434</v>
      </c>
      <c r="AO442" s="18" t="s">
        <v>312</v>
      </c>
      <c r="AP442" s="12" t="s">
        <v>1057</v>
      </c>
      <c r="AQ442" s="18" t="s">
        <v>312</v>
      </c>
      <c r="AR442" s="14" t="s">
        <v>1073</v>
      </c>
      <c r="AS442" s="20" t="s">
        <v>312</v>
      </c>
      <c r="AT442" s="10" t="s">
        <v>2142</v>
      </c>
      <c r="AU442" s="10" t="s">
        <v>104</v>
      </c>
    </row>
    <row r="443" spans="1:47">
      <c r="A443" s="8">
        <v>1639</v>
      </c>
      <c r="B443" s="8" t="s">
        <v>210</v>
      </c>
      <c r="C443" s="8" t="s">
        <v>211</v>
      </c>
      <c r="D443" s="8" t="s">
        <v>212</v>
      </c>
      <c r="E443" s="8" t="s">
        <v>212</v>
      </c>
      <c r="F443" s="8" t="s">
        <v>212</v>
      </c>
      <c r="G443" s="8" t="s">
        <v>212</v>
      </c>
      <c r="H443" s="8" t="s">
        <v>212</v>
      </c>
      <c r="I443" s="10" t="s">
        <v>511</v>
      </c>
      <c r="J443" s="22" t="s">
        <v>2178</v>
      </c>
      <c r="K443" s="11" t="s">
        <v>3</v>
      </c>
      <c r="L443" s="11">
        <v>26</v>
      </c>
      <c r="M443" s="11" t="s">
        <v>319</v>
      </c>
      <c r="N443" s="52">
        <v>40412</v>
      </c>
      <c r="O443" s="52" t="s">
        <v>312</v>
      </c>
      <c r="P443" s="52">
        <v>44033</v>
      </c>
      <c r="Q443" s="17" t="s">
        <v>562</v>
      </c>
      <c r="R443" s="17" t="s">
        <v>569</v>
      </c>
      <c r="S443" s="17" t="s">
        <v>4</v>
      </c>
      <c r="T443" s="12" t="s">
        <v>562</v>
      </c>
      <c r="U443" s="17" t="s">
        <v>22</v>
      </c>
      <c r="V443" s="17" t="s">
        <v>22</v>
      </c>
      <c r="W443" s="8" t="s">
        <v>312</v>
      </c>
      <c r="X443" s="17" t="s">
        <v>1195</v>
      </c>
      <c r="Y443" t="s">
        <v>1962</v>
      </c>
      <c r="Z443" s="8" t="s">
        <v>607</v>
      </c>
      <c r="AA443" s="8" t="s">
        <v>576</v>
      </c>
      <c r="AB443" s="8">
        <v>269</v>
      </c>
      <c r="AC443" s="10" t="s">
        <v>2179</v>
      </c>
      <c r="AD443" s="10" t="s">
        <v>2180</v>
      </c>
      <c r="AE443" s="17" t="s">
        <v>4</v>
      </c>
      <c r="AF443" s="17" t="s">
        <v>850</v>
      </c>
      <c r="AG443" s="12" t="s">
        <v>26</v>
      </c>
      <c r="AH443" s="12" t="s">
        <v>26</v>
      </c>
      <c r="AI443" s="8" t="s">
        <v>212</v>
      </c>
      <c r="AJ443" s="22" t="s">
        <v>57</v>
      </c>
      <c r="AK443" s="12" t="s">
        <v>6</v>
      </c>
      <c r="AL443" s="12">
        <v>20</v>
      </c>
      <c r="AM443" s="18" t="s">
        <v>312</v>
      </c>
      <c r="AN443" s="12" t="s">
        <v>1434</v>
      </c>
      <c r="AO443" s="12" t="s">
        <v>26</v>
      </c>
      <c r="AP443" s="12" t="s">
        <v>1057</v>
      </c>
      <c r="AQ443" s="18" t="s">
        <v>312</v>
      </c>
      <c r="AR443" s="20" t="s">
        <v>312</v>
      </c>
      <c r="AS443" s="18" t="s">
        <v>312</v>
      </c>
      <c r="AT443" s="10" t="s">
        <v>2181</v>
      </c>
      <c r="AU443" s="18" t="s">
        <v>312</v>
      </c>
    </row>
    <row r="444" spans="1:47">
      <c r="A444" s="8">
        <v>1640</v>
      </c>
      <c r="B444" s="8" t="s">
        <v>210</v>
      </c>
      <c r="C444" s="8" t="s">
        <v>211</v>
      </c>
      <c r="D444" s="8" t="s">
        <v>212</v>
      </c>
      <c r="E444" s="8" t="s">
        <v>212</v>
      </c>
      <c r="F444" s="8" t="s">
        <v>212</v>
      </c>
      <c r="G444" s="8" t="s">
        <v>212</v>
      </c>
      <c r="H444" s="8" t="s">
        <v>212</v>
      </c>
      <c r="I444" s="10" t="s">
        <v>511</v>
      </c>
      <c r="J444" s="22" t="s">
        <v>2178</v>
      </c>
      <c r="K444" s="11" t="s">
        <v>3</v>
      </c>
      <c r="L444" s="11">
        <v>27</v>
      </c>
      <c r="M444" s="11" t="s">
        <v>319</v>
      </c>
      <c r="N444" s="52">
        <v>40571</v>
      </c>
      <c r="O444" s="52" t="s">
        <v>312</v>
      </c>
      <c r="P444" s="52">
        <v>44033</v>
      </c>
      <c r="Q444" s="17" t="s">
        <v>562</v>
      </c>
      <c r="R444" s="17" t="s">
        <v>569</v>
      </c>
      <c r="S444" s="17" t="s">
        <v>4</v>
      </c>
      <c r="T444" s="12" t="s">
        <v>562</v>
      </c>
      <c r="U444" s="17" t="s">
        <v>22</v>
      </c>
      <c r="V444" s="17" t="s">
        <v>22</v>
      </c>
      <c r="W444" s="8" t="s">
        <v>312</v>
      </c>
      <c r="X444" s="17" t="s">
        <v>1195</v>
      </c>
      <c r="Y444" t="s">
        <v>1962</v>
      </c>
      <c r="Z444" s="8" t="s">
        <v>607</v>
      </c>
      <c r="AA444" s="8" t="s">
        <v>576</v>
      </c>
      <c r="AB444" s="8">
        <v>269</v>
      </c>
      <c r="AC444" s="10" t="s">
        <v>2179</v>
      </c>
      <c r="AD444" s="10" t="s">
        <v>2180</v>
      </c>
      <c r="AE444" s="17" t="s">
        <v>4</v>
      </c>
      <c r="AF444" s="17" t="s">
        <v>850</v>
      </c>
      <c r="AG444" s="12" t="s">
        <v>26</v>
      </c>
      <c r="AH444" s="12" t="s">
        <v>26</v>
      </c>
      <c r="AI444" s="8" t="s">
        <v>212</v>
      </c>
      <c r="AJ444" s="22" t="s">
        <v>57</v>
      </c>
      <c r="AK444" s="12" t="s">
        <v>6</v>
      </c>
      <c r="AL444" s="12">
        <v>19</v>
      </c>
      <c r="AM444" s="18" t="s">
        <v>312</v>
      </c>
      <c r="AN444" s="12" t="s">
        <v>1434</v>
      </c>
      <c r="AO444" s="17" t="s">
        <v>4</v>
      </c>
      <c r="AP444" s="12" t="s">
        <v>1057</v>
      </c>
      <c r="AQ444" s="18" t="s">
        <v>312</v>
      </c>
      <c r="AR444" s="20" t="s">
        <v>312</v>
      </c>
      <c r="AS444" s="18" t="s">
        <v>312</v>
      </c>
      <c r="AT444" s="10" t="s">
        <v>2181</v>
      </c>
      <c r="AU444" s="18" t="s">
        <v>312</v>
      </c>
    </row>
    <row r="445" spans="1:47">
      <c r="A445" s="8">
        <v>1641</v>
      </c>
      <c r="B445" s="8" t="s">
        <v>210</v>
      </c>
      <c r="C445" s="8" t="s">
        <v>211</v>
      </c>
      <c r="D445" s="8" t="s">
        <v>212</v>
      </c>
      <c r="E445" s="8" t="s">
        <v>212</v>
      </c>
      <c r="F445" s="8" t="s">
        <v>212</v>
      </c>
      <c r="G445" s="8" t="s">
        <v>212</v>
      </c>
      <c r="H445" s="8" t="s">
        <v>212</v>
      </c>
      <c r="I445" s="10" t="s">
        <v>511</v>
      </c>
      <c r="J445" s="22" t="s">
        <v>2178</v>
      </c>
      <c r="K445" s="11" t="s">
        <v>3</v>
      </c>
      <c r="L445" s="11">
        <v>27</v>
      </c>
      <c r="M445" s="11" t="s">
        <v>319</v>
      </c>
      <c r="N445" s="52">
        <v>40636</v>
      </c>
      <c r="O445" s="52" t="s">
        <v>312</v>
      </c>
      <c r="P445" s="52">
        <v>44033</v>
      </c>
      <c r="Q445" s="17" t="s">
        <v>562</v>
      </c>
      <c r="R445" s="17" t="s">
        <v>569</v>
      </c>
      <c r="S445" s="17" t="s">
        <v>4</v>
      </c>
      <c r="T445" s="12" t="s">
        <v>562</v>
      </c>
      <c r="U445" s="17" t="s">
        <v>22</v>
      </c>
      <c r="V445" s="17" t="s">
        <v>22</v>
      </c>
      <c r="W445" s="8" t="s">
        <v>312</v>
      </c>
      <c r="X445" s="17" t="s">
        <v>1195</v>
      </c>
      <c r="Y445" t="s">
        <v>1962</v>
      </c>
      <c r="Z445" s="8" t="s">
        <v>607</v>
      </c>
      <c r="AA445" s="8" t="s">
        <v>576</v>
      </c>
      <c r="AB445" s="8">
        <v>269</v>
      </c>
      <c r="AC445" s="10" t="s">
        <v>2179</v>
      </c>
      <c r="AD445" s="10" t="s">
        <v>2180</v>
      </c>
      <c r="AE445" s="17" t="s">
        <v>4</v>
      </c>
      <c r="AF445" s="17" t="s">
        <v>850</v>
      </c>
      <c r="AG445" s="12" t="s">
        <v>26</v>
      </c>
      <c r="AH445" s="12" t="s">
        <v>26</v>
      </c>
      <c r="AI445" s="8" t="s">
        <v>212</v>
      </c>
      <c r="AJ445" s="22" t="s">
        <v>57</v>
      </c>
      <c r="AK445" s="12" t="s">
        <v>6</v>
      </c>
      <c r="AL445" s="12">
        <v>20</v>
      </c>
      <c r="AM445" s="18" t="s">
        <v>312</v>
      </c>
      <c r="AN445" s="12" t="s">
        <v>1434</v>
      </c>
      <c r="AO445" s="12" t="s">
        <v>26</v>
      </c>
      <c r="AP445" s="12" t="s">
        <v>1057</v>
      </c>
      <c r="AQ445" s="18" t="s">
        <v>312</v>
      </c>
      <c r="AR445" s="20" t="s">
        <v>312</v>
      </c>
      <c r="AS445" s="18" t="s">
        <v>312</v>
      </c>
      <c r="AT445" s="10" t="s">
        <v>2181</v>
      </c>
      <c r="AU445" s="18" t="s">
        <v>312</v>
      </c>
    </row>
    <row r="446" spans="1:47">
      <c r="A446" s="8">
        <v>1642</v>
      </c>
      <c r="B446" s="8" t="s">
        <v>210</v>
      </c>
      <c r="C446" s="8" t="s">
        <v>211</v>
      </c>
      <c r="D446" s="8" t="s">
        <v>212</v>
      </c>
      <c r="E446" s="8" t="s">
        <v>212</v>
      </c>
      <c r="F446" s="8" t="s">
        <v>212</v>
      </c>
      <c r="G446" s="8" t="s">
        <v>212</v>
      </c>
      <c r="H446" s="8" t="s">
        <v>212</v>
      </c>
      <c r="I446" s="10" t="s">
        <v>511</v>
      </c>
      <c r="J446" s="22" t="s">
        <v>2178</v>
      </c>
      <c r="K446" s="11" t="s">
        <v>3</v>
      </c>
      <c r="L446" s="11">
        <v>33</v>
      </c>
      <c r="M446" s="11" t="s">
        <v>319</v>
      </c>
      <c r="N446" s="52">
        <v>42932</v>
      </c>
      <c r="O446" s="52" t="s">
        <v>312</v>
      </c>
      <c r="P446" s="52">
        <v>44033</v>
      </c>
      <c r="Q446" s="17" t="s">
        <v>562</v>
      </c>
      <c r="R446" s="17" t="s">
        <v>569</v>
      </c>
      <c r="S446" s="17" t="s">
        <v>4</v>
      </c>
      <c r="T446" s="12" t="s">
        <v>562</v>
      </c>
      <c r="U446" s="17" t="s">
        <v>22</v>
      </c>
      <c r="V446" s="17" t="s">
        <v>22</v>
      </c>
      <c r="W446" s="8" t="s">
        <v>312</v>
      </c>
      <c r="X446" s="17" t="s">
        <v>1195</v>
      </c>
      <c r="Y446" t="s">
        <v>1962</v>
      </c>
      <c r="Z446" s="8" t="s">
        <v>607</v>
      </c>
      <c r="AA446" s="8" t="s">
        <v>576</v>
      </c>
      <c r="AB446" s="8">
        <v>269</v>
      </c>
      <c r="AC446" s="10" t="s">
        <v>2179</v>
      </c>
      <c r="AD446" s="10" t="s">
        <v>2180</v>
      </c>
      <c r="AE446" s="17" t="s">
        <v>4</v>
      </c>
      <c r="AF446" s="17" t="s">
        <v>850</v>
      </c>
      <c r="AG446" s="12" t="s">
        <v>26</v>
      </c>
      <c r="AH446" s="12" t="s">
        <v>26</v>
      </c>
      <c r="AI446" s="8" t="s">
        <v>212</v>
      </c>
      <c r="AJ446" s="22" t="s">
        <v>57</v>
      </c>
      <c r="AK446" s="12" t="s">
        <v>6</v>
      </c>
      <c r="AL446" s="12">
        <v>19</v>
      </c>
      <c r="AM446" s="18" t="s">
        <v>312</v>
      </c>
      <c r="AN446" s="12" t="s">
        <v>1434</v>
      </c>
      <c r="AO446" s="17" t="s">
        <v>4</v>
      </c>
      <c r="AP446" s="12" t="s">
        <v>1057</v>
      </c>
      <c r="AQ446" s="18" t="s">
        <v>312</v>
      </c>
      <c r="AR446" s="20" t="s">
        <v>312</v>
      </c>
      <c r="AS446" s="18" t="s">
        <v>312</v>
      </c>
      <c r="AT446" s="10" t="s">
        <v>2181</v>
      </c>
      <c r="AU446" s="18" t="s">
        <v>312</v>
      </c>
    </row>
    <row r="447" spans="1:47">
      <c r="A447" s="8">
        <v>1657</v>
      </c>
      <c r="B447" s="8" t="s">
        <v>210</v>
      </c>
      <c r="C447" s="8" t="s">
        <v>211</v>
      </c>
      <c r="D447" s="8" t="s">
        <v>212</v>
      </c>
      <c r="E447" s="8" t="s">
        <v>212</v>
      </c>
      <c r="F447" s="8" t="s">
        <v>212</v>
      </c>
      <c r="G447" s="8" t="s">
        <v>212</v>
      </c>
      <c r="H447" s="8" t="s">
        <v>212</v>
      </c>
      <c r="I447" s="10" t="s">
        <v>2177</v>
      </c>
      <c r="J447" s="22" t="s">
        <v>2176</v>
      </c>
      <c r="K447" s="11" t="s">
        <v>3</v>
      </c>
      <c r="L447" s="11">
        <v>25</v>
      </c>
      <c r="M447" s="8" t="s">
        <v>312</v>
      </c>
      <c r="N447" s="52">
        <v>30692</v>
      </c>
      <c r="O447" s="52" t="s">
        <v>312</v>
      </c>
      <c r="P447" s="52">
        <v>44229</v>
      </c>
      <c r="Q447" s="17" t="s">
        <v>572</v>
      </c>
      <c r="R447" s="17" t="s">
        <v>562</v>
      </c>
      <c r="S447" s="17" t="s">
        <v>4</v>
      </c>
      <c r="T447" s="12" t="s">
        <v>562</v>
      </c>
      <c r="U447" s="17" t="s">
        <v>123</v>
      </c>
      <c r="V447" s="17" t="s">
        <v>123</v>
      </c>
      <c r="W447" s="8" t="s">
        <v>312</v>
      </c>
      <c r="X447" s="8" t="s">
        <v>312</v>
      </c>
      <c r="Y447" t="s">
        <v>2189</v>
      </c>
      <c r="Z447" s="8" t="s">
        <v>591</v>
      </c>
      <c r="AA447" s="8" t="s">
        <v>576</v>
      </c>
      <c r="AB447" s="8">
        <v>17</v>
      </c>
      <c r="AC447" s="10" t="s">
        <v>674</v>
      </c>
      <c r="AD447" s="8" t="s">
        <v>212</v>
      </c>
      <c r="AE447" s="8" t="s">
        <v>212</v>
      </c>
      <c r="AF447" s="8" t="s">
        <v>212</v>
      </c>
      <c r="AG447" s="12" t="s">
        <v>26</v>
      </c>
      <c r="AH447" s="12" t="s">
        <v>26</v>
      </c>
      <c r="AI447" s="10" t="s">
        <v>2190</v>
      </c>
      <c r="AJ447" s="22" t="s">
        <v>2191</v>
      </c>
      <c r="AK447" s="12" t="s">
        <v>6</v>
      </c>
      <c r="AL447" s="12">
        <v>29</v>
      </c>
      <c r="AM447" s="18" t="s">
        <v>312</v>
      </c>
      <c r="AN447" s="12" t="s">
        <v>1434</v>
      </c>
      <c r="AO447" s="12" t="s">
        <v>26</v>
      </c>
      <c r="AP447" s="12" t="s">
        <v>1217</v>
      </c>
      <c r="AQ447" s="18" t="s">
        <v>1060</v>
      </c>
      <c r="AR447" s="14" t="s">
        <v>1067</v>
      </c>
      <c r="AS447" s="12" t="s">
        <v>1075</v>
      </c>
      <c r="AT447" s="10" t="s">
        <v>1877</v>
      </c>
      <c r="AU447" s="26" t="s">
        <v>2192</v>
      </c>
    </row>
    <row r="448" spans="1:47">
      <c r="A448" s="8">
        <v>1145</v>
      </c>
      <c r="B448" s="8" t="s">
        <v>147</v>
      </c>
      <c r="C448" s="8" t="s">
        <v>209</v>
      </c>
      <c r="D448" s="8" t="s">
        <v>212</v>
      </c>
      <c r="E448" s="10" t="s">
        <v>2200</v>
      </c>
      <c r="F448" s="12" t="s">
        <v>3</v>
      </c>
      <c r="G448" s="8" t="s">
        <v>313</v>
      </c>
      <c r="H448" s="8" t="s">
        <v>312</v>
      </c>
      <c r="I448" s="8" t="s">
        <v>212</v>
      </c>
      <c r="J448" s="8" t="s">
        <v>212</v>
      </c>
      <c r="K448" s="8" t="s">
        <v>212</v>
      </c>
      <c r="L448" s="8" t="s">
        <v>212</v>
      </c>
      <c r="M448" s="8" t="s">
        <v>212</v>
      </c>
      <c r="N448" s="52">
        <v>43412</v>
      </c>
      <c r="O448" s="52">
        <v>43466</v>
      </c>
      <c r="P448" s="52">
        <v>43466</v>
      </c>
      <c r="Q448" s="8" t="s">
        <v>212</v>
      </c>
      <c r="R448" s="18" t="s">
        <v>212</v>
      </c>
      <c r="S448" s="18" t="s">
        <v>212</v>
      </c>
      <c r="T448" s="18" t="s">
        <v>212</v>
      </c>
      <c r="U448" s="18" t="s">
        <v>212</v>
      </c>
      <c r="V448" s="18" t="s">
        <v>212</v>
      </c>
      <c r="W448" s="18" t="s">
        <v>212</v>
      </c>
      <c r="X448" s="18" t="s">
        <v>212</v>
      </c>
      <c r="Y448" t="s">
        <v>669</v>
      </c>
      <c r="Z448" s="8" t="s">
        <v>591</v>
      </c>
      <c r="AA448" s="8" t="s">
        <v>576</v>
      </c>
      <c r="AB448" s="8">
        <v>208</v>
      </c>
      <c r="AC448" s="10" t="s">
        <v>1524</v>
      </c>
      <c r="AD448" s="26" t="s">
        <v>212</v>
      </c>
      <c r="AE448" s="18" t="s">
        <v>212</v>
      </c>
      <c r="AF448" s="18" t="s">
        <v>212</v>
      </c>
      <c r="AG448" s="18" t="s">
        <v>212</v>
      </c>
      <c r="AH448" s="18" t="s">
        <v>212</v>
      </c>
      <c r="AI448" s="18" t="s">
        <v>212</v>
      </c>
      <c r="AJ448" s="18" t="s">
        <v>212</v>
      </c>
      <c r="AK448" s="18" t="s">
        <v>212</v>
      </c>
      <c r="AL448" s="18" t="s">
        <v>212</v>
      </c>
      <c r="AM448" s="18" t="s">
        <v>212</v>
      </c>
      <c r="AN448" s="18" t="s">
        <v>212</v>
      </c>
      <c r="AO448" s="18" t="s">
        <v>212</v>
      </c>
      <c r="AP448" s="12" t="s">
        <v>1046</v>
      </c>
      <c r="AQ448" s="12" t="s">
        <v>1062</v>
      </c>
      <c r="AR448" s="7" t="s">
        <v>312</v>
      </c>
      <c r="AS448" s="18" t="s">
        <v>212</v>
      </c>
      <c r="AT448" t="s">
        <v>148</v>
      </c>
      <c r="AU448" t="s">
        <v>0</v>
      </c>
    </row>
    <row r="449" spans="1:47">
      <c r="A449" s="8">
        <v>1146</v>
      </c>
      <c r="B449" s="8" t="s">
        <v>147</v>
      </c>
      <c r="C449" s="8" t="s">
        <v>209</v>
      </c>
      <c r="D449" s="10" t="s">
        <v>216</v>
      </c>
      <c r="E449" s="10" t="s">
        <v>217</v>
      </c>
      <c r="F449" s="12" t="s">
        <v>3</v>
      </c>
      <c r="G449" s="12">
        <v>69</v>
      </c>
      <c r="H449" s="8" t="s">
        <v>312</v>
      </c>
      <c r="I449" s="8" t="s">
        <v>212</v>
      </c>
      <c r="J449" s="8" t="s">
        <v>212</v>
      </c>
      <c r="K449" s="8" t="s">
        <v>212</v>
      </c>
      <c r="L449" s="8" t="s">
        <v>212</v>
      </c>
      <c r="M449" s="8" t="s">
        <v>212</v>
      </c>
      <c r="N449" s="52">
        <v>43412</v>
      </c>
      <c r="O449" s="52">
        <v>43466</v>
      </c>
      <c r="P449" s="52">
        <v>43466</v>
      </c>
      <c r="Q449" s="8" t="s">
        <v>212</v>
      </c>
      <c r="R449" s="18" t="s">
        <v>212</v>
      </c>
      <c r="S449" s="18" t="s">
        <v>212</v>
      </c>
      <c r="T449" s="18" t="s">
        <v>212</v>
      </c>
      <c r="U449" s="18" t="s">
        <v>212</v>
      </c>
      <c r="V449" s="18" t="s">
        <v>212</v>
      </c>
      <c r="W449" s="18" t="s">
        <v>212</v>
      </c>
      <c r="X449" s="18" t="s">
        <v>212</v>
      </c>
      <c r="Y449" t="s">
        <v>669</v>
      </c>
      <c r="Z449" s="8" t="s">
        <v>591</v>
      </c>
      <c r="AA449" s="8" t="s">
        <v>576</v>
      </c>
      <c r="AB449" s="8">
        <v>208</v>
      </c>
      <c r="AC449" s="10" t="s">
        <v>1524</v>
      </c>
      <c r="AD449" s="26" t="s">
        <v>212</v>
      </c>
      <c r="AE449" s="18" t="s">
        <v>212</v>
      </c>
      <c r="AF449" s="18" t="s">
        <v>212</v>
      </c>
      <c r="AG449" s="18" t="s">
        <v>212</v>
      </c>
      <c r="AH449" s="18" t="s">
        <v>212</v>
      </c>
      <c r="AI449" s="18" t="s">
        <v>212</v>
      </c>
      <c r="AJ449" s="18" t="s">
        <v>212</v>
      </c>
      <c r="AK449" s="18" t="s">
        <v>212</v>
      </c>
      <c r="AL449" s="18" t="s">
        <v>212</v>
      </c>
      <c r="AM449" s="18" t="s">
        <v>212</v>
      </c>
      <c r="AN449" s="18" t="s">
        <v>212</v>
      </c>
      <c r="AO449" s="18" t="s">
        <v>212</v>
      </c>
      <c r="AP449" s="12" t="s">
        <v>1046</v>
      </c>
      <c r="AQ449" s="12" t="s">
        <v>1062</v>
      </c>
      <c r="AR449" s="7" t="s">
        <v>312</v>
      </c>
      <c r="AS449" s="18" t="s">
        <v>212</v>
      </c>
      <c r="AT449" t="s">
        <v>148</v>
      </c>
      <c r="AU449" t="s">
        <v>0</v>
      </c>
    </row>
    <row r="450" spans="1:47">
      <c r="A450" s="8">
        <v>1016</v>
      </c>
      <c r="B450" s="8" t="s">
        <v>207</v>
      </c>
      <c r="C450" s="8" t="s">
        <v>209</v>
      </c>
      <c r="D450" s="10" t="s">
        <v>293</v>
      </c>
      <c r="E450" s="10" t="s">
        <v>290</v>
      </c>
      <c r="F450" s="12" t="s">
        <v>6</v>
      </c>
      <c r="G450" s="12">
        <v>21</v>
      </c>
      <c r="H450" s="11" t="s">
        <v>319</v>
      </c>
      <c r="I450" s="8" t="s">
        <v>312</v>
      </c>
      <c r="J450" s="8" t="s">
        <v>312</v>
      </c>
      <c r="K450" s="16" t="s">
        <v>312</v>
      </c>
      <c r="L450" s="16" t="s">
        <v>312</v>
      </c>
      <c r="M450" s="16" t="s">
        <v>312</v>
      </c>
      <c r="N450" s="52">
        <v>29700</v>
      </c>
      <c r="O450" s="52" t="s">
        <v>312</v>
      </c>
      <c r="P450" s="52">
        <v>43199</v>
      </c>
      <c r="Q450" s="17" t="s">
        <v>572</v>
      </c>
      <c r="R450" s="18" t="s">
        <v>212</v>
      </c>
      <c r="S450" s="21" t="s">
        <v>312</v>
      </c>
      <c r="T450" s="8" t="s">
        <v>312</v>
      </c>
      <c r="U450" s="17" t="s">
        <v>137</v>
      </c>
      <c r="V450" s="18" t="s">
        <v>212</v>
      </c>
      <c r="W450" s="8" t="s">
        <v>312</v>
      </c>
      <c r="X450" s="8" t="s">
        <v>312</v>
      </c>
      <c r="Y450" t="s">
        <v>777</v>
      </c>
      <c r="Z450" s="8" t="s">
        <v>579</v>
      </c>
      <c r="AA450" s="8" t="s">
        <v>576</v>
      </c>
      <c r="AB450" s="8">
        <v>73</v>
      </c>
      <c r="AC450" s="10" t="s">
        <v>1504</v>
      </c>
      <c r="AD450" s="26" t="s">
        <v>212</v>
      </c>
      <c r="AE450" s="18" t="s">
        <v>212</v>
      </c>
      <c r="AF450" s="18" t="s">
        <v>212</v>
      </c>
      <c r="AG450" s="12" t="s">
        <v>26</v>
      </c>
      <c r="AH450" s="18" t="s">
        <v>312</v>
      </c>
      <c r="AI450" t="s">
        <v>293</v>
      </c>
      <c r="AJ450" t="s">
        <v>290</v>
      </c>
      <c r="AK450" s="12" t="s">
        <v>6</v>
      </c>
      <c r="AL450" s="12">
        <v>21</v>
      </c>
      <c r="AM450" s="11" t="s">
        <v>319</v>
      </c>
      <c r="AN450" s="8" t="s">
        <v>312</v>
      </c>
      <c r="AO450" s="17" t="s">
        <v>26</v>
      </c>
      <c r="AP450" s="12" t="s">
        <v>1045</v>
      </c>
      <c r="AQ450" s="12" t="s">
        <v>1062</v>
      </c>
      <c r="AR450" s="14" t="s">
        <v>1067</v>
      </c>
      <c r="AS450" s="8" t="s">
        <v>212</v>
      </c>
      <c r="AT450" t="s">
        <v>114</v>
      </c>
      <c r="AU450" t="s">
        <v>0</v>
      </c>
    </row>
    <row r="451" spans="1:47">
      <c r="A451" s="8">
        <v>1089</v>
      </c>
      <c r="B451" s="8" t="s">
        <v>207</v>
      </c>
      <c r="C451" s="8" t="s">
        <v>209</v>
      </c>
      <c r="D451" s="8" t="s">
        <v>212</v>
      </c>
      <c r="E451" s="10" t="s">
        <v>2204</v>
      </c>
      <c r="F451" s="12" t="s">
        <v>3</v>
      </c>
      <c r="G451" s="12">
        <v>25</v>
      </c>
      <c r="H451" s="12" t="s">
        <v>321</v>
      </c>
      <c r="I451" s="8" t="s">
        <v>212</v>
      </c>
      <c r="J451" s="8" t="s">
        <v>212</v>
      </c>
      <c r="K451" s="8" t="s">
        <v>212</v>
      </c>
      <c r="L451" s="8" t="s">
        <v>212</v>
      </c>
      <c r="M451" s="8" t="s">
        <v>212</v>
      </c>
      <c r="N451" s="52">
        <v>40803</v>
      </c>
      <c r="O451" s="52" t="s">
        <v>312</v>
      </c>
      <c r="P451" s="52">
        <v>43228</v>
      </c>
      <c r="Q451" s="8" t="s">
        <v>212</v>
      </c>
      <c r="R451" s="18" t="s">
        <v>212</v>
      </c>
      <c r="S451" s="18" t="s">
        <v>212</v>
      </c>
      <c r="T451" s="18" t="s">
        <v>212</v>
      </c>
      <c r="U451" s="18" t="s">
        <v>212</v>
      </c>
      <c r="V451" s="18" t="s">
        <v>212</v>
      </c>
      <c r="W451" s="18" t="s">
        <v>212</v>
      </c>
      <c r="X451" s="18" t="s">
        <v>212</v>
      </c>
      <c r="Y451" t="s">
        <v>588</v>
      </c>
      <c r="Z451" s="8" t="s">
        <v>157</v>
      </c>
      <c r="AA451" s="8" t="s">
        <v>576</v>
      </c>
      <c r="AB451" s="8" t="s">
        <v>1508</v>
      </c>
      <c r="AC451" s="10" t="s">
        <v>1514</v>
      </c>
      <c r="AD451" s="26" t="s">
        <v>212</v>
      </c>
      <c r="AE451" s="18" t="s">
        <v>212</v>
      </c>
      <c r="AF451" s="18" t="s">
        <v>212</v>
      </c>
      <c r="AG451" s="18" t="s">
        <v>212</v>
      </c>
      <c r="AH451" s="18" t="s">
        <v>212</v>
      </c>
      <c r="AI451" s="18" t="s">
        <v>212</v>
      </c>
      <c r="AJ451" s="18" t="s">
        <v>212</v>
      </c>
      <c r="AK451" s="18" t="s">
        <v>212</v>
      </c>
      <c r="AL451" s="18" t="s">
        <v>212</v>
      </c>
      <c r="AM451" s="18" t="s">
        <v>212</v>
      </c>
      <c r="AN451" s="18" t="s">
        <v>212</v>
      </c>
      <c r="AO451" s="18" t="s">
        <v>212</v>
      </c>
      <c r="AP451" s="12" t="s">
        <v>1046</v>
      </c>
      <c r="AQ451" s="12" t="s">
        <v>1062</v>
      </c>
      <c r="AR451" s="7" t="s">
        <v>312</v>
      </c>
      <c r="AS451" s="8" t="s">
        <v>212</v>
      </c>
      <c r="AT451" t="s">
        <v>111</v>
      </c>
      <c r="AU451" t="s">
        <v>0</v>
      </c>
    </row>
    <row r="452" spans="1:47">
      <c r="A452" s="8">
        <v>1094</v>
      </c>
      <c r="B452" s="8" t="s">
        <v>207</v>
      </c>
      <c r="C452" s="8" t="s">
        <v>209</v>
      </c>
      <c r="D452" s="10" t="s">
        <v>279</v>
      </c>
      <c r="E452" s="10" t="s">
        <v>278</v>
      </c>
      <c r="F452" s="12" t="s">
        <v>3</v>
      </c>
      <c r="G452" s="12">
        <v>75</v>
      </c>
      <c r="H452" s="11" t="s">
        <v>319</v>
      </c>
      <c r="I452" s="8" t="s">
        <v>212</v>
      </c>
      <c r="J452" s="8" t="s">
        <v>212</v>
      </c>
      <c r="K452" s="8" t="s">
        <v>212</v>
      </c>
      <c r="L452" s="8" t="s">
        <v>212</v>
      </c>
      <c r="M452" s="8" t="s">
        <v>212</v>
      </c>
      <c r="N452" s="52">
        <v>41114</v>
      </c>
      <c r="O452" s="52">
        <v>42522</v>
      </c>
      <c r="P452" s="52">
        <v>43272</v>
      </c>
      <c r="Q452" s="8" t="s">
        <v>212</v>
      </c>
      <c r="R452" s="18" t="s">
        <v>212</v>
      </c>
      <c r="S452" s="18" t="s">
        <v>212</v>
      </c>
      <c r="T452" s="18" t="s">
        <v>212</v>
      </c>
      <c r="U452" s="18" t="s">
        <v>212</v>
      </c>
      <c r="V452" s="18" t="s">
        <v>212</v>
      </c>
      <c r="W452" s="18" t="s">
        <v>212</v>
      </c>
      <c r="X452" s="18" t="s">
        <v>212</v>
      </c>
      <c r="Y452" t="s">
        <v>774</v>
      </c>
      <c r="Z452" s="8" t="s">
        <v>579</v>
      </c>
      <c r="AA452" s="8" t="s">
        <v>576</v>
      </c>
      <c r="AB452" s="8">
        <v>34</v>
      </c>
      <c r="AC452" s="10" t="s">
        <v>1517</v>
      </c>
      <c r="AD452" s="26" t="s">
        <v>212</v>
      </c>
      <c r="AE452" s="18" t="s">
        <v>212</v>
      </c>
      <c r="AF452" s="18" t="s">
        <v>212</v>
      </c>
      <c r="AG452" s="18" t="s">
        <v>212</v>
      </c>
      <c r="AH452" s="18" t="s">
        <v>212</v>
      </c>
      <c r="AI452" s="18" t="s">
        <v>212</v>
      </c>
      <c r="AJ452" s="18" t="s">
        <v>212</v>
      </c>
      <c r="AK452" s="18" t="s">
        <v>212</v>
      </c>
      <c r="AL452" s="18" t="s">
        <v>212</v>
      </c>
      <c r="AM452" s="18" t="s">
        <v>212</v>
      </c>
      <c r="AN452" s="18" t="s">
        <v>212</v>
      </c>
      <c r="AO452" s="18" t="s">
        <v>212</v>
      </c>
      <c r="AP452" s="12" t="s">
        <v>1437</v>
      </c>
      <c r="AQ452" s="12" t="s">
        <v>1065</v>
      </c>
      <c r="AR452" s="14" t="s">
        <v>570</v>
      </c>
      <c r="AS452" s="8" t="s">
        <v>212</v>
      </c>
      <c r="AT452" t="s">
        <v>1153</v>
      </c>
      <c r="AU452" t="s">
        <v>0</v>
      </c>
    </row>
    <row r="453" spans="1:47">
      <c r="A453" s="8">
        <v>1143</v>
      </c>
      <c r="B453" s="8" t="s">
        <v>207</v>
      </c>
      <c r="C453" s="8" t="s">
        <v>209</v>
      </c>
      <c r="D453" s="8" t="s">
        <v>212</v>
      </c>
      <c r="E453" s="10" t="s">
        <v>2199</v>
      </c>
      <c r="F453" s="12" t="s">
        <v>3</v>
      </c>
      <c r="G453" s="12" t="s">
        <v>1328</v>
      </c>
      <c r="H453" s="11" t="s">
        <v>319</v>
      </c>
      <c r="I453" s="8" t="s">
        <v>212</v>
      </c>
      <c r="J453" s="8" t="s">
        <v>212</v>
      </c>
      <c r="K453" s="8" t="s">
        <v>212</v>
      </c>
      <c r="L453" s="8" t="s">
        <v>212</v>
      </c>
      <c r="M453" s="8" t="s">
        <v>212</v>
      </c>
      <c r="N453" s="52">
        <v>41761</v>
      </c>
      <c r="O453" s="52" t="s">
        <v>312</v>
      </c>
      <c r="P453" s="52">
        <v>43447</v>
      </c>
      <c r="Q453" s="8" t="s">
        <v>212</v>
      </c>
      <c r="R453" s="18" t="s">
        <v>212</v>
      </c>
      <c r="S453" s="18" t="s">
        <v>212</v>
      </c>
      <c r="T453" s="18" t="s">
        <v>212</v>
      </c>
      <c r="U453" s="18" t="s">
        <v>212</v>
      </c>
      <c r="V453" s="18" t="s">
        <v>212</v>
      </c>
      <c r="W453" s="18" t="s">
        <v>212</v>
      </c>
      <c r="X453" s="18" t="s">
        <v>312</v>
      </c>
      <c r="Y453" t="s">
        <v>749</v>
      </c>
      <c r="Z453" s="8" t="s">
        <v>626</v>
      </c>
      <c r="AA453" s="8" t="s">
        <v>576</v>
      </c>
      <c r="AB453" s="8" t="s">
        <v>1508</v>
      </c>
      <c r="AC453" s="10" t="s">
        <v>1534</v>
      </c>
      <c r="AD453" s="26" t="s">
        <v>212</v>
      </c>
      <c r="AE453" s="18" t="s">
        <v>212</v>
      </c>
      <c r="AF453" s="18" t="s">
        <v>212</v>
      </c>
      <c r="AG453" s="18" t="s">
        <v>212</v>
      </c>
      <c r="AH453" s="18" t="s">
        <v>212</v>
      </c>
      <c r="AI453" s="18" t="s">
        <v>212</v>
      </c>
      <c r="AJ453" s="18" t="s">
        <v>212</v>
      </c>
      <c r="AK453" s="18" t="s">
        <v>212</v>
      </c>
      <c r="AL453" s="18" t="s">
        <v>212</v>
      </c>
      <c r="AM453" s="18" t="s">
        <v>212</v>
      </c>
      <c r="AN453" s="18" t="s">
        <v>212</v>
      </c>
      <c r="AO453" s="18" t="s">
        <v>212</v>
      </c>
      <c r="AP453" s="12" t="s">
        <v>1046</v>
      </c>
      <c r="AQ453" s="8" t="s">
        <v>312</v>
      </c>
      <c r="AR453" s="14" t="s">
        <v>1067</v>
      </c>
      <c r="AS453" s="8" t="s">
        <v>212</v>
      </c>
      <c r="AT453" t="s">
        <v>1115</v>
      </c>
      <c r="AU453" t="s">
        <v>0</v>
      </c>
    </row>
    <row r="454" spans="1:47">
      <c r="A454" s="8">
        <v>1153</v>
      </c>
      <c r="B454" s="8" t="s">
        <v>207</v>
      </c>
      <c r="C454" s="8" t="s">
        <v>209</v>
      </c>
      <c r="D454" s="10" t="s">
        <v>308</v>
      </c>
      <c r="E454" s="10" t="s">
        <v>307</v>
      </c>
      <c r="F454" s="12" t="s">
        <v>6</v>
      </c>
      <c r="G454" s="12">
        <v>20</v>
      </c>
      <c r="H454" s="11" t="s">
        <v>319</v>
      </c>
      <c r="I454" s="8" t="s">
        <v>312</v>
      </c>
      <c r="J454" s="8" t="s">
        <v>312</v>
      </c>
      <c r="K454" s="16" t="s">
        <v>312</v>
      </c>
      <c r="L454" s="16" t="s">
        <v>312</v>
      </c>
      <c r="M454" s="16" t="s">
        <v>312</v>
      </c>
      <c r="N454" s="52">
        <v>32019</v>
      </c>
      <c r="O454" s="52">
        <v>43313</v>
      </c>
      <c r="P454" s="52">
        <v>43480</v>
      </c>
      <c r="Q454" s="17" t="s">
        <v>572</v>
      </c>
      <c r="R454" s="18" t="s">
        <v>212</v>
      </c>
      <c r="S454" s="8" t="s">
        <v>312</v>
      </c>
      <c r="T454" s="8" t="s">
        <v>312</v>
      </c>
      <c r="U454" s="17" t="s">
        <v>137</v>
      </c>
      <c r="V454" s="18" t="s">
        <v>212</v>
      </c>
      <c r="W454" s="18" t="s">
        <v>312</v>
      </c>
      <c r="X454" s="18" t="s">
        <v>312</v>
      </c>
      <c r="Y454" t="s">
        <v>595</v>
      </c>
      <c r="Z454" s="8" t="s">
        <v>591</v>
      </c>
      <c r="AA454" s="8" t="s">
        <v>576</v>
      </c>
      <c r="AB454" s="8">
        <v>2</v>
      </c>
      <c r="AC454" s="10" t="s">
        <v>1506</v>
      </c>
      <c r="AD454" s="26" t="s">
        <v>212</v>
      </c>
      <c r="AE454" s="18" t="s">
        <v>212</v>
      </c>
      <c r="AF454" s="18" t="s">
        <v>212</v>
      </c>
      <c r="AG454" s="12" t="s">
        <v>26</v>
      </c>
      <c r="AH454" s="18" t="s">
        <v>312</v>
      </c>
      <c r="AI454" s="26" t="s">
        <v>308</v>
      </c>
      <c r="AJ454" t="s">
        <v>307</v>
      </c>
      <c r="AK454" s="12" t="s">
        <v>6</v>
      </c>
      <c r="AL454" s="12">
        <v>20</v>
      </c>
      <c r="AM454" s="11" t="s">
        <v>319</v>
      </c>
      <c r="AN454" s="8" t="s">
        <v>312</v>
      </c>
      <c r="AO454" s="12" t="s">
        <v>26</v>
      </c>
      <c r="AP454" s="12" t="s">
        <v>1054</v>
      </c>
      <c r="AQ454" s="12" t="s">
        <v>1062</v>
      </c>
      <c r="AR454" s="14" t="s">
        <v>1067</v>
      </c>
      <c r="AS454" s="8" t="s">
        <v>212</v>
      </c>
      <c r="AT454" t="s">
        <v>1129</v>
      </c>
      <c r="AU454" t="s">
        <v>0</v>
      </c>
    </row>
    <row r="455" spans="1:47">
      <c r="A455" s="8">
        <v>1157</v>
      </c>
      <c r="B455" s="8" t="s">
        <v>207</v>
      </c>
      <c r="C455" s="8" t="s">
        <v>209</v>
      </c>
      <c r="D455" s="10" t="s">
        <v>1327</v>
      </c>
      <c r="E455" s="10" t="s">
        <v>274</v>
      </c>
      <c r="F455" s="12" t="s">
        <v>6</v>
      </c>
      <c r="G455" s="8" t="s">
        <v>312</v>
      </c>
      <c r="H455" s="12" t="s">
        <v>322</v>
      </c>
      <c r="I455" t="s">
        <v>289</v>
      </c>
      <c r="J455" t="s">
        <v>275</v>
      </c>
      <c r="K455" s="12" t="s">
        <v>3</v>
      </c>
      <c r="L455">
        <v>35</v>
      </c>
      <c r="M455" s="12" t="s">
        <v>319</v>
      </c>
      <c r="N455" s="52">
        <v>35928</v>
      </c>
      <c r="O455" s="52" t="s">
        <v>312</v>
      </c>
      <c r="P455" s="52">
        <v>43501</v>
      </c>
      <c r="Q455" s="17" t="s">
        <v>572</v>
      </c>
      <c r="R455" s="17" t="s">
        <v>571</v>
      </c>
      <c r="S455" s="12" t="s">
        <v>4</v>
      </c>
      <c r="T455" s="12" t="s">
        <v>2184</v>
      </c>
      <c r="U455" s="12" t="s">
        <v>22</v>
      </c>
      <c r="V455" s="12" t="s">
        <v>22</v>
      </c>
      <c r="W455" s="12" t="s">
        <v>153</v>
      </c>
      <c r="X455" s="18" t="s">
        <v>312</v>
      </c>
      <c r="Y455" t="s">
        <v>798</v>
      </c>
      <c r="Z455" s="8" t="s">
        <v>620</v>
      </c>
      <c r="AA455" s="8" t="s">
        <v>576</v>
      </c>
      <c r="AB455" s="8">
        <v>161</v>
      </c>
      <c r="AC455" s="10" t="s">
        <v>1539</v>
      </c>
      <c r="AD455" s="10" t="s">
        <v>1245</v>
      </c>
      <c r="AE455" s="12" t="s">
        <v>4</v>
      </c>
      <c r="AF455" s="17" t="s">
        <v>850</v>
      </c>
      <c r="AG455" s="12" t="s">
        <v>26</v>
      </c>
      <c r="AH455" s="12" t="s">
        <v>26</v>
      </c>
      <c r="AI455" s="18" t="s">
        <v>1327</v>
      </c>
      <c r="AJ455" t="s">
        <v>274</v>
      </c>
      <c r="AK455" s="12" t="s">
        <v>6</v>
      </c>
      <c r="AL455" s="8" t="s">
        <v>312</v>
      </c>
      <c r="AM455" s="12" t="s">
        <v>322</v>
      </c>
      <c r="AN455" s="12" t="s">
        <v>1044</v>
      </c>
      <c r="AO455" s="12" t="s">
        <v>26</v>
      </c>
      <c r="AP455" s="12" t="s">
        <v>1054</v>
      </c>
      <c r="AQ455" s="12" t="s">
        <v>1062</v>
      </c>
      <c r="AR455" s="7" t="s">
        <v>312</v>
      </c>
      <c r="AS455" s="8" t="s">
        <v>212</v>
      </c>
      <c r="AT455" t="s">
        <v>1149</v>
      </c>
      <c r="AU455" t="s">
        <v>2</v>
      </c>
    </row>
    <row r="456" spans="1:47">
      <c r="A456" s="8">
        <v>1158</v>
      </c>
      <c r="B456" s="8" t="s">
        <v>207</v>
      </c>
      <c r="C456" s="8" t="s">
        <v>209</v>
      </c>
      <c r="D456" s="10" t="s">
        <v>276</v>
      </c>
      <c r="E456" s="10" t="s">
        <v>275</v>
      </c>
      <c r="F456" s="12" t="s">
        <v>3</v>
      </c>
      <c r="G456" s="12">
        <v>10</v>
      </c>
      <c r="H456" s="12" t="s">
        <v>323</v>
      </c>
      <c r="I456" t="s">
        <v>289</v>
      </c>
      <c r="J456" t="s">
        <v>275</v>
      </c>
      <c r="K456" s="12" t="s">
        <v>3</v>
      </c>
      <c r="L456">
        <v>35</v>
      </c>
      <c r="M456" s="12" t="s">
        <v>319</v>
      </c>
      <c r="N456" s="52">
        <v>36063</v>
      </c>
      <c r="O456" s="52" t="s">
        <v>312</v>
      </c>
      <c r="P456" s="52">
        <v>43501</v>
      </c>
      <c r="Q456" s="17" t="s">
        <v>572</v>
      </c>
      <c r="R456" s="17" t="s">
        <v>571</v>
      </c>
      <c r="S456" s="12" t="s">
        <v>26</v>
      </c>
      <c r="T456" s="12" t="s">
        <v>2184</v>
      </c>
      <c r="U456" s="12" t="s">
        <v>22</v>
      </c>
      <c r="V456" s="12" t="s">
        <v>22</v>
      </c>
      <c r="W456" s="12" t="s">
        <v>153</v>
      </c>
      <c r="X456" s="18" t="s">
        <v>312</v>
      </c>
      <c r="Y456" t="s">
        <v>765</v>
      </c>
      <c r="Z456" s="8" t="s">
        <v>115</v>
      </c>
      <c r="AA456" s="8" t="s">
        <v>576</v>
      </c>
      <c r="AB456" s="8">
        <v>92</v>
      </c>
      <c r="AC456" s="10" t="s">
        <v>1506</v>
      </c>
      <c r="AD456" s="10" t="s">
        <v>1245</v>
      </c>
      <c r="AE456" s="12" t="s">
        <v>4</v>
      </c>
      <c r="AF456" s="17" t="s">
        <v>850</v>
      </c>
      <c r="AG456" s="12" t="s">
        <v>26</v>
      </c>
      <c r="AH456" s="12" t="s">
        <v>26</v>
      </c>
      <c r="AI456" t="s">
        <v>1446</v>
      </c>
      <c r="AJ456" t="s">
        <v>275</v>
      </c>
      <c r="AK456" s="12" t="s">
        <v>3</v>
      </c>
      <c r="AL456" s="12">
        <v>10</v>
      </c>
      <c r="AM456" s="12" t="s">
        <v>323</v>
      </c>
      <c r="AN456" s="17" t="s">
        <v>570</v>
      </c>
      <c r="AO456" s="12" t="s">
        <v>4</v>
      </c>
      <c r="AP456" s="12" t="s">
        <v>1046</v>
      </c>
      <c r="AQ456" s="12" t="s">
        <v>1062</v>
      </c>
      <c r="AR456" s="7" t="s">
        <v>312</v>
      </c>
      <c r="AS456" s="8" t="s">
        <v>212</v>
      </c>
      <c r="AT456" t="s">
        <v>1126</v>
      </c>
      <c r="AU456" t="s">
        <v>2</v>
      </c>
    </row>
    <row r="457" spans="1:47">
      <c r="A457" s="8">
        <v>1160</v>
      </c>
      <c r="B457" s="8" t="s">
        <v>207</v>
      </c>
      <c r="C457" s="8" t="s">
        <v>209</v>
      </c>
      <c r="D457" s="10" t="s">
        <v>225</v>
      </c>
      <c r="E457" s="10" t="s">
        <v>224</v>
      </c>
      <c r="F457" s="12" t="s">
        <v>6</v>
      </c>
      <c r="G457" s="12">
        <v>21</v>
      </c>
      <c r="H457" s="11" t="s">
        <v>319</v>
      </c>
      <c r="I457" t="s">
        <v>252</v>
      </c>
      <c r="J457" t="s">
        <v>409</v>
      </c>
      <c r="K457" s="12" t="s">
        <v>3</v>
      </c>
      <c r="L457">
        <v>28</v>
      </c>
      <c r="M457" s="12" t="s">
        <v>319</v>
      </c>
      <c r="N457" s="52">
        <v>42672</v>
      </c>
      <c r="O457" s="52">
        <v>43282</v>
      </c>
      <c r="P457" s="52">
        <v>43507</v>
      </c>
      <c r="Q457" s="17" t="s">
        <v>572</v>
      </c>
      <c r="R457" s="17" t="s">
        <v>562</v>
      </c>
      <c r="S457" s="12" t="s">
        <v>4</v>
      </c>
      <c r="T457" s="17" t="s">
        <v>562</v>
      </c>
      <c r="U457" s="17" t="s">
        <v>22</v>
      </c>
      <c r="V457" s="17" t="s">
        <v>24</v>
      </c>
      <c r="W457" s="12" t="s">
        <v>153</v>
      </c>
      <c r="X457" s="17" t="s">
        <v>1195</v>
      </c>
      <c r="Y457" t="s">
        <v>811</v>
      </c>
      <c r="Z457" s="8" t="s">
        <v>593</v>
      </c>
      <c r="AA457" s="8" t="s">
        <v>576</v>
      </c>
      <c r="AB457" s="8">
        <v>172</v>
      </c>
      <c r="AC457" s="10" t="s">
        <v>1541</v>
      </c>
      <c r="AD457" s="10" t="s">
        <v>1336</v>
      </c>
      <c r="AE457" s="12" t="s">
        <v>4</v>
      </c>
      <c r="AF457" s="17" t="s">
        <v>850</v>
      </c>
      <c r="AG457" s="12" t="s">
        <v>26</v>
      </c>
      <c r="AH457" s="12" t="s">
        <v>26</v>
      </c>
      <c r="AI457" s="10" t="s">
        <v>225</v>
      </c>
      <c r="AJ457" s="10" t="s">
        <v>224</v>
      </c>
      <c r="AK457" s="12" t="s">
        <v>6</v>
      </c>
      <c r="AL457" s="12">
        <v>21</v>
      </c>
      <c r="AM457" s="11" t="s">
        <v>319</v>
      </c>
      <c r="AN457" s="12" t="s">
        <v>1434</v>
      </c>
      <c r="AO457" s="12" t="s">
        <v>26</v>
      </c>
      <c r="AP457" s="12" t="s">
        <v>1046</v>
      </c>
      <c r="AQ457" s="8" t="s">
        <v>312</v>
      </c>
      <c r="AR457" s="7" t="s">
        <v>312</v>
      </c>
      <c r="AS457" s="18" t="s">
        <v>212</v>
      </c>
      <c r="AT457" t="s">
        <v>108</v>
      </c>
      <c r="AU457" t="s">
        <v>0</v>
      </c>
    </row>
    <row r="458" spans="1:47" s="39" customFormat="1">
      <c r="A458" s="8">
        <v>1165</v>
      </c>
      <c r="B458" s="8" t="s">
        <v>207</v>
      </c>
      <c r="C458" s="8" t="s">
        <v>209</v>
      </c>
      <c r="D458" s="10" t="s">
        <v>18876</v>
      </c>
      <c r="E458" s="10" t="s">
        <v>18877</v>
      </c>
      <c r="F458" s="12" t="s">
        <v>3</v>
      </c>
      <c r="G458" s="12">
        <v>16</v>
      </c>
      <c r="H458" s="11" t="s">
        <v>319</v>
      </c>
      <c r="I458" s="8" t="s">
        <v>212</v>
      </c>
      <c r="J458" s="8" t="s">
        <v>212</v>
      </c>
      <c r="K458" s="8" t="s">
        <v>212</v>
      </c>
      <c r="L458" s="8" t="s">
        <v>212</v>
      </c>
      <c r="M458" s="8" t="s">
        <v>212</v>
      </c>
      <c r="N458" s="52">
        <v>35029</v>
      </c>
      <c r="O458" s="52" t="s">
        <v>312</v>
      </c>
      <c r="P458" s="52">
        <v>43518</v>
      </c>
      <c r="Q458" s="8" t="s">
        <v>212</v>
      </c>
      <c r="R458" s="18" t="s">
        <v>212</v>
      </c>
      <c r="S458" s="18" t="s">
        <v>212</v>
      </c>
      <c r="T458" s="18" t="s">
        <v>212</v>
      </c>
      <c r="U458" s="18" t="s">
        <v>212</v>
      </c>
      <c r="V458" s="18" t="s">
        <v>212</v>
      </c>
      <c r="W458" s="18" t="s">
        <v>212</v>
      </c>
      <c r="X458" s="18" t="s">
        <v>212</v>
      </c>
      <c r="Y458" t="s">
        <v>841</v>
      </c>
      <c r="Z458" s="8" t="s">
        <v>602</v>
      </c>
      <c r="AA458" s="8" t="s">
        <v>576</v>
      </c>
      <c r="AB458" s="8" t="s">
        <v>1508</v>
      </c>
      <c r="AC458" s="10" t="s">
        <v>1543</v>
      </c>
      <c r="AD458" s="26" t="s">
        <v>212</v>
      </c>
      <c r="AE458" s="18" t="s">
        <v>212</v>
      </c>
      <c r="AF458" s="18" t="s">
        <v>212</v>
      </c>
      <c r="AG458" s="18" t="s">
        <v>212</v>
      </c>
      <c r="AH458" s="18" t="s">
        <v>212</v>
      </c>
      <c r="AI458" s="18" t="s">
        <v>212</v>
      </c>
      <c r="AJ458" s="18" t="s">
        <v>212</v>
      </c>
      <c r="AK458" s="18" t="s">
        <v>212</v>
      </c>
      <c r="AL458" s="18" t="s">
        <v>212</v>
      </c>
      <c r="AM458" s="18" t="s">
        <v>212</v>
      </c>
      <c r="AN458" s="18" t="s">
        <v>212</v>
      </c>
      <c r="AO458" s="18" t="s">
        <v>212</v>
      </c>
      <c r="AP458" s="12" t="s">
        <v>1046</v>
      </c>
      <c r="AQ458" s="12" t="s">
        <v>1062</v>
      </c>
      <c r="AR458" s="14" t="s">
        <v>1171</v>
      </c>
      <c r="AS458" s="8" t="s">
        <v>212</v>
      </c>
      <c r="AT458" t="s">
        <v>1138</v>
      </c>
      <c r="AU458" t="s">
        <v>0</v>
      </c>
    </row>
    <row r="459" spans="1:47">
      <c r="A459" s="8">
        <v>1172</v>
      </c>
      <c r="B459" s="8" t="s">
        <v>207</v>
      </c>
      <c r="C459" s="8" t="s">
        <v>209</v>
      </c>
      <c r="D459" s="10" t="s">
        <v>247</v>
      </c>
      <c r="E459" s="10" t="s">
        <v>246</v>
      </c>
      <c r="F459" s="12" t="s">
        <v>6</v>
      </c>
      <c r="G459" s="12">
        <v>61</v>
      </c>
      <c r="H459" s="11" t="s">
        <v>319</v>
      </c>
      <c r="I459" s="8" t="s">
        <v>312</v>
      </c>
      <c r="J459" s="8" t="s">
        <v>312</v>
      </c>
      <c r="K459" s="16" t="s">
        <v>312</v>
      </c>
      <c r="L459" s="16" t="s">
        <v>312</v>
      </c>
      <c r="M459" s="16" t="s">
        <v>312</v>
      </c>
      <c r="N459" s="52">
        <v>42070</v>
      </c>
      <c r="O459" s="52">
        <v>43374</v>
      </c>
      <c r="P459" s="52">
        <v>43531</v>
      </c>
      <c r="Q459" s="18" t="s">
        <v>312</v>
      </c>
      <c r="R459" s="18" t="s">
        <v>212</v>
      </c>
      <c r="S459" s="8" t="s">
        <v>312</v>
      </c>
      <c r="T459" s="8" t="s">
        <v>312</v>
      </c>
      <c r="U459" s="17" t="s">
        <v>137</v>
      </c>
      <c r="V459" s="18" t="s">
        <v>212</v>
      </c>
      <c r="W459" s="8" t="s">
        <v>312</v>
      </c>
      <c r="X459" s="8" t="s">
        <v>312</v>
      </c>
      <c r="Y459" t="s">
        <v>782</v>
      </c>
      <c r="Z459" s="8" t="s">
        <v>579</v>
      </c>
      <c r="AA459" s="8" t="s">
        <v>576</v>
      </c>
      <c r="AB459" s="8">
        <v>30</v>
      </c>
      <c r="AC459" s="10" t="s">
        <v>1547</v>
      </c>
      <c r="AD459" s="26" t="s">
        <v>212</v>
      </c>
      <c r="AE459" s="18" t="s">
        <v>212</v>
      </c>
      <c r="AF459" s="18" t="s">
        <v>212</v>
      </c>
      <c r="AG459" s="12" t="s">
        <v>26</v>
      </c>
      <c r="AH459" s="18" t="s">
        <v>312</v>
      </c>
      <c r="AI459" s="4" t="s">
        <v>247</v>
      </c>
      <c r="AJ459" s="4" t="s">
        <v>246</v>
      </c>
      <c r="AK459" s="11" t="s">
        <v>6</v>
      </c>
      <c r="AL459" s="11">
        <v>61</v>
      </c>
      <c r="AM459" s="11" t="s">
        <v>319</v>
      </c>
      <c r="AN459" s="8" t="s">
        <v>312</v>
      </c>
      <c r="AO459" s="17" t="s">
        <v>26</v>
      </c>
      <c r="AP459" s="12" t="s">
        <v>1054</v>
      </c>
      <c r="AQ459" s="18" t="s">
        <v>312</v>
      </c>
      <c r="AR459" s="14" t="s">
        <v>1067</v>
      </c>
      <c r="AS459" s="8" t="s">
        <v>212</v>
      </c>
      <c r="AT459" t="s">
        <v>110</v>
      </c>
      <c r="AU459" t="s">
        <v>0</v>
      </c>
    </row>
    <row r="460" spans="1:47">
      <c r="A460" s="8">
        <v>1175</v>
      </c>
      <c r="B460" s="8" t="s">
        <v>207</v>
      </c>
      <c r="C460" s="8" t="s">
        <v>209</v>
      </c>
      <c r="D460" s="8" t="s">
        <v>212</v>
      </c>
      <c r="E460" s="22" t="s">
        <v>125</v>
      </c>
      <c r="F460" s="11" t="s">
        <v>3</v>
      </c>
      <c r="G460" s="11" t="s">
        <v>314</v>
      </c>
      <c r="H460" s="11" t="s">
        <v>319</v>
      </c>
      <c r="I460" t="s">
        <v>553</v>
      </c>
      <c r="J460" t="s">
        <v>456</v>
      </c>
      <c r="K460" s="12" t="s">
        <v>6</v>
      </c>
      <c r="L460">
        <v>19</v>
      </c>
      <c r="M460" s="12" t="s">
        <v>319</v>
      </c>
      <c r="N460" s="52">
        <v>29645</v>
      </c>
      <c r="O460" s="52" t="s">
        <v>312</v>
      </c>
      <c r="P460" s="52">
        <v>43532</v>
      </c>
      <c r="Q460" s="17" t="s">
        <v>563</v>
      </c>
      <c r="R460" s="17" t="s">
        <v>572</v>
      </c>
      <c r="S460" s="12" t="s">
        <v>26</v>
      </c>
      <c r="T460" s="12" t="s">
        <v>2184</v>
      </c>
      <c r="U460" s="17" t="s">
        <v>22</v>
      </c>
      <c r="V460" s="17" t="s">
        <v>22</v>
      </c>
      <c r="W460" s="18" t="s">
        <v>312</v>
      </c>
      <c r="X460" s="18" t="s">
        <v>312</v>
      </c>
      <c r="Y460" t="s">
        <v>801</v>
      </c>
      <c r="Z460" s="8" t="s">
        <v>603</v>
      </c>
      <c r="AA460" s="8" t="s">
        <v>576</v>
      </c>
      <c r="AB460" s="8">
        <v>182</v>
      </c>
      <c r="AC460" s="10" t="s">
        <v>1548</v>
      </c>
      <c r="AD460" s="10" t="s">
        <v>1317</v>
      </c>
      <c r="AE460" s="12" t="s">
        <v>4</v>
      </c>
      <c r="AF460" s="17" t="s">
        <v>850</v>
      </c>
      <c r="AG460" s="12" t="s">
        <v>26</v>
      </c>
      <c r="AH460" s="12" t="s">
        <v>26</v>
      </c>
      <c r="AI460" s="18" t="s">
        <v>212</v>
      </c>
      <c r="AJ460" s="4" t="s">
        <v>125</v>
      </c>
      <c r="AK460" s="11" t="s">
        <v>3</v>
      </c>
      <c r="AL460" s="12" t="s">
        <v>314</v>
      </c>
      <c r="AM460" s="11" t="s">
        <v>319</v>
      </c>
      <c r="AN460" s="17" t="s">
        <v>570</v>
      </c>
      <c r="AO460" s="12" t="s">
        <v>4</v>
      </c>
      <c r="AP460" s="12" t="s">
        <v>1046</v>
      </c>
      <c r="AQ460" s="12" t="s">
        <v>1062</v>
      </c>
      <c r="AR460" s="14" t="s">
        <v>1073</v>
      </c>
      <c r="AS460" s="18" t="s">
        <v>212</v>
      </c>
      <c r="AT460" t="s">
        <v>126</v>
      </c>
      <c r="AU460" t="s">
        <v>77</v>
      </c>
    </row>
    <row r="461" spans="1:47">
      <c r="A461" s="8">
        <v>1176</v>
      </c>
      <c r="B461" s="8" t="s">
        <v>207</v>
      </c>
      <c r="C461" s="8" t="s">
        <v>209</v>
      </c>
      <c r="D461" s="10" t="s">
        <v>241</v>
      </c>
      <c r="E461" s="10" t="s">
        <v>240</v>
      </c>
      <c r="F461" s="12" t="s">
        <v>6</v>
      </c>
      <c r="G461" s="12">
        <v>16</v>
      </c>
      <c r="H461" s="11" t="s">
        <v>319</v>
      </c>
      <c r="I461" s="8" t="s">
        <v>312</v>
      </c>
      <c r="J461" s="8" t="s">
        <v>312</v>
      </c>
      <c r="K461" s="16" t="s">
        <v>312</v>
      </c>
      <c r="L461" s="16" t="s">
        <v>312</v>
      </c>
      <c r="M461" s="16" t="s">
        <v>312</v>
      </c>
      <c r="N461" s="52">
        <v>26163</v>
      </c>
      <c r="O461" s="52">
        <v>43405</v>
      </c>
      <c r="P461" s="52">
        <v>43536</v>
      </c>
      <c r="Q461" s="17" t="s">
        <v>572</v>
      </c>
      <c r="R461" s="18" t="s">
        <v>212</v>
      </c>
      <c r="S461" s="8" t="s">
        <v>312</v>
      </c>
      <c r="T461" s="8" t="s">
        <v>312</v>
      </c>
      <c r="U461" s="17" t="s">
        <v>137</v>
      </c>
      <c r="V461" s="18" t="s">
        <v>212</v>
      </c>
      <c r="W461" s="8" t="s">
        <v>312</v>
      </c>
      <c r="X461" s="18" t="s">
        <v>312</v>
      </c>
      <c r="Y461" t="s">
        <v>789</v>
      </c>
      <c r="Z461" s="8" t="s">
        <v>622</v>
      </c>
      <c r="AA461" s="8" t="s">
        <v>576</v>
      </c>
      <c r="AB461" s="8">
        <v>206</v>
      </c>
      <c r="AC461" s="10" t="s">
        <v>1549</v>
      </c>
      <c r="AD461" s="26" t="s">
        <v>212</v>
      </c>
      <c r="AE461" s="18" t="s">
        <v>212</v>
      </c>
      <c r="AF461" s="18" t="s">
        <v>212</v>
      </c>
      <c r="AG461" s="17" t="s">
        <v>26</v>
      </c>
      <c r="AH461" s="17" t="s">
        <v>32</v>
      </c>
      <c r="AI461" t="s">
        <v>241</v>
      </c>
      <c r="AJ461" t="s">
        <v>240</v>
      </c>
      <c r="AK461" s="12" t="s">
        <v>6</v>
      </c>
      <c r="AL461" s="12">
        <v>16</v>
      </c>
      <c r="AM461" s="11" t="s">
        <v>319</v>
      </c>
      <c r="AN461" s="8" t="s">
        <v>312</v>
      </c>
      <c r="AO461" s="12" t="s">
        <v>4</v>
      </c>
      <c r="AP461" s="12" t="s">
        <v>1054</v>
      </c>
      <c r="AQ461" s="12" t="s">
        <v>1062</v>
      </c>
      <c r="AR461" s="14" t="s">
        <v>1067</v>
      </c>
      <c r="AS461" s="8" t="s">
        <v>212</v>
      </c>
      <c r="AT461" t="s">
        <v>107</v>
      </c>
      <c r="AU461" t="s">
        <v>0</v>
      </c>
    </row>
    <row r="462" spans="1:47">
      <c r="A462" s="8">
        <v>1183</v>
      </c>
      <c r="B462" s="8" t="s">
        <v>207</v>
      </c>
      <c r="C462" s="8" t="s">
        <v>209</v>
      </c>
      <c r="D462" s="10" t="s">
        <v>233</v>
      </c>
      <c r="E462" s="10" t="s">
        <v>232</v>
      </c>
      <c r="F462" s="12" t="s">
        <v>3</v>
      </c>
      <c r="G462" s="12">
        <v>39</v>
      </c>
      <c r="H462" s="12" t="s">
        <v>317</v>
      </c>
      <c r="I462" s="8" t="s">
        <v>212</v>
      </c>
      <c r="J462" s="8" t="s">
        <v>212</v>
      </c>
      <c r="K462" s="8" t="s">
        <v>212</v>
      </c>
      <c r="L462" s="8" t="s">
        <v>212</v>
      </c>
      <c r="M462" s="8" t="s">
        <v>212</v>
      </c>
      <c r="N462" s="52">
        <v>42442</v>
      </c>
      <c r="O462" s="52" t="s">
        <v>312</v>
      </c>
      <c r="P462" s="52">
        <v>43553</v>
      </c>
      <c r="Q462" s="8" t="s">
        <v>212</v>
      </c>
      <c r="R462" s="18" t="s">
        <v>212</v>
      </c>
      <c r="S462" s="18" t="s">
        <v>212</v>
      </c>
      <c r="T462" s="18" t="s">
        <v>212</v>
      </c>
      <c r="U462" s="18" t="s">
        <v>212</v>
      </c>
      <c r="V462" s="18" t="s">
        <v>212</v>
      </c>
      <c r="W462" s="18" t="s">
        <v>212</v>
      </c>
      <c r="X462" s="18" t="s">
        <v>212</v>
      </c>
      <c r="Y462" t="s">
        <v>824</v>
      </c>
      <c r="Z462" s="8" t="s">
        <v>581</v>
      </c>
      <c r="AA462" s="8" t="s">
        <v>576</v>
      </c>
      <c r="AB462" s="8" t="s">
        <v>1508</v>
      </c>
      <c r="AC462" s="10" t="s">
        <v>824</v>
      </c>
      <c r="AD462" s="26" t="s">
        <v>212</v>
      </c>
      <c r="AE462" s="18" t="s">
        <v>212</v>
      </c>
      <c r="AF462" s="18" t="s">
        <v>212</v>
      </c>
      <c r="AG462" s="18" t="s">
        <v>212</v>
      </c>
      <c r="AH462" s="18" t="s">
        <v>212</v>
      </c>
      <c r="AI462" s="18" t="s">
        <v>212</v>
      </c>
      <c r="AJ462" s="18" t="s">
        <v>212</v>
      </c>
      <c r="AK462" s="18" t="s">
        <v>212</v>
      </c>
      <c r="AL462" s="18" t="s">
        <v>212</v>
      </c>
      <c r="AM462" s="18" t="s">
        <v>212</v>
      </c>
      <c r="AN462" s="18" t="s">
        <v>212</v>
      </c>
      <c r="AO462" s="18" t="s">
        <v>212</v>
      </c>
      <c r="AP462" s="12" t="s">
        <v>1046</v>
      </c>
      <c r="AQ462" s="12" t="s">
        <v>1062</v>
      </c>
      <c r="AR462" s="7" t="s">
        <v>312</v>
      </c>
      <c r="AS462" s="18" t="s">
        <v>212</v>
      </c>
      <c r="AT462" t="s">
        <v>1087</v>
      </c>
      <c r="AU462" t="s">
        <v>77</v>
      </c>
    </row>
    <row r="463" spans="1:47">
      <c r="A463" s="8">
        <v>1184</v>
      </c>
      <c r="B463" s="8" t="s">
        <v>207</v>
      </c>
      <c r="C463" s="8" t="s">
        <v>209</v>
      </c>
      <c r="D463" s="8" t="s">
        <v>212</v>
      </c>
      <c r="E463" s="10" t="s">
        <v>112</v>
      </c>
      <c r="F463" s="12" t="s">
        <v>6</v>
      </c>
      <c r="G463" s="12" t="s">
        <v>314</v>
      </c>
      <c r="H463" s="11" t="s">
        <v>319</v>
      </c>
      <c r="I463" t="s">
        <v>477</v>
      </c>
      <c r="J463" t="s">
        <v>338</v>
      </c>
      <c r="K463" s="12" t="s">
        <v>6</v>
      </c>
      <c r="L463">
        <v>24</v>
      </c>
      <c r="M463" s="12" t="s">
        <v>319</v>
      </c>
      <c r="N463" s="52">
        <v>32917</v>
      </c>
      <c r="O463" s="52" t="s">
        <v>312</v>
      </c>
      <c r="P463" s="52">
        <v>43558</v>
      </c>
      <c r="Q463" s="17" t="s">
        <v>572</v>
      </c>
      <c r="R463" s="18" t="s">
        <v>212</v>
      </c>
      <c r="S463" s="12" t="s">
        <v>26</v>
      </c>
      <c r="T463" s="12" t="s">
        <v>2184</v>
      </c>
      <c r="U463" s="17" t="s">
        <v>575</v>
      </c>
      <c r="V463" s="18" t="s">
        <v>212</v>
      </c>
      <c r="W463" s="17" t="s">
        <v>1177</v>
      </c>
      <c r="X463" s="18" t="s">
        <v>312</v>
      </c>
      <c r="Y463" t="s">
        <v>796</v>
      </c>
      <c r="Z463" s="8" t="s">
        <v>620</v>
      </c>
      <c r="AA463" s="8" t="s">
        <v>576</v>
      </c>
      <c r="AB463" s="8">
        <v>236</v>
      </c>
      <c r="AC463" s="10" t="s">
        <v>796</v>
      </c>
      <c r="AD463" s="10" t="s">
        <v>1320</v>
      </c>
      <c r="AE463" s="12" t="s">
        <v>26</v>
      </c>
      <c r="AF463" s="17" t="s">
        <v>575</v>
      </c>
      <c r="AG463" s="12" t="s">
        <v>26</v>
      </c>
      <c r="AH463" s="12" t="s">
        <v>26</v>
      </c>
      <c r="AI463" s="18" t="s">
        <v>212</v>
      </c>
      <c r="AJ463" t="s">
        <v>112</v>
      </c>
      <c r="AK463" s="12" t="s">
        <v>6</v>
      </c>
      <c r="AL463" s="11" t="s">
        <v>314</v>
      </c>
      <c r="AM463" s="11" t="s">
        <v>319</v>
      </c>
      <c r="AN463" s="17" t="s">
        <v>570</v>
      </c>
      <c r="AO463" s="12" t="s">
        <v>4</v>
      </c>
      <c r="AP463" s="12" t="s">
        <v>1046</v>
      </c>
      <c r="AQ463" s="8" t="s">
        <v>312</v>
      </c>
      <c r="AR463" s="14" t="s">
        <v>1071</v>
      </c>
      <c r="AS463" s="18" t="s">
        <v>212</v>
      </c>
      <c r="AT463" t="s">
        <v>1104</v>
      </c>
      <c r="AU463" t="s">
        <v>77</v>
      </c>
    </row>
    <row r="464" spans="1:47">
      <c r="A464" s="8">
        <v>1185</v>
      </c>
      <c r="B464" s="8" t="s">
        <v>207</v>
      </c>
      <c r="C464" s="8" t="s">
        <v>209</v>
      </c>
      <c r="D464" s="8" t="s">
        <v>212</v>
      </c>
      <c r="E464" s="10" t="s">
        <v>66</v>
      </c>
      <c r="F464" s="12" t="s">
        <v>3</v>
      </c>
      <c r="G464" s="12" t="s">
        <v>314</v>
      </c>
      <c r="H464" s="11" t="s">
        <v>319</v>
      </c>
      <c r="I464" t="s">
        <v>476</v>
      </c>
      <c r="J464" t="s">
        <v>338</v>
      </c>
      <c r="K464" s="12" t="s">
        <v>6</v>
      </c>
      <c r="L464">
        <v>23</v>
      </c>
      <c r="M464" s="12" t="s">
        <v>319</v>
      </c>
      <c r="N464" s="52">
        <v>32613</v>
      </c>
      <c r="O464" s="52" t="s">
        <v>312</v>
      </c>
      <c r="P464" s="52">
        <v>43558</v>
      </c>
      <c r="Q464" s="12" t="s">
        <v>568</v>
      </c>
      <c r="R464" s="17" t="s">
        <v>571</v>
      </c>
      <c r="S464" s="12" t="s">
        <v>26</v>
      </c>
      <c r="T464" s="12" t="s">
        <v>2184</v>
      </c>
      <c r="U464" s="17" t="s">
        <v>575</v>
      </c>
      <c r="V464" s="17" t="s">
        <v>575</v>
      </c>
      <c r="W464" s="17" t="s">
        <v>1177</v>
      </c>
      <c r="X464" s="18" t="s">
        <v>312</v>
      </c>
      <c r="Y464" t="s">
        <v>796</v>
      </c>
      <c r="Z464" s="8" t="s">
        <v>620</v>
      </c>
      <c r="AA464" s="8" t="s">
        <v>576</v>
      </c>
      <c r="AB464" s="8">
        <v>236</v>
      </c>
      <c r="AC464" s="10" t="s">
        <v>796</v>
      </c>
      <c r="AD464" s="10" t="s">
        <v>1320</v>
      </c>
      <c r="AE464" s="12" t="s">
        <v>26</v>
      </c>
      <c r="AF464" s="17" t="s">
        <v>575</v>
      </c>
      <c r="AG464" s="12" t="s">
        <v>26</v>
      </c>
      <c r="AH464" s="12" t="s">
        <v>26</v>
      </c>
      <c r="AI464" s="18" t="s">
        <v>212</v>
      </c>
      <c r="AJ464" t="s">
        <v>66</v>
      </c>
      <c r="AK464" s="12" t="s">
        <v>3</v>
      </c>
      <c r="AL464" s="11" t="s">
        <v>314</v>
      </c>
      <c r="AM464" s="11" t="s">
        <v>319</v>
      </c>
      <c r="AN464" s="17" t="s">
        <v>570</v>
      </c>
      <c r="AO464" s="12" t="s">
        <v>4</v>
      </c>
      <c r="AP464" s="12" t="s">
        <v>1046</v>
      </c>
      <c r="AQ464" s="8" t="s">
        <v>312</v>
      </c>
      <c r="AR464" s="14" t="s">
        <v>1071</v>
      </c>
      <c r="AS464" s="18" t="s">
        <v>212</v>
      </c>
      <c r="AT464" t="s">
        <v>113</v>
      </c>
      <c r="AU464" t="s">
        <v>77</v>
      </c>
    </row>
    <row r="465" spans="1:47">
      <c r="A465" s="8">
        <v>1187</v>
      </c>
      <c r="B465" s="8" t="s">
        <v>207</v>
      </c>
      <c r="C465" s="8" t="s">
        <v>209</v>
      </c>
      <c r="D465" s="10" t="s">
        <v>243</v>
      </c>
      <c r="E465" s="10" t="s">
        <v>242</v>
      </c>
      <c r="F465" s="12" t="s">
        <v>6</v>
      </c>
      <c r="G465" s="12">
        <v>30</v>
      </c>
      <c r="H465" s="11" t="s">
        <v>319</v>
      </c>
      <c r="I465" s="8" t="s">
        <v>312</v>
      </c>
      <c r="J465" s="8" t="s">
        <v>312</v>
      </c>
      <c r="K465" s="16" t="s">
        <v>312</v>
      </c>
      <c r="L465" s="16" t="s">
        <v>312</v>
      </c>
      <c r="M465" s="16" t="s">
        <v>312</v>
      </c>
      <c r="N465" s="52">
        <v>31445</v>
      </c>
      <c r="O465" s="52">
        <v>43191</v>
      </c>
      <c r="P465" s="52">
        <v>43570</v>
      </c>
      <c r="Q465" s="17" t="s">
        <v>572</v>
      </c>
      <c r="R465" s="18" t="s">
        <v>212</v>
      </c>
      <c r="S465" s="8" t="s">
        <v>312</v>
      </c>
      <c r="T465" s="8" t="s">
        <v>312</v>
      </c>
      <c r="U465" s="17" t="s">
        <v>137</v>
      </c>
      <c r="V465" s="18" t="s">
        <v>212</v>
      </c>
      <c r="W465" s="18" t="s">
        <v>312</v>
      </c>
      <c r="X465" s="18" t="s">
        <v>312</v>
      </c>
      <c r="Y465" t="s">
        <v>812</v>
      </c>
      <c r="Z465" s="8" t="s">
        <v>593</v>
      </c>
      <c r="AA465" s="8" t="s">
        <v>576</v>
      </c>
      <c r="AB465" s="8">
        <v>5</v>
      </c>
      <c r="AC465" s="10" t="s">
        <v>1552</v>
      </c>
      <c r="AD465" s="10" t="s">
        <v>212</v>
      </c>
      <c r="AE465" s="8" t="s">
        <v>212</v>
      </c>
      <c r="AF465" s="8" t="s">
        <v>212</v>
      </c>
      <c r="AG465" s="17" t="s">
        <v>26</v>
      </c>
      <c r="AH465" s="18" t="s">
        <v>312</v>
      </c>
      <c r="AI465" s="10" t="s">
        <v>243</v>
      </c>
      <c r="AJ465" s="10" t="s">
        <v>242</v>
      </c>
      <c r="AK465" s="12" t="s">
        <v>6</v>
      </c>
      <c r="AL465" s="12">
        <v>30</v>
      </c>
      <c r="AM465" s="11" t="s">
        <v>319</v>
      </c>
      <c r="AN465" s="8" t="s">
        <v>312</v>
      </c>
      <c r="AO465" s="12" t="s">
        <v>26</v>
      </c>
      <c r="AP465" s="12" t="s">
        <v>1046</v>
      </c>
      <c r="AQ465" s="12" t="s">
        <v>1060</v>
      </c>
      <c r="AR465" s="20" t="s">
        <v>312</v>
      </c>
      <c r="AS465" s="8" t="s">
        <v>212</v>
      </c>
      <c r="AT465" t="s">
        <v>1334</v>
      </c>
      <c r="AU465" t="s">
        <v>1335</v>
      </c>
    </row>
    <row r="466" spans="1:47">
      <c r="A466" s="8">
        <v>1188</v>
      </c>
      <c r="B466" s="8" t="s">
        <v>207</v>
      </c>
      <c r="C466" s="8" t="s">
        <v>209</v>
      </c>
      <c r="D466" s="10" t="s">
        <v>249</v>
      </c>
      <c r="E466" s="10" t="s">
        <v>250</v>
      </c>
      <c r="F466" s="12" t="s">
        <v>6</v>
      </c>
      <c r="G466" s="12">
        <v>34</v>
      </c>
      <c r="H466" s="11" t="s">
        <v>319</v>
      </c>
      <c r="I466" s="8" t="s">
        <v>312</v>
      </c>
      <c r="J466" s="8" t="s">
        <v>312</v>
      </c>
      <c r="K466" s="16" t="s">
        <v>312</v>
      </c>
      <c r="L466" s="16" t="s">
        <v>312</v>
      </c>
      <c r="M466" s="16" t="s">
        <v>312</v>
      </c>
      <c r="N466" s="52">
        <v>33489</v>
      </c>
      <c r="O466" s="52">
        <v>43191</v>
      </c>
      <c r="P466" s="52">
        <v>43570</v>
      </c>
      <c r="Q466" s="17" t="s">
        <v>572</v>
      </c>
      <c r="R466" s="18" t="s">
        <v>212</v>
      </c>
      <c r="S466" s="8" t="s">
        <v>312</v>
      </c>
      <c r="T466" s="8" t="s">
        <v>312</v>
      </c>
      <c r="U466" s="17" t="s">
        <v>137</v>
      </c>
      <c r="V466" s="18" t="s">
        <v>212</v>
      </c>
      <c r="W466" s="18" t="s">
        <v>312</v>
      </c>
      <c r="X466" s="18" t="s">
        <v>312</v>
      </c>
      <c r="Y466" t="s">
        <v>812</v>
      </c>
      <c r="Z466" s="8" t="s">
        <v>593</v>
      </c>
      <c r="AA466" s="8" t="s">
        <v>576</v>
      </c>
      <c r="AB466" s="8">
        <v>5</v>
      </c>
      <c r="AC466" s="10" t="s">
        <v>1552</v>
      </c>
      <c r="AD466" s="10" t="s">
        <v>212</v>
      </c>
      <c r="AE466" s="8" t="s">
        <v>212</v>
      </c>
      <c r="AF466" s="8" t="s">
        <v>212</v>
      </c>
      <c r="AG466" s="17" t="s">
        <v>26</v>
      </c>
      <c r="AH466" s="18" t="s">
        <v>312</v>
      </c>
      <c r="AI466" s="10" t="s">
        <v>249</v>
      </c>
      <c r="AJ466" s="10" t="s">
        <v>250</v>
      </c>
      <c r="AK466" s="12" t="s">
        <v>6</v>
      </c>
      <c r="AL466" s="12">
        <v>34</v>
      </c>
      <c r="AM466" s="11" t="s">
        <v>319</v>
      </c>
      <c r="AN466" s="8" t="s">
        <v>312</v>
      </c>
      <c r="AO466" s="12" t="s">
        <v>4</v>
      </c>
      <c r="AP466" s="12" t="s">
        <v>1046</v>
      </c>
      <c r="AQ466" s="12" t="s">
        <v>1060</v>
      </c>
      <c r="AR466" s="20" t="s">
        <v>312</v>
      </c>
      <c r="AS466" s="8" t="s">
        <v>212</v>
      </c>
      <c r="AT466" t="s">
        <v>1334</v>
      </c>
      <c r="AU466" t="s">
        <v>1335</v>
      </c>
    </row>
    <row r="467" spans="1:47">
      <c r="A467" s="8">
        <v>1190</v>
      </c>
      <c r="B467" s="8" t="s">
        <v>207</v>
      </c>
      <c r="C467" s="8" t="s">
        <v>209</v>
      </c>
      <c r="D467" s="10" t="s">
        <v>239</v>
      </c>
      <c r="E467" s="10" t="s">
        <v>238</v>
      </c>
      <c r="F467" s="12" t="s">
        <v>3</v>
      </c>
      <c r="G467" s="12">
        <v>58</v>
      </c>
      <c r="H467" s="11" t="s">
        <v>319</v>
      </c>
      <c r="I467" s="8" t="s">
        <v>212</v>
      </c>
      <c r="J467" s="8" t="s">
        <v>212</v>
      </c>
      <c r="K467" s="8" t="s">
        <v>212</v>
      </c>
      <c r="L467" s="8" t="s">
        <v>212</v>
      </c>
      <c r="M467" s="8" t="s">
        <v>212</v>
      </c>
      <c r="N467" s="52">
        <v>43414</v>
      </c>
      <c r="O467" s="52">
        <v>43556</v>
      </c>
      <c r="P467" s="52">
        <v>43580</v>
      </c>
      <c r="Q467" s="8" t="s">
        <v>212</v>
      </c>
      <c r="R467" s="18" t="s">
        <v>212</v>
      </c>
      <c r="S467" s="18" t="s">
        <v>212</v>
      </c>
      <c r="T467" s="18" t="s">
        <v>212</v>
      </c>
      <c r="U467" s="18" t="s">
        <v>212</v>
      </c>
      <c r="V467" s="18" t="s">
        <v>212</v>
      </c>
      <c r="W467" s="8" t="s">
        <v>212</v>
      </c>
      <c r="X467" s="8" t="s">
        <v>212</v>
      </c>
      <c r="Y467" t="s">
        <v>828</v>
      </c>
      <c r="Z467" s="8" t="s">
        <v>157</v>
      </c>
      <c r="AA467" s="8" t="s">
        <v>576</v>
      </c>
      <c r="AB467" s="8">
        <v>15</v>
      </c>
      <c r="AC467" s="10" t="s">
        <v>1516</v>
      </c>
      <c r="AD467" s="10" t="s">
        <v>212</v>
      </c>
      <c r="AE467" s="18" t="s">
        <v>212</v>
      </c>
      <c r="AF467" s="8" t="s">
        <v>212</v>
      </c>
      <c r="AG467" s="18" t="s">
        <v>212</v>
      </c>
      <c r="AH467" s="8" t="s">
        <v>212</v>
      </c>
      <c r="AI467" s="18" t="s">
        <v>212</v>
      </c>
      <c r="AJ467" s="18" t="s">
        <v>212</v>
      </c>
      <c r="AK467" s="18" t="s">
        <v>212</v>
      </c>
      <c r="AL467" s="18" t="s">
        <v>212</v>
      </c>
      <c r="AM467" s="18" t="s">
        <v>212</v>
      </c>
      <c r="AN467" s="18" t="s">
        <v>212</v>
      </c>
      <c r="AO467" s="8" t="s">
        <v>212</v>
      </c>
      <c r="AP467" s="12" t="s">
        <v>1435</v>
      </c>
      <c r="AQ467" s="12" t="s">
        <v>1062</v>
      </c>
      <c r="AR467" s="7" t="s">
        <v>312</v>
      </c>
      <c r="AS467" s="8" t="s">
        <v>212</v>
      </c>
      <c r="AT467" t="s">
        <v>1147</v>
      </c>
      <c r="AU467" t="s">
        <v>1</v>
      </c>
    </row>
    <row r="468" spans="1:47">
      <c r="A468" s="8">
        <v>1206</v>
      </c>
      <c r="B468" s="8" t="s">
        <v>207</v>
      </c>
      <c r="C468" s="8" t="s">
        <v>209</v>
      </c>
      <c r="D468" s="10" t="s">
        <v>221</v>
      </c>
      <c r="E468" s="10" t="s">
        <v>220</v>
      </c>
      <c r="F468" s="12" t="s">
        <v>6</v>
      </c>
      <c r="G468" s="12">
        <v>34</v>
      </c>
      <c r="H468" s="11" t="s">
        <v>319</v>
      </c>
      <c r="I468" t="s">
        <v>269</v>
      </c>
      <c r="J468" t="s">
        <v>390</v>
      </c>
      <c r="K468" s="12" t="s">
        <v>3</v>
      </c>
      <c r="L468">
        <v>35</v>
      </c>
      <c r="M468" s="12" t="s">
        <v>319</v>
      </c>
      <c r="N468" s="52">
        <v>30149</v>
      </c>
      <c r="O468" s="52" t="s">
        <v>312</v>
      </c>
      <c r="P468" s="52">
        <v>43592</v>
      </c>
      <c r="Q468" s="17" t="s">
        <v>572</v>
      </c>
      <c r="R468" s="17" t="s">
        <v>562</v>
      </c>
      <c r="S468" s="12" t="s">
        <v>4</v>
      </c>
      <c r="T468" s="17" t="s">
        <v>562</v>
      </c>
      <c r="U468" s="12" t="s">
        <v>123</v>
      </c>
      <c r="V468" s="12" t="s">
        <v>123</v>
      </c>
      <c r="W468" s="17" t="s">
        <v>153</v>
      </c>
      <c r="X468" s="17" t="s">
        <v>1195</v>
      </c>
      <c r="Y468" t="s">
        <v>768</v>
      </c>
      <c r="Z468" s="8" t="s">
        <v>632</v>
      </c>
      <c r="AA468" s="8" t="s">
        <v>576</v>
      </c>
      <c r="AB468" s="8" t="s">
        <v>1508</v>
      </c>
      <c r="AC468" s="10" t="s">
        <v>1554</v>
      </c>
      <c r="AD468" s="26" t="s">
        <v>212</v>
      </c>
      <c r="AE468" s="8" t="s">
        <v>212</v>
      </c>
      <c r="AF468" s="18" t="s">
        <v>212</v>
      </c>
      <c r="AG468" s="18" t="s">
        <v>212</v>
      </c>
      <c r="AH468" s="17" t="s">
        <v>26</v>
      </c>
      <c r="AI468" t="s">
        <v>221</v>
      </c>
      <c r="AJ468" t="s">
        <v>220</v>
      </c>
      <c r="AK468" s="17" t="s">
        <v>6</v>
      </c>
      <c r="AL468" s="12">
        <v>34</v>
      </c>
      <c r="AM468" s="11" t="s">
        <v>319</v>
      </c>
      <c r="AN468" s="12" t="s">
        <v>1434</v>
      </c>
      <c r="AO468" s="17" t="s">
        <v>26</v>
      </c>
      <c r="AP468" s="12" t="s">
        <v>1057</v>
      </c>
      <c r="AQ468" s="12" t="s">
        <v>1062</v>
      </c>
      <c r="AR468" s="14" t="s">
        <v>570</v>
      </c>
      <c r="AS468" s="18" t="s">
        <v>212</v>
      </c>
      <c r="AT468" t="s">
        <v>1155</v>
      </c>
      <c r="AU468" t="s">
        <v>82</v>
      </c>
    </row>
    <row r="469" spans="1:47">
      <c r="A469" s="8">
        <v>1210</v>
      </c>
      <c r="B469" s="8" t="s">
        <v>207</v>
      </c>
      <c r="C469" s="8" t="s">
        <v>209</v>
      </c>
      <c r="D469" s="10" t="s">
        <v>225</v>
      </c>
      <c r="E469" s="10" t="s">
        <v>267</v>
      </c>
      <c r="F469" s="12" t="s">
        <v>6</v>
      </c>
      <c r="G469" s="12">
        <v>23</v>
      </c>
      <c r="H469" s="11" t="s">
        <v>319</v>
      </c>
      <c r="I469" t="s">
        <v>546</v>
      </c>
      <c r="J469" t="s">
        <v>450</v>
      </c>
      <c r="K469" s="12" t="s">
        <v>3</v>
      </c>
      <c r="L469">
        <v>30</v>
      </c>
      <c r="M469" s="12" t="s">
        <v>319</v>
      </c>
      <c r="N469" s="52">
        <v>42804</v>
      </c>
      <c r="O469" s="52">
        <v>43497</v>
      </c>
      <c r="P469" s="52">
        <v>43620</v>
      </c>
      <c r="Q469" s="17" t="s">
        <v>572</v>
      </c>
      <c r="R469" s="17" t="s">
        <v>566</v>
      </c>
      <c r="S469" s="12" t="s">
        <v>26</v>
      </c>
      <c r="T469" s="12" t="s">
        <v>2195</v>
      </c>
      <c r="U469" s="12" t="s">
        <v>22</v>
      </c>
      <c r="V469" s="12" t="s">
        <v>22</v>
      </c>
      <c r="W469" s="12" t="s">
        <v>109</v>
      </c>
      <c r="X469" s="17" t="s">
        <v>1195</v>
      </c>
      <c r="Y469" t="s">
        <v>776</v>
      </c>
      <c r="Z469" s="8" t="s">
        <v>579</v>
      </c>
      <c r="AA469" s="8" t="s">
        <v>576</v>
      </c>
      <c r="AB469" s="8">
        <v>572</v>
      </c>
      <c r="AC469" s="10" t="s">
        <v>776</v>
      </c>
      <c r="AD469" s="26" t="s">
        <v>212</v>
      </c>
      <c r="AE469" s="18" t="s">
        <v>212</v>
      </c>
      <c r="AF469" s="18" t="s">
        <v>212</v>
      </c>
      <c r="AG469" s="12" t="s">
        <v>26</v>
      </c>
      <c r="AH469" s="17" t="s">
        <v>32</v>
      </c>
      <c r="AI469" t="s">
        <v>225</v>
      </c>
      <c r="AJ469" t="s">
        <v>267</v>
      </c>
      <c r="AK469" s="12" t="s">
        <v>6</v>
      </c>
      <c r="AL469" s="12">
        <v>23</v>
      </c>
      <c r="AM469" s="11" t="s">
        <v>319</v>
      </c>
      <c r="AN469" s="12" t="s">
        <v>1043</v>
      </c>
      <c r="AO469" s="12" t="s">
        <v>26</v>
      </c>
      <c r="AP469" s="12" t="s">
        <v>1046</v>
      </c>
      <c r="AQ469" s="18" t="s">
        <v>312</v>
      </c>
      <c r="AR469" s="14" t="s">
        <v>570</v>
      </c>
      <c r="AS469" s="18" t="s">
        <v>212</v>
      </c>
      <c r="AT469" t="s">
        <v>1117</v>
      </c>
      <c r="AU469" t="s">
        <v>0</v>
      </c>
    </row>
    <row r="470" spans="1:47">
      <c r="A470" s="8">
        <v>1211</v>
      </c>
      <c r="B470" s="8" t="s">
        <v>207</v>
      </c>
      <c r="C470" s="8" t="s">
        <v>209</v>
      </c>
      <c r="D470" s="8" t="s">
        <v>212</v>
      </c>
      <c r="E470" s="10" t="s">
        <v>117</v>
      </c>
      <c r="F470" s="12" t="s">
        <v>3</v>
      </c>
      <c r="G470" s="12" t="s">
        <v>314</v>
      </c>
      <c r="H470" s="11" t="s">
        <v>319</v>
      </c>
      <c r="I470" t="s">
        <v>502</v>
      </c>
      <c r="J470" t="s">
        <v>371</v>
      </c>
      <c r="K470" s="12" t="s">
        <v>6</v>
      </c>
      <c r="L470">
        <v>23</v>
      </c>
      <c r="M470" s="12" t="s">
        <v>319</v>
      </c>
      <c r="N470" s="52">
        <v>34053</v>
      </c>
      <c r="O470" s="52">
        <v>43344</v>
      </c>
      <c r="P470" s="52">
        <v>43622</v>
      </c>
      <c r="Q470" s="17" t="s">
        <v>563</v>
      </c>
      <c r="R470" s="17" t="s">
        <v>572</v>
      </c>
      <c r="S470" s="17" t="s">
        <v>26</v>
      </c>
      <c r="T470" s="17" t="s">
        <v>2184</v>
      </c>
      <c r="U470" s="17" t="s">
        <v>1043</v>
      </c>
      <c r="V470" s="17" t="s">
        <v>1449</v>
      </c>
      <c r="W470" s="17" t="s">
        <v>153</v>
      </c>
      <c r="X470" s="18" t="s">
        <v>312</v>
      </c>
      <c r="Y470" t="s">
        <v>780</v>
      </c>
      <c r="Z470" s="8" t="s">
        <v>579</v>
      </c>
      <c r="AA470" s="8" t="s">
        <v>576</v>
      </c>
      <c r="AB470" s="8">
        <v>34</v>
      </c>
      <c r="AC470" s="10" t="s">
        <v>1557</v>
      </c>
      <c r="AD470" s="10" t="s">
        <v>1339</v>
      </c>
      <c r="AE470" s="12" t="s">
        <v>4</v>
      </c>
      <c r="AF470" s="12" t="s">
        <v>850</v>
      </c>
      <c r="AG470" s="12" t="s">
        <v>26</v>
      </c>
      <c r="AH470" s="12" t="s">
        <v>26</v>
      </c>
      <c r="AI470" s="18" t="s">
        <v>212</v>
      </c>
      <c r="AJ470" t="s">
        <v>117</v>
      </c>
      <c r="AK470" s="12" t="s">
        <v>3</v>
      </c>
      <c r="AL470" s="11" t="s">
        <v>314</v>
      </c>
      <c r="AM470" s="11" t="s">
        <v>319</v>
      </c>
      <c r="AN470" s="17" t="s">
        <v>570</v>
      </c>
      <c r="AO470" s="12" t="s">
        <v>4</v>
      </c>
      <c r="AP470" s="12" t="s">
        <v>1046</v>
      </c>
      <c r="AQ470" s="12" t="s">
        <v>1062</v>
      </c>
      <c r="AR470" s="12" t="s">
        <v>1705</v>
      </c>
      <c r="AS470" s="18" t="s">
        <v>212</v>
      </c>
      <c r="AT470" t="s">
        <v>118</v>
      </c>
      <c r="AU470" s="16" t="s">
        <v>312</v>
      </c>
    </row>
    <row r="471" spans="1:47">
      <c r="A471" s="8">
        <v>1213</v>
      </c>
      <c r="B471" s="8" t="s">
        <v>207</v>
      </c>
      <c r="C471" s="8" t="s">
        <v>209</v>
      </c>
      <c r="D471" s="4" t="s">
        <v>57</v>
      </c>
      <c r="E471" s="4" t="s">
        <v>455</v>
      </c>
      <c r="F471" s="11" t="s">
        <v>6</v>
      </c>
      <c r="G471" s="27" t="s">
        <v>1274</v>
      </c>
      <c r="H471" s="11" t="s">
        <v>319</v>
      </c>
      <c r="I471" t="s">
        <v>552</v>
      </c>
      <c r="J471" t="s">
        <v>455</v>
      </c>
      <c r="K471" s="11" t="s">
        <v>3</v>
      </c>
      <c r="L471">
        <v>36</v>
      </c>
      <c r="M471" s="12" t="s">
        <v>319</v>
      </c>
      <c r="N471" s="52">
        <v>40307</v>
      </c>
      <c r="O471" s="52">
        <v>42736</v>
      </c>
      <c r="P471" s="52">
        <v>43622</v>
      </c>
      <c r="Q471" s="17" t="s">
        <v>572</v>
      </c>
      <c r="R471" s="17" t="s">
        <v>571</v>
      </c>
      <c r="S471" s="17" t="s">
        <v>4</v>
      </c>
      <c r="T471" s="17" t="s">
        <v>2184</v>
      </c>
      <c r="U471" s="17" t="s">
        <v>123</v>
      </c>
      <c r="V471" s="17" t="s">
        <v>123</v>
      </c>
      <c r="W471" s="17" t="s">
        <v>153</v>
      </c>
      <c r="X471" s="8" t="s">
        <v>312</v>
      </c>
      <c r="Y471" t="s">
        <v>587</v>
      </c>
      <c r="Z471" s="8" t="s">
        <v>583</v>
      </c>
      <c r="AA471" s="8" t="s">
        <v>576</v>
      </c>
      <c r="AB471" s="8" t="s">
        <v>1508</v>
      </c>
      <c r="AC471" s="10" t="s">
        <v>1558</v>
      </c>
      <c r="AD471" s="26" t="s">
        <v>212</v>
      </c>
      <c r="AE471" s="18" t="s">
        <v>212</v>
      </c>
      <c r="AF471" s="18" t="s">
        <v>212</v>
      </c>
      <c r="AG471" s="17" t="s">
        <v>26</v>
      </c>
      <c r="AH471" s="17" t="s">
        <v>4</v>
      </c>
      <c r="AI471" s="4" t="s">
        <v>57</v>
      </c>
      <c r="AJ471" s="4" t="s">
        <v>455</v>
      </c>
      <c r="AK471" s="11" t="s">
        <v>6</v>
      </c>
      <c r="AL471" s="27" t="s">
        <v>1274</v>
      </c>
      <c r="AM471" s="11" t="s">
        <v>319</v>
      </c>
      <c r="AN471" s="17" t="s">
        <v>570</v>
      </c>
      <c r="AO471" s="17" t="s">
        <v>4</v>
      </c>
      <c r="AP471" s="12" t="s">
        <v>1068</v>
      </c>
      <c r="AQ471" s="12" t="s">
        <v>1062</v>
      </c>
      <c r="AR471" s="14" t="s">
        <v>1067</v>
      </c>
      <c r="AS471" s="8" t="s">
        <v>212</v>
      </c>
      <c r="AT471" t="s">
        <v>154</v>
      </c>
      <c r="AU471" t="s">
        <v>2</v>
      </c>
    </row>
    <row r="472" spans="1:47">
      <c r="A472" s="8">
        <v>1215</v>
      </c>
      <c r="B472" s="8" t="s">
        <v>207</v>
      </c>
      <c r="C472" s="8" t="s">
        <v>209</v>
      </c>
      <c r="D472" s="4" t="s">
        <v>966</v>
      </c>
      <c r="E472" s="4" t="s">
        <v>866</v>
      </c>
      <c r="F472" s="11" t="s">
        <v>6</v>
      </c>
      <c r="G472" s="27" t="s">
        <v>1275</v>
      </c>
      <c r="H472" s="11" t="s">
        <v>319</v>
      </c>
      <c r="I472" t="s">
        <v>552</v>
      </c>
      <c r="J472" t="s">
        <v>455</v>
      </c>
      <c r="K472" s="11" t="s">
        <v>3</v>
      </c>
      <c r="L472">
        <v>36</v>
      </c>
      <c r="M472" s="12" t="s">
        <v>319</v>
      </c>
      <c r="N472" s="52">
        <v>40307</v>
      </c>
      <c r="O472" s="52">
        <v>42736</v>
      </c>
      <c r="P472" s="52">
        <v>43622</v>
      </c>
      <c r="Q472" s="17" t="s">
        <v>572</v>
      </c>
      <c r="R472" s="17" t="s">
        <v>571</v>
      </c>
      <c r="S472" s="17" t="s">
        <v>4</v>
      </c>
      <c r="T472" s="17" t="s">
        <v>2184</v>
      </c>
      <c r="U472" s="17" t="s">
        <v>123</v>
      </c>
      <c r="V472" s="17" t="s">
        <v>123</v>
      </c>
      <c r="W472" s="17" t="s">
        <v>153</v>
      </c>
      <c r="X472" s="8" t="s">
        <v>312</v>
      </c>
      <c r="Y472" t="s">
        <v>587</v>
      </c>
      <c r="Z472" s="8" t="s">
        <v>583</v>
      </c>
      <c r="AA472" s="8" t="s">
        <v>576</v>
      </c>
      <c r="AB472" s="8" t="s">
        <v>1508</v>
      </c>
      <c r="AC472" s="10" t="s">
        <v>1558</v>
      </c>
      <c r="AD472" s="26" t="s">
        <v>212</v>
      </c>
      <c r="AE472" s="18" t="s">
        <v>212</v>
      </c>
      <c r="AF472" s="18" t="s">
        <v>212</v>
      </c>
      <c r="AG472" s="17" t="s">
        <v>26</v>
      </c>
      <c r="AH472" s="17" t="s">
        <v>4</v>
      </c>
      <c r="AI472" s="4" t="s">
        <v>966</v>
      </c>
      <c r="AJ472" s="4" t="s">
        <v>866</v>
      </c>
      <c r="AK472" s="11" t="s">
        <v>6</v>
      </c>
      <c r="AL472" s="27" t="s">
        <v>1275</v>
      </c>
      <c r="AM472" s="11" t="s">
        <v>319</v>
      </c>
      <c r="AN472" s="12" t="s">
        <v>570</v>
      </c>
      <c r="AO472" s="17" t="s">
        <v>4</v>
      </c>
      <c r="AP472" s="12" t="s">
        <v>1068</v>
      </c>
      <c r="AQ472" s="12" t="s">
        <v>1062</v>
      </c>
      <c r="AR472" s="14" t="s">
        <v>1067</v>
      </c>
      <c r="AS472" s="8" t="s">
        <v>212</v>
      </c>
      <c r="AT472" t="s">
        <v>154</v>
      </c>
      <c r="AU472" t="s">
        <v>2</v>
      </c>
    </row>
    <row r="473" spans="1:47">
      <c r="A473" s="8">
        <v>1217</v>
      </c>
      <c r="B473" s="8" t="s">
        <v>207</v>
      </c>
      <c r="C473" s="8" t="s">
        <v>209</v>
      </c>
      <c r="D473" s="4" t="s">
        <v>965</v>
      </c>
      <c r="E473" s="4" t="s">
        <v>865</v>
      </c>
      <c r="F473" s="11" t="s">
        <v>6</v>
      </c>
      <c r="G473" s="11" t="s">
        <v>1276</v>
      </c>
      <c r="H473" s="11" t="s">
        <v>319</v>
      </c>
      <c r="I473" t="s">
        <v>552</v>
      </c>
      <c r="J473" t="s">
        <v>455</v>
      </c>
      <c r="K473" s="11" t="s">
        <v>3</v>
      </c>
      <c r="L473">
        <v>36</v>
      </c>
      <c r="M473" s="12" t="s">
        <v>319</v>
      </c>
      <c r="N473" s="52">
        <v>31361</v>
      </c>
      <c r="O473" s="52">
        <v>42736</v>
      </c>
      <c r="P473" s="52">
        <v>43622</v>
      </c>
      <c r="Q473" s="17" t="s">
        <v>572</v>
      </c>
      <c r="R473" s="17" t="s">
        <v>571</v>
      </c>
      <c r="S473" s="17" t="s">
        <v>4</v>
      </c>
      <c r="T473" s="17" t="s">
        <v>2184</v>
      </c>
      <c r="U473" s="17" t="s">
        <v>123</v>
      </c>
      <c r="V473" s="17" t="s">
        <v>123</v>
      </c>
      <c r="W473" s="17" t="s">
        <v>153</v>
      </c>
      <c r="X473" s="8" t="s">
        <v>312</v>
      </c>
      <c r="Y473" t="s">
        <v>587</v>
      </c>
      <c r="Z473" s="8" t="s">
        <v>583</v>
      </c>
      <c r="AA473" s="8" t="s">
        <v>576</v>
      </c>
      <c r="AB473" s="8" t="s">
        <v>1508</v>
      </c>
      <c r="AC473" s="10" t="s">
        <v>1558</v>
      </c>
      <c r="AD473" s="26" t="s">
        <v>212</v>
      </c>
      <c r="AE473" s="18" t="s">
        <v>212</v>
      </c>
      <c r="AF473" s="18" t="s">
        <v>212</v>
      </c>
      <c r="AG473" s="17" t="s">
        <v>26</v>
      </c>
      <c r="AH473" s="17" t="s">
        <v>4</v>
      </c>
      <c r="AI473" s="4" t="s">
        <v>965</v>
      </c>
      <c r="AJ473" s="4" t="s">
        <v>865</v>
      </c>
      <c r="AK473" s="11" t="s">
        <v>6</v>
      </c>
      <c r="AL473" s="11" t="s">
        <v>1276</v>
      </c>
      <c r="AM473" s="11" t="s">
        <v>319</v>
      </c>
      <c r="AN473" s="12" t="s">
        <v>1044</v>
      </c>
      <c r="AO473" s="17" t="s">
        <v>26</v>
      </c>
      <c r="AP473" s="12" t="s">
        <v>1068</v>
      </c>
      <c r="AQ473" s="12" t="s">
        <v>1062</v>
      </c>
      <c r="AR473" s="14" t="s">
        <v>1067</v>
      </c>
      <c r="AS473" s="8" t="s">
        <v>212</v>
      </c>
      <c r="AT473" t="s">
        <v>154</v>
      </c>
      <c r="AU473" t="s">
        <v>2</v>
      </c>
    </row>
    <row r="474" spans="1:47">
      <c r="A474" s="8">
        <v>1219</v>
      </c>
      <c r="B474" s="8" t="s">
        <v>207</v>
      </c>
      <c r="C474" s="8" t="s">
        <v>209</v>
      </c>
      <c r="D474" s="4" t="s">
        <v>967</v>
      </c>
      <c r="E474" s="4" t="s">
        <v>867</v>
      </c>
      <c r="F474" s="11" t="s">
        <v>6</v>
      </c>
      <c r="G474" s="11" t="s">
        <v>1277</v>
      </c>
      <c r="H474" s="11" t="s">
        <v>319</v>
      </c>
      <c r="I474" t="s">
        <v>552</v>
      </c>
      <c r="J474" t="s">
        <v>455</v>
      </c>
      <c r="K474" s="11" t="s">
        <v>3</v>
      </c>
      <c r="L474">
        <v>36</v>
      </c>
      <c r="M474" s="12" t="s">
        <v>319</v>
      </c>
      <c r="N474" s="52">
        <v>31361</v>
      </c>
      <c r="O474" s="52">
        <v>42736</v>
      </c>
      <c r="P474" s="52">
        <v>43622</v>
      </c>
      <c r="Q474" s="17" t="s">
        <v>572</v>
      </c>
      <c r="R474" s="17" t="s">
        <v>571</v>
      </c>
      <c r="S474" s="17" t="s">
        <v>4</v>
      </c>
      <c r="T474" s="17" t="s">
        <v>2184</v>
      </c>
      <c r="U474" s="17" t="s">
        <v>123</v>
      </c>
      <c r="V474" s="17" t="s">
        <v>123</v>
      </c>
      <c r="W474" s="17" t="s">
        <v>153</v>
      </c>
      <c r="X474" s="8" t="s">
        <v>312</v>
      </c>
      <c r="Y474" t="s">
        <v>587</v>
      </c>
      <c r="Z474" s="8" t="s">
        <v>583</v>
      </c>
      <c r="AA474" s="8" t="s">
        <v>576</v>
      </c>
      <c r="AB474" s="8" t="s">
        <v>1508</v>
      </c>
      <c r="AC474" s="10" t="s">
        <v>1558</v>
      </c>
      <c r="AD474" s="26" t="s">
        <v>212</v>
      </c>
      <c r="AE474" s="18" t="s">
        <v>212</v>
      </c>
      <c r="AF474" s="18" t="s">
        <v>212</v>
      </c>
      <c r="AG474" s="17" t="s">
        <v>26</v>
      </c>
      <c r="AH474" s="17" t="s">
        <v>4</v>
      </c>
      <c r="AI474" s="4" t="s">
        <v>967</v>
      </c>
      <c r="AJ474" s="4" t="s">
        <v>867</v>
      </c>
      <c r="AK474" s="11" t="s">
        <v>6</v>
      </c>
      <c r="AL474" s="11" t="s">
        <v>1277</v>
      </c>
      <c r="AM474" s="11" t="s">
        <v>319</v>
      </c>
      <c r="AN474" s="12" t="s">
        <v>570</v>
      </c>
      <c r="AO474" s="17" t="s">
        <v>4</v>
      </c>
      <c r="AP474" s="12" t="s">
        <v>1068</v>
      </c>
      <c r="AQ474" s="12" t="s">
        <v>1062</v>
      </c>
      <c r="AR474" s="12" t="s">
        <v>1067</v>
      </c>
      <c r="AS474" s="8" t="s">
        <v>212</v>
      </c>
      <c r="AT474" t="s">
        <v>154</v>
      </c>
      <c r="AU474" t="s">
        <v>2</v>
      </c>
    </row>
    <row r="475" spans="1:47">
      <c r="A475" s="8">
        <v>1224</v>
      </c>
      <c r="B475" s="8" t="s">
        <v>207</v>
      </c>
      <c r="C475" s="8" t="s">
        <v>209</v>
      </c>
      <c r="D475" s="10" t="s">
        <v>300</v>
      </c>
      <c r="E475" s="10" t="s">
        <v>299</v>
      </c>
      <c r="F475" s="12" t="s">
        <v>3</v>
      </c>
      <c r="G475" s="12">
        <v>19</v>
      </c>
      <c r="H475" s="11" t="s">
        <v>319</v>
      </c>
      <c r="I475" s="8" t="s">
        <v>312</v>
      </c>
      <c r="J475" s="8" t="s">
        <v>312</v>
      </c>
      <c r="K475" s="16" t="s">
        <v>312</v>
      </c>
      <c r="L475" s="16" t="s">
        <v>312</v>
      </c>
      <c r="M475" s="16" t="s">
        <v>312</v>
      </c>
      <c r="N475" s="52">
        <v>31160</v>
      </c>
      <c r="O475" s="52" t="s">
        <v>312</v>
      </c>
      <c r="P475" s="52">
        <v>43635</v>
      </c>
      <c r="Q475" s="17" t="s">
        <v>572</v>
      </c>
      <c r="R475" s="18" t="s">
        <v>212</v>
      </c>
      <c r="S475" s="12" t="s">
        <v>26</v>
      </c>
      <c r="T475" s="8" t="s">
        <v>312</v>
      </c>
      <c r="U475" s="17" t="s">
        <v>137</v>
      </c>
      <c r="V475" s="18" t="s">
        <v>212</v>
      </c>
      <c r="W475" s="18" t="s">
        <v>312</v>
      </c>
      <c r="X475" s="18" t="s">
        <v>312</v>
      </c>
      <c r="Y475" t="s">
        <v>744</v>
      </c>
      <c r="Z475" s="8" t="s">
        <v>604</v>
      </c>
      <c r="AA475" s="8" t="s">
        <v>576</v>
      </c>
      <c r="AB475" s="8">
        <v>21</v>
      </c>
      <c r="AC475" s="10" t="s">
        <v>1532</v>
      </c>
      <c r="AD475" s="26" t="s">
        <v>212</v>
      </c>
      <c r="AE475" s="18" t="s">
        <v>212</v>
      </c>
      <c r="AF475" s="18" t="s">
        <v>212</v>
      </c>
      <c r="AG475" s="12" t="s">
        <v>26</v>
      </c>
      <c r="AH475" s="18" t="s">
        <v>312</v>
      </c>
      <c r="AI475" t="s">
        <v>300</v>
      </c>
      <c r="AJ475" t="s">
        <v>299</v>
      </c>
      <c r="AK475" s="12" t="s">
        <v>3</v>
      </c>
      <c r="AL475" s="12">
        <v>19</v>
      </c>
      <c r="AM475" s="11" t="s">
        <v>319</v>
      </c>
      <c r="AN475" s="8" t="s">
        <v>312</v>
      </c>
      <c r="AO475" s="12" t="s">
        <v>4</v>
      </c>
      <c r="AP475" s="12" t="s">
        <v>1054</v>
      </c>
      <c r="AQ475" s="12" t="s">
        <v>1062</v>
      </c>
      <c r="AR475" s="14" t="s">
        <v>1067</v>
      </c>
      <c r="AS475" s="8" t="s">
        <v>212</v>
      </c>
      <c r="AT475" t="s">
        <v>1078</v>
      </c>
      <c r="AU475" t="s">
        <v>77</v>
      </c>
    </row>
    <row r="476" spans="1:47">
      <c r="A476" s="8">
        <v>1229</v>
      </c>
      <c r="B476" s="8" t="s">
        <v>207</v>
      </c>
      <c r="C476" s="8" t="s">
        <v>209</v>
      </c>
      <c r="D476" s="10" t="s">
        <v>306</v>
      </c>
      <c r="E476" s="10" t="s">
        <v>305</v>
      </c>
      <c r="F476" s="12" t="s">
        <v>6</v>
      </c>
      <c r="G476" s="12">
        <v>36</v>
      </c>
      <c r="H476" s="11" t="s">
        <v>319</v>
      </c>
      <c r="I476" s="8" t="s">
        <v>312</v>
      </c>
      <c r="J476" s="8" t="s">
        <v>312</v>
      </c>
      <c r="K476" s="16" t="s">
        <v>312</v>
      </c>
      <c r="L476" s="16" t="s">
        <v>312</v>
      </c>
      <c r="M476" s="16" t="s">
        <v>312</v>
      </c>
      <c r="N476" s="52">
        <v>36409</v>
      </c>
      <c r="O476" s="52" t="s">
        <v>312</v>
      </c>
      <c r="P476" s="52">
        <v>43667</v>
      </c>
      <c r="Q476" s="17" t="s">
        <v>572</v>
      </c>
      <c r="R476" s="18" t="s">
        <v>212</v>
      </c>
      <c r="S476" s="8" t="s">
        <v>312</v>
      </c>
      <c r="T476" s="8" t="s">
        <v>312</v>
      </c>
      <c r="U476" s="17" t="s">
        <v>137</v>
      </c>
      <c r="V476" s="17" t="s">
        <v>137</v>
      </c>
      <c r="W476" s="18" t="s">
        <v>312</v>
      </c>
      <c r="X476" s="18" t="s">
        <v>312</v>
      </c>
      <c r="Y476" t="s">
        <v>597</v>
      </c>
      <c r="Z476" s="8" t="s">
        <v>315</v>
      </c>
      <c r="AA476" s="8" t="s">
        <v>576</v>
      </c>
      <c r="AB476" s="8" t="s">
        <v>1508</v>
      </c>
      <c r="AC476" s="10" t="s">
        <v>1561</v>
      </c>
      <c r="AD476" s="26" t="s">
        <v>212</v>
      </c>
      <c r="AE476" s="18" t="s">
        <v>212</v>
      </c>
      <c r="AF476" s="18" t="s">
        <v>212</v>
      </c>
      <c r="AG476" s="12" t="s">
        <v>26</v>
      </c>
      <c r="AH476" s="18" t="s">
        <v>212</v>
      </c>
      <c r="AI476" s="10" t="s">
        <v>306</v>
      </c>
      <c r="AJ476" s="10" t="s">
        <v>305</v>
      </c>
      <c r="AK476" s="12" t="s">
        <v>6</v>
      </c>
      <c r="AL476" s="12">
        <v>36</v>
      </c>
      <c r="AM476" s="11" t="s">
        <v>319</v>
      </c>
      <c r="AN476" s="8" t="s">
        <v>312</v>
      </c>
      <c r="AO476" s="12" t="s">
        <v>26</v>
      </c>
      <c r="AP476" s="12" t="s">
        <v>1046</v>
      </c>
      <c r="AQ476" s="8" t="s">
        <v>312</v>
      </c>
      <c r="AR476" s="14" t="s">
        <v>570</v>
      </c>
      <c r="AS476" s="8" t="s">
        <v>212</v>
      </c>
      <c r="AT476" t="s">
        <v>120</v>
      </c>
      <c r="AU476" t="s">
        <v>77</v>
      </c>
    </row>
    <row r="477" spans="1:47">
      <c r="A477" s="8">
        <v>1230</v>
      </c>
      <c r="B477" s="8" t="s">
        <v>207</v>
      </c>
      <c r="C477" s="8" t="s">
        <v>209</v>
      </c>
      <c r="D477" s="10" t="s">
        <v>256</v>
      </c>
      <c r="E477" s="10" t="s">
        <v>257</v>
      </c>
      <c r="F477" s="12" t="s">
        <v>6</v>
      </c>
      <c r="G477" s="12">
        <v>65</v>
      </c>
      <c r="H477" s="11" t="s">
        <v>319</v>
      </c>
      <c r="I477" s="8" t="s">
        <v>312</v>
      </c>
      <c r="J477" s="8" t="s">
        <v>312</v>
      </c>
      <c r="K477" s="16" t="s">
        <v>312</v>
      </c>
      <c r="L477" s="16" t="s">
        <v>312</v>
      </c>
      <c r="M477" s="16" t="s">
        <v>312</v>
      </c>
      <c r="N477" s="52">
        <v>29698</v>
      </c>
      <c r="O477" s="52">
        <v>42887</v>
      </c>
      <c r="P477" s="52">
        <v>43675</v>
      </c>
      <c r="Q477" s="17" t="s">
        <v>572</v>
      </c>
      <c r="R477" s="18" t="s">
        <v>212</v>
      </c>
      <c r="S477" s="8" t="s">
        <v>312</v>
      </c>
      <c r="T477" s="8" t="s">
        <v>312</v>
      </c>
      <c r="U477" s="17" t="s">
        <v>137</v>
      </c>
      <c r="V477" s="18" t="s">
        <v>212</v>
      </c>
      <c r="W477" s="8" t="s">
        <v>312</v>
      </c>
      <c r="X477" s="8" t="s">
        <v>312</v>
      </c>
      <c r="Y477" t="s">
        <v>783</v>
      </c>
      <c r="Z477" s="8" t="s">
        <v>579</v>
      </c>
      <c r="AA477" s="8" t="s">
        <v>576</v>
      </c>
      <c r="AB477" s="8" t="s">
        <v>1508</v>
      </c>
      <c r="AC477" s="10" t="s">
        <v>1562</v>
      </c>
      <c r="AD477" s="26" t="s">
        <v>212</v>
      </c>
      <c r="AE477" s="18" t="s">
        <v>212</v>
      </c>
      <c r="AF477" s="18" t="s">
        <v>212</v>
      </c>
      <c r="AG477" s="12" t="s">
        <v>26</v>
      </c>
      <c r="AH477" s="18" t="s">
        <v>312</v>
      </c>
      <c r="AI477" t="s">
        <v>1386</v>
      </c>
      <c r="AJ477" t="s">
        <v>257</v>
      </c>
      <c r="AK477" s="12" t="s">
        <v>6</v>
      </c>
      <c r="AL477" s="12">
        <v>65</v>
      </c>
      <c r="AM477" s="11" t="s">
        <v>319</v>
      </c>
      <c r="AN477" s="8" t="s">
        <v>312</v>
      </c>
      <c r="AO477" s="12" t="s">
        <v>4</v>
      </c>
      <c r="AP477" s="12" t="s">
        <v>1046</v>
      </c>
      <c r="AQ477" s="12" t="s">
        <v>1438</v>
      </c>
      <c r="AR477" s="14" t="s">
        <v>570</v>
      </c>
      <c r="AS477" s="8" t="s">
        <v>212</v>
      </c>
      <c r="AT477" t="s">
        <v>1113</v>
      </c>
      <c r="AU477" t="s">
        <v>0</v>
      </c>
    </row>
    <row r="478" spans="1:47">
      <c r="A478" s="8">
        <v>1233</v>
      </c>
      <c r="B478" s="8" t="s">
        <v>207</v>
      </c>
      <c r="C478" s="8" t="s">
        <v>209</v>
      </c>
      <c r="D478" s="22" t="s">
        <v>283</v>
      </c>
      <c r="E478" s="22" t="s">
        <v>282</v>
      </c>
      <c r="F478" s="11" t="s">
        <v>6</v>
      </c>
      <c r="G478" s="11">
        <v>23</v>
      </c>
      <c r="H478" s="11" t="s">
        <v>319</v>
      </c>
      <c r="I478" s="8" t="s">
        <v>312</v>
      </c>
      <c r="J478" s="8" t="s">
        <v>312</v>
      </c>
      <c r="K478" s="16" t="s">
        <v>312</v>
      </c>
      <c r="L478" s="16" t="s">
        <v>312</v>
      </c>
      <c r="M478" s="16" t="s">
        <v>312</v>
      </c>
      <c r="N478" s="52">
        <v>29159</v>
      </c>
      <c r="O478" s="52">
        <v>43191</v>
      </c>
      <c r="P478" s="52">
        <v>43684</v>
      </c>
      <c r="Q478" s="17" t="s">
        <v>572</v>
      </c>
      <c r="R478" s="17" t="s">
        <v>562</v>
      </c>
      <c r="S478" s="17" t="s">
        <v>4</v>
      </c>
      <c r="T478" s="17" t="s">
        <v>562</v>
      </c>
      <c r="U478" s="17" t="s">
        <v>137</v>
      </c>
      <c r="V478" s="17" t="s">
        <v>137</v>
      </c>
      <c r="W478" s="18" t="s">
        <v>312</v>
      </c>
      <c r="X478" s="18" t="s">
        <v>312</v>
      </c>
      <c r="Y478" t="s">
        <v>809</v>
      </c>
      <c r="Z478" s="8" t="s">
        <v>593</v>
      </c>
      <c r="AA478" s="8" t="s">
        <v>576</v>
      </c>
      <c r="AB478" s="8">
        <v>29</v>
      </c>
      <c r="AC478" s="10" t="s">
        <v>1564</v>
      </c>
      <c r="AD478" s="26" t="s">
        <v>212</v>
      </c>
      <c r="AE478" s="17" t="s">
        <v>26</v>
      </c>
      <c r="AF478" s="18" t="s">
        <v>212</v>
      </c>
      <c r="AG478" s="17" t="s">
        <v>854</v>
      </c>
      <c r="AH478" s="18" t="s">
        <v>312</v>
      </c>
      <c r="AI478" s="22" t="s">
        <v>283</v>
      </c>
      <c r="AJ478" s="22" t="s">
        <v>282</v>
      </c>
      <c r="AK478" s="11" t="s">
        <v>6</v>
      </c>
      <c r="AL478" s="11">
        <v>23</v>
      </c>
      <c r="AM478" s="11" t="s">
        <v>319</v>
      </c>
      <c r="AN478" s="8" t="s">
        <v>312</v>
      </c>
      <c r="AO478" s="12" t="s">
        <v>26</v>
      </c>
      <c r="AP478" s="12" t="s">
        <v>1046</v>
      </c>
      <c r="AQ478" s="12" t="s">
        <v>1062</v>
      </c>
      <c r="AR478" s="14" t="s">
        <v>1067</v>
      </c>
      <c r="AS478" s="8" t="s">
        <v>212</v>
      </c>
      <c r="AT478" t="s">
        <v>134</v>
      </c>
      <c r="AU478" t="s">
        <v>0</v>
      </c>
    </row>
    <row r="479" spans="1:47">
      <c r="A479" s="8">
        <v>1234</v>
      </c>
      <c r="B479" s="8" t="s">
        <v>207</v>
      </c>
      <c r="C479" s="8" t="s">
        <v>209</v>
      </c>
      <c r="D479" s="8" t="s">
        <v>212</v>
      </c>
      <c r="E479" s="10" t="s">
        <v>2206</v>
      </c>
      <c r="F479" s="12" t="s">
        <v>6</v>
      </c>
      <c r="G479" s="12" t="s">
        <v>1330</v>
      </c>
      <c r="H479" s="11" t="s">
        <v>319</v>
      </c>
      <c r="I479" s="8" t="s">
        <v>312</v>
      </c>
      <c r="J479" s="8" t="s">
        <v>312</v>
      </c>
      <c r="K479" s="16" t="s">
        <v>312</v>
      </c>
      <c r="L479" s="16" t="s">
        <v>312</v>
      </c>
      <c r="M479" s="16" t="s">
        <v>312</v>
      </c>
      <c r="N479" s="52">
        <v>43079</v>
      </c>
      <c r="O479" s="52" t="s">
        <v>312</v>
      </c>
      <c r="P479" s="52">
        <v>43686</v>
      </c>
      <c r="Q479" s="17" t="s">
        <v>572</v>
      </c>
      <c r="R479" s="18" t="s">
        <v>212</v>
      </c>
      <c r="S479" s="8" t="s">
        <v>312</v>
      </c>
      <c r="T479" s="8" t="s">
        <v>312</v>
      </c>
      <c r="U479" s="17" t="s">
        <v>137</v>
      </c>
      <c r="V479" s="18" t="s">
        <v>212</v>
      </c>
      <c r="W479" s="18" t="s">
        <v>312</v>
      </c>
      <c r="X479" s="18" t="s">
        <v>312</v>
      </c>
      <c r="Y479" t="s">
        <v>792</v>
      </c>
      <c r="Z479" s="8" t="s">
        <v>607</v>
      </c>
      <c r="AA479" s="8" t="s">
        <v>576</v>
      </c>
      <c r="AB479" s="8">
        <v>8</v>
      </c>
      <c r="AC479" s="10" t="s">
        <v>792</v>
      </c>
      <c r="AD479" s="26" t="s">
        <v>212</v>
      </c>
      <c r="AE479" s="18" t="s">
        <v>212</v>
      </c>
      <c r="AF479" s="18" t="s">
        <v>212</v>
      </c>
      <c r="AG479" s="17" t="s">
        <v>26</v>
      </c>
      <c r="AH479" s="18" t="s">
        <v>312</v>
      </c>
      <c r="AI479" s="18" t="s">
        <v>212</v>
      </c>
      <c r="AJ479" t="s">
        <v>145</v>
      </c>
      <c r="AK479" s="12" t="s">
        <v>6</v>
      </c>
      <c r="AL479" s="12" t="s">
        <v>1330</v>
      </c>
      <c r="AM479" s="11" t="s">
        <v>319</v>
      </c>
      <c r="AN479" s="18" t="s">
        <v>312</v>
      </c>
      <c r="AO479" s="18" t="s">
        <v>312</v>
      </c>
      <c r="AP479" s="12" t="s">
        <v>1046</v>
      </c>
      <c r="AQ479" s="18" t="s">
        <v>312</v>
      </c>
      <c r="AR479" s="20" t="s">
        <v>312</v>
      </c>
      <c r="AS479" s="8" t="s">
        <v>212</v>
      </c>
      <c r="AT479" t="s">
        <v>146</v>
      </c>
      <c r="AU479" t="s">
        <v>0</v>
      </c>
    </row>
    <row r="480" spans="1:47">
      <c r="A480" s="8">
        <v>1235</v>
      </c>
      <c r="B480" s="8" t="s">
        <v>207</v>
      </c>
      <c r="C480" s="8" t="s">
        <v>209</v>
      </c>
      <c r="D480" s="10" t="s">
        <v>245</v>
      </c>
      <c r="E480" s="10" t="s">
        <v>244</v>
      </c>
      <c r="F480" s="12" t="s">
        <v>3</v>
      </c>
      <c r="G480" s="12">
        <v>35</v>
      </c>
      <c r="H480" s="11" t="s">
        <v>319</v>
      </c>
      <c r="I480" s="8" t="s">
        <v>212</v>
      </c>
      <c r="J480" s="8" t="s">
        <v>212</v>
      </c>
      <c r="K480" s="8" t="s">
        <v>212</v>
      </c>
      <c r="L480" s="8" t="s">
        <v>212</v>
      </c>
      <c r="M480" s="8" t="s">
        <v>212</v>
      </c>
      <c r="N480" s="52">
        <v>43444</v>
      </c>
      <c r="O480" s="52" t="s">
        <v>312</v>
      </c>
      <c r="P480" s="52">
        <v>43687</v>
      </c>
      <c r="Q480" s="18" t="s">
        <v>212</v>
      </c>
      <c r="R480" s="18" t="s">
        <v>212</v>
      </c>
      <c r="S480" s="18" t="s">
        <v>212</v>
      </c>
      <c r="T480" s="18" t="s">
        <v>212</v>
      </c>
      <c r="U480" s="18" t="s">
        <v>212</v>
      </c>
      <c r="V480" s="18" t="s">
        <v>212</v>
      </c>
      <c r="W480" s="18" t="s">
        <v>212</v>
      </c>
      <c r="X480" s="18" t="s">
        <v>212</v>
      </c>
      <c r="Y480" t="s">
        <v>834</v>
      </c>
      <c r="Z480" s="8" t="s">
        <v>157</v>
      </c>
      <c r="AA480" s="8" t="s">
        <v>576</v>
      </c>
      <c r="AB480" s="8" t="s">
        <v>1508</v>
      </c>
      <c r="AC480" s="10" t="s">
        <v>1516</v>
      </c>
      <c r="AD480" s="26" t="s">
        <v>212</v>
      </c>
      <c r="AE480" s="18" t="s">
        <v>212</v>
      </c>
      <c r="AF480" s="18" t="s">
        <v>212</v>
      </c>
      <c r="AG480" s="18" t="s">
        <v>212</v>
      </c>
      <c r="AH480" s="18" t="s">
        <v>212</v>
      </c>
      <c r="AI480" s="18" t="s">
        <v>212</v>
      </c>
      <c r="AJ480" s="18" t="s">
        <v>212</v>
      </c>
      <c r="AK480" s="18" t="s">
        <v>212</v>
      </c>
      <c r="AL480" s="18" t="s">
        <v>212</v>
      </c>
      <c r="AM480" s="18" t="s">
        <v>212</v>
      </c>
      <c r="AN480" s="18" t="s">
        <v>212</v>
      </c>
      <c r="AO480" s="18" t="s">
        <v>212</v>
      </c>
      <c r="AP480" s="12" t="s">
        <v>1054</v>
      </c>
      <c r="AQ480" s="12" t="s">
        <v>1060</v>
      </c>
      <c r="AR480" s="7" t="s">
        <v>312</v>
      </c>
      <c r="AS480" s="8" t="s">
        <v>212</v>
      </c>
      <c r="AT480" t="s">
        <v>1147</v>
      </c>
      <c r="AU480" t="s">
        <v>1</v>
      </c>
    </row>
    <row r="481" spans="1:47">
      <c r="A481" s="8">
        <v>1252</v>
      </c>
      <c r="B481" s="8" t="s">
        <v>207</v>
      </c>
      <c r="C481" s="8" t="s">
        <v>209</v>
      </c>
      <c r="D481" s="10" t="s">
        <v>237</v>
      </c>
      <c r="E481" s="10" t="s">
        <v>236</v>
      </c>
      <c r="F481" s="12" t="s">
        <v>3</v>
      </c>
      <c r="G481" s="12">
        <v>66</v>
      </c>
      <c r="H481" s="12" t="s">
        <v>318</v>
      </c>
      <c r="I481" s="8" t="s">
        <v>212</v>
      </c>
      <c r="J481" s="8" t="s">
        <v>212</v>
      </c>
      <c r="K481" s="8" t="s">
        <v>212</v>
      </c>
      <c r="L481" s="8" t="s">
        <v>212</v>
      </c>
      <c r="M481" s="8" t="s">
        <v>212</v>
      </c>
      <c r="N481" s="52">
        <v>42015</v>
      </c>
      <c r="O481" s="52">
        <v>43101</v>
      </c>
      <c r="P481" s="52">
        <v>43711</v>
      </c>
      <c r="Q481" s="8" t="s">
        <v>212</v>
      </c>
      <c r="R481" s="18" t="s">
        <v>212</v>
      </c>
      <c r="S481" s="18" t="s">
        <v>212</v>
      </c>
      <c r="T481" s="18" t="s">
        <v>212</v>
      </c>
      <c r="U481" s="18" t="s">
        <v>212</v>
      </c>
      <c r="V481" s="18" t="s">
        <v>212</v>
      </c>
      <c r="W481" s="18" t="s">
        <v>212</v>
      </c>
      <c r="X481" s="18" t="s">
        <v>212</v>
      </c>
      <c r="Y481" t="s">
        <v>832</v>
      </c>
      <c r="Z481" s="8" t="s">
        <v>157</v>
      </c>
      <c r="AA481" s="8" t="s">
        <v>576</v>
      </c>
      <c r="AB481" s="8">
        <v>15</v>
      </c>
      <c r="AC481" s="10" t="s">
        <v>1516</v>
      </c>
      <c r="AD481" s="26" t="s">
        <v>212</v>
      </c>
      <c r="AE481" s="18" t="s">
        <v>212</v>
      </c>
      <c r="AF481" s="18" t="s">
        <v>212</v>
      </c>
      <c r="AG481" s="18" t="s">
        <v>212</v>
      </c>
      <c r="AH481" s="18" t="s">
        <v>212</v>
      </c>
      <c r="AI481" s="18" t="s">
        <v>212</v>
      </c>
      <c r="AJ481" s="18" t="s">
        <v>212</v>
      </c>
      <c r="AK481" s="18" t="s">
        <v>212</v>
      </c>
      <c r="AL481" s="18" t="s">
        <v>212</v>
      </c>
      <c r="AM481" s="18" t="s">
        <v>212</v>
      </c>
      <c r="AN481" s="18" t="s">
        <v>212</v>
      </c>
      <c r="AO481" s="18" t="s">
        <v>212</v>
      </c>
      <c r="AP481" s="12" t="s">
        <v>1054</v>
      </c>
      <c r="AQ481" s="12" t="s">
        <v>1062</v>
      </c>
      <c r="AR481" s="14" t="s">
        <v>1067</v>
      </c>
      <c r="AS481" s="8" t="s">
        <v>212</v>
      </c>
      <c r="AT481" t="s">
        <v>1147</v>
      </c>
      <c r="AU481" t="s">
        <v>0</v>
      </c>
    </row>
    <row r="482" spans="1:47">
      <c r="A482" s="8">
        <v>1283</v>
      </c>
      <c r="B482" s="8" t="s">
        <v>207</v>
      </c>
      <c r="C482" s="8" t="s">
        <v>209</v>
      </c>
      <c r="D482" s="8" t="s">
        <v>212</v>
      </c>
      <c r="E482" s="22" t="s">
        <v>2207</v>
      </c>
      <c r="F482" s="11" t="s">
        <v>143</v>
      </c>
      <c r="G482" s="11" t="s">
        <v>1331</v>
      </c>
      <c r="H482" s="11" t="s">
        <v>319</v>
      </c>
      <c r="I482" s="8" t="s">
        <v>312</v>
      </c>
      <c r="J482" s="8" t="s">
        <v>312</v>
      </c>
      <c r="K482" s="16" t="s">
        <v>312</v>
      </c>
      <c r="L482" s="16" t="s">
        <v>312</v>
      </c>
      <c r="M482" s="16" t="s">
        <v>312</v>
      </c>
      <c r="N482" s="52">
        <v>30646</v>
      </c>
      <c r="O482" s="52">
        <v>43466</v>
      </c>
      <c r="P482" s="52">
        <v>43746</v>
      </c>
      <c r="Q482" s="17" t="s">
        <v>572</v>
      </c>
      <c r="R482" s="18" t="s">
        <v>212</v>
      </c>
      <c r="S482" s="8" t="s">
        <v>312</v>
      </c>
      <c r="T482" s="8" t="s">
        <v>312</v>
      </c>
      <c r="U482" s="17" t="s">
        <v>137</v>
      </c>
      <c r="V482" s="18" t="s">
        <v>212</v>
      </c>
      <c r="W482" s="18" t="s">
        <v>312</v>
      </c>
      <c r="X482" s="18" t="s">
        <v>312</v>
      </c>
      <c r="Y482" t="s">
        <v>658</v>
      </c>
      <c r="Z482" s="8" t="s">
        <v>591</v>
      </c>
      <c r="AA482" s="8" t="s">
        <v>576</v>
      </c>
      <c r="AB482" s="8">
        <v>12</v>
      </c>
      <c r="AC482" s="10" t="s">
        <v>1556</v>
      </c>
      <c r="AD482" s="26" t="s">
        <v>212</v>
      </c>
      <c r="AE482" s="18" t="s">
        <v>212</v>
      </c>
      <c r="AF482" s="18" t="s">
        <v>212</v>
      </c>
      <c r="AG482" s="17" t="s">
        <v>26</v>
      </c>
      <c r="AH482" s="18" t="s">
        <v>312</v>
      </c>
      <c r="AI482" s="18" t="s">
        <v>212</v>
      </c>
      <c r="AJ482" s="4" t="s">
        <v>144</v>
      </c>
      <c r="AK482" s="11" t="s">
        <v>143</v>
      </c>
      <c r="AL482" s="11" t="s">
        <v>1331</v>
      </c>
      <c r="AM482" s="11" t="s">
        <v>319</v>
      </c>
      <c r="AN482" s="8" t="s">
        <v>312</v>
      </c>
      <c r="AO482" s="12" t="s">
        <v>4</v>
      </c>
      <c r="AP482" s="12" t="s">
        <v>1046</v>
      </c>
      <c r="AQ482" s="12" t="s">
        <v>1060</v>
      </c>
      <c r="AR482" s="8" t="s">
        <v>312</v>
      </c>
      <c r="AS482" s="8" t="s">
        <v>212</v>
      </c>
      <c r="AT482" t="s">
        <v>142</v>
      </c>
      <c r="AU482" t="s">
        <v>1158</v>
      </c>
    </row>
    <row r="483" spans="1:47">
      <c r="A483" s="8">
        <v>1285</v>
      </c>
      <c r="B483" s="8" t="s">
        <v>207</v>
      </c>
      <c r="C483" s="8" t="s">
        <v>209</v>
      </c>
      <c r="D483" s="10" t="s">
        <v>235</v>
      </c>
      <c r="E483" s="10" t="s">
        <v>234</v>
      </c>
      <c r="F483" s="12" t="s">
        <v>3</v>
      </c>
      <c r="G483" s="12">
        <v>49</v>
      </c>
      <c r="H483" s="11" t="s">
        <v>319</v>
      </c>
      <c r="I483" s="8" t="s">
        <v>212</v>
      </c>
      <c r="J483" s="8" t="s">
        <v>212</v>
      </c>
      <c r="K483" s="8" t="s">
        <v>212</v>
      </c>
      <c r="L483" s="8" t="s">
        <v>212</v>
      </c>
      <c r="M483" s="8" t="s">
        <v>212</v>
      </c>
      <c r="N483" s="52">
        <v>28494</v>
      </c>
      <c r="O483" s="52">
        <v>43374</v>
      </c>
      <c r="P483" s="52">
        <v>43761</v>
      </c>
      <c r="Q483" s="8" t="s">
        <v>212</v>
      </c>
      <c r="R483" s="18" t="s">
        <v>212</v>
      </c>
      <c r="S483" s="18" t="s">
        <v>212</v>
      </c>
      <c r="T483" s="18" t="s">
        <v>212</v>
      </c>
      <c r="U483" s="18" t="s">
        <v>212</v>
      </c>
      <c r="V483" s="18" t="s">
        <v>212</v>
      </c>
      <c r="W483" s="18" t="s">
        <v>212</v>
      </c>
      <c r="X483" s="18" t="s">
        <v>212</v>
      </c>
      <c r="Y483" t="s">
        <v>831</v>
      </c>
      <c r="Z483" s="8" t="s">
        <v>157</v>
      </c>
      <c r="AA483" s="8" t="s">
        <v>576</v>
      </c>
      <c r="AB483" s="8">
        <v>15</v>
      </c>
      <c r="AC483" s="10" t="s">
        <v>1516</v>
      </c>
      <c r="AD483" s="26" t="s">
        <v>212</v>
      </c>
      <c r="AE483" s="18" t="s">
        <v>212</v>
      </c>
      <c r="AF483" s="18" t="s">
        <v>212</v>
      </c>
      <c r="AG483" s="18" t="s">
        <v>212</v>
      </c>
      <c r="AH483" s="18" t="s">
        <v>212</v>
      </c>
      <c r="AI483" s="18" t="s">
        <v>212</v>
      </c>
      <c r="AJ483" s="18" t="s">
        <v>212</v>
      </c>
      <c r="AK483" s="18" t="s">
        <v>212</v>
      </c>
      <c r="AL483" s="18" t="s">
        <v>212</v>
      </c>
      <c r="AM483" s="18" t="s">
        <v>212</v>
      </c>
      <c r="AN483" s="18" t="s">
        <v>212</v>
      </c>
      <c r="AO483" s="18" t="s">
        <v>212</v>
      </c>
      <c r="AP483" s="12" t="s">
        <v>1054</v>
      </c>
      <c r="AQ483" s="16" t="s">
        <v>312</v>
      </c>
      <c r="AR483" s="14" t="s">
        <v>1067</v>
      </c>
      <c r="AS483" s="8" t="s">
        <v>212</v>
      </c>
      <c r="AT483" t="s">
        <v>1147</v>
      </c>
      <c r="AU483" t="s">
        <v>1</v>
      </c>
    </row>
    <row r="484" spans="1:47">
      <c r="A484" s="8">
        <v>1286</v>
      </c>
      <c r="B484" s="8" t="s">
        <v>207</v>
      </c>
      <c r="C484" s="8" t="s">
        <v>209</v>
      </c>
      <c r="D484" s="10" t="s">
        <v>302</v>
      </c>
      <c r="E484" s="10" t="s">
        <v>301</v>
      </c>
      <c r="F484" s="12" t="s">
        <v>6</v>
      </c>
      <c r="G484" s="12">
        <v>15</v>
      </c>
      <c r="H484" s="11" t="s">
        <v>319</v>
      </c>
      <c r="I484" s="8" t="s">
        <v>312</v>
      </c>
      <c r="J484" s="8" t="s">
        <v>312</v>
      </c>
      <c r="K484" s="16" t="s">
        <v>312</v>
      </c>
      <c r="L484" s="16" t="s">
        <v>312</v>
      </c>
      <c r="M484" s="16" t="s">
        <v>312</v>
      </c>
      <c r="N484" s="52">
        <v>29275</v>
      </c>
      <c r="O484" s="52" t="s">
        <v>312</v>
      </c>
      <c r="P484" s="52">
        <v>43767</v>
      </c>
      <c r="Q484" s="17" t="s">
        <v>572</v>
      </c>
      <c r="R484" s="18" t="s">
        <v>212</v>
      </c>
      <c r="S484" s="8" t="s">
        <v>312</v>
      </c>
      <c r="T484" s="8" t="s">
        <v>312</v>
      </c>
      <c r="U484" s="17" t="s">
        <v>137</v>
      </c>
      <c r="V484" s="18" t="s">
        <v>212</v>
      </c>
      <c r="W484" s="8" t="s">
        <v>312</v>
      </c>
      <c r="X484" s="8" t="s">
        <v>312</v>
      </c>
      <c r="Y484" t="s">
        <v>590</v>
      </c>
      <c r="Z484" s="8" t="s">
        <v>157</v>
      </c>
      <c r="AA484" s="8" t="s">
        <v>576</v>
      </c>
      <c r="AB484" s="8" t="s">
        <v>1508</v>
      </c>
      <c r="AC484" s="10" t="s">
        <v>485</v>
      </c>
      <c r="AD484" s="26" t="s">
        <v>212</v>
      </c>
      <c r="AE484" s="18" t="s">
        <v>212</v>
      </c>
      <c r="AF484" s="18" t="s">
        <v>212</v>
      </c>
      <c r="AG484" s="17" t="s">
        <v>26</v>
      </c>
      <c r="AH484" s="18" t="s">
        <v>312</v>
      </c>
      <c r="AI484" t="s">
        <v>302</v>
      </c>
      <c r="AJ484" t="s">
        <v>301</v>
      </c>
      <c r="AK484" s="12" t="s">
        <v>6</v>
      </c>
      <c r="AL484" s="12">
        <v>15</v>
      </c>
      <c r="AM484" s="11" t="s">
        <v>319</v>
      </c>
      <c r="AN484" s="8" t="s">
        <v>312</v>
      </c>
      <c r="AO484" s="12" t="s">
        <v>4</v>
      </c>
      <c r="AP484" s="12" t="s">
        <v>1046</v>
      </c>
      <c r="AQ484" s="18" t="s">
        <v>312</v>
      </c>
      <c r="AR484" s="14" t="s">
        <v>1067</v>
      </c>
      <c r="AS484" s="8" t="s">
        <v>212</v>
      </c>
      <c r="AT484" t="s">
        <v>119</v>
      </c>
      <c r="AU484" t="s">
        <v>77</v>
      </c>
    </row>
    <row r="485" spans="1:47">
      <c r="A485" s="8">
        <v>1287</v>
      </c>
      <c r="B485" s="8" t="s">
        <v>207</v>
      </c>
      <c r="C485" s="8" t="s">
        <v>209</v>
      </c>
      <c r="D485" s="10" t="s">
        <v>310</v>
      </c>
      <c r="E485" s="10" t="s">
        <v>309</v>
      </c>
      <c r="F485" s="12" t="s">
        <v>3</v>
      </c>
      <c r="G485" s="12">
        <v>26</v>
      </c>
      <c r="H485" s="11" t="s">
        <v>319</v>
      </c>
      <c r="I485" s="8" t="s">
        <v>312</v>
      </c>
      <c r="J485" s="8" t="s">
        <v>312</v>
      </c>
      <c r="K485" s="16" t="s">
        <v>312</v>
      </c>
      <c r="L485" s="16" t="s">
        <v>312</v>
      </c>
      <c r="M485" s="16" t="s">
        <v>312</v>
      </c>
      <c r="N485" s="52">
        <v>42506</v>
      </c>
      <c r="O485" s="52">
        <v>43435</v>
      </c>
      <c r="P485" s="52">
        <v>43767</v>
      </c>
      <c r="Q485" s="17" t="s">
        <v>572</v>
      </c>
      <c r="R485" s="18" t="s">
        <v>212</v>
      </c>
      <c r="S485" s="8" t="s">
        <v>312</v>
      </c>
      <c r="T485" s="8" t="s">
        <v>312</v>
      </c>
      <c r="U485" s="17" t="s">
        <v>137</v>
      </c>
      <c r="V485" s="18" t="s">
        <v>212</v>
      </c>
      <c r="W485" s="8" t="s">
        <v>312</v>
      </c>
      <c r="X485" s="8" t="s">
        <v>312</v>
      </c>
      <c r="Y485" t="s">
        <v>170</v>
      </c>
      <c r="Z485" s="8" t="s">
        <v>157</v>
      </c>
      <c r="AA485" s="8" t="s">
        <v>576</v>
      </c>
      <c r="AB485" s="8" t="s">
        <v>1508</v>
      </c>
      <c r="AC485" s="10" t="s">
        <v>1516</v>
      </c>
      <c r="AD485" s="26" t="s">
        <v>212</v>
      </c>
      <c r="AE485" s="18" t="s">
        <v>212</v>
      </c>
      <c r="AF485" s="18" t="s">
        <v>212</v>
      </c>
      <c r="AG485" s="12" t="s">
        <v>26</v>
      </c>
      <c r="AH485" s="18" t="s">
        <v>312</v>
      </c>
      <c r="AI485" t="s">
        <v>310</v>
      </c>
      <c r="AJ485" t="s">
        <v>309</v>
      </c>
      <c r="AK485" s="12" t="s">
        <v>3</v>
      </c>
      <c r="AL485" s="12">
        <v>26</v>
      </c>
      <c r="AM485" s="11" t="s">
        <v>319</v>
      </c>
      <c r="AN485" s="8" t="s">
        <v>312</v>
      </c>
      <c r="AO485" s="17" t="s">
        <v>26</v>
      </c>
      <c r="AP485" s="12" t="s">
        <v>1054</v>
      </c>
      <c r="AQ485" s="12" t="s">
        <v>1062</v>
      </c>
      <c r="AR485" s="14" t="s">
        <v>1067</v>
      </c>
      <c r="AS485" s="8" t="s">
        <v>212</v>
      </c>
      <c r="AT485" t="s">
        <v>171</v>
      </c>
      <c r="AU485" t="s">
        <v>106</v>
      </c>
    </row>
    <row r="486" spans="1:47">
      <c r="A486" s="8">
        <v>1288</v>
      </c>
      <c r="B486" s="8" t="s">
        <v>207</v>
      </c>
      <c r="C486" s="8" t="s">
        <v>209</v>
      </c>
      <c r="D486" s="8" t="s">
        <v>212</v>
      </c>
      <c r="E486" s="22" t="s">
        <v>129</v>
      </c>
      <c r="F486" s="11" t="s">
        <v>6</v>
      </c>
      <c r="G486" s="11" t="s">
        <v>314</v>
      </c>
      <c r="H486" s="11" t="s">
        <v>319</v>
      </c>
      <c r="I486" t="s">
        <v>513</v>
      </c>
      <c r="J486" t="s">
        <v>393</v>
      </c>
      <c r="K486" s="11" t="s">
        <v>6</v>
      </c>
      <c r="L486">
        <v>18</v>
      </c>
      <c r="M486" s="12" t="s">
        <v>319</v>
      </c>
      <c r="N486" s="52">
        <v>35301</v>
      </c>
      <c r="O486" s="52" t="s">
        <v>312</v>
      </c>
      <c r="P486" s="52">
        <v>43774</v>
      </c>
      <c r="Q486" s="17" t="s">
        <v>568</v>
      </c>
      <c r="R486" s="17" t="s">
        <v>573</v>
      </c>
      <c r="S486" s="17" t="s">
        <v>26</v>
      </c>
      <c r="T486" s="17" t="s">
        <v>2184</v>
      </c>
      <c r="U486" s="17" t="s">
        <v>22</v>
      </c>
      <c r="V486" s="17" t="s">
        <v>22</v>
      </c>
      <c r="W486" s="18" t="s">
        <v>312</v>
      </c>
      <c r="X486" s="18" t="s">
        <v>312</v>
      </c>
      <c r="Y486" t="s">
        <v>694</v>
      </c>
      <c r="Z486" s="8" t="s">
        <v>594</v>
      </c>
      <c r="AA486" s="8" t="s">
        <v>576</v>
      </c>
      <c r="AB486" s="8">
        <v>150</v>
      </c>
      <c r="AC486" s="10" t="s">
        <v>1576</v>
      </c>
      <c r="AD486" s="10" t="s">
        <v>1325</v>
      </c>
      <c r="AE486" s="17" t="s">
        <v>4</v>
      </c>
      <c r="AF486" s="17" t="s">
        <v>850</v>
      </c>
      <c r="AG486" s="17" t="s">
        <v>26</v>
      </c>
      <c r="AH486" s="12" t="s">
        <v>26</v>
      </c>
      <c r="AI486" s="18" t="s">
        <v>212</v>
      </c>
      <c r="AJ486" s="4" t="s">
        <v>129</v>
      </c>
      <c r="AK486" s="11" t="s">
        <v>6</v>
      </c>
      <c r="AL486" s="11" t="s">
        <v>314</v>
      </c>
      <c r="AM486" s="11" t="s">
        <v>319</v>
      </c>
      <c r="AN486" s="17" t="s">
        <v>570</v>
      </c>
      <c r="AO486" s="12" t="s">
        <v>4</v>
      </c>
      <c r="AP486" s="12" t="s">
        <v>1046</v>
      </c>
      <c r="AQ486" s="8" t="s">
        <v>312</v>
      </c>
      <c r="AR486" s="14" t="s">
        <v>1067</v>
      </c>
      <c r="AS486" s="18" t="s">
        <v>212</v>
      </c>
      <c r="AT486" t="s">
        <v>1112</v>
      </c>
      <c r="AU486" s="16" t="s">
        <v>312</v>
      </c>
    </row>
    <row r="487" spans="1:47">
      <c r="A487" s="8">
        <v>1289</v>
      </c>
      <c r="B487" s="8" t="s">
        <v>207</v>
      </c>
      <c r="C487" s="8" t="s">
        <v>209</v>
      </c>
      <c r="D487" s="22" t="s">
        <v>277</v>
      </c>
      <c r="E487" s="22" t="s">
        <v>270</v>
      </c>
      <c r="F487" s="11" t="s">
        <v>6</v>
      </c>
      <c r="G487" s="11">
        <v>23</v>
      </c>
      <c r="H487" s="11" t="s">
        <v>319</v>
      </c>
      <c r="I487" t="s">
        <v>526</v>
      </c>
      <c r="J487" t="s">
        <v>416</v>
      </c>
      <c r="K487" s="11" t="s">
        <v>6</v>
      </c>
      <c r="L487">
        <v>43</v>
      </c>
      <c r="M487" s="12" t="s">
        <v>319</v>
      </c>
      <c r="N487" s="52">
        <v>36362</v>
      </c>
      <c r="O487" s="52" t="s">
        <v>312</v>
      </c>
      <c r="P487" s="52">
        <v>43777</v>
      </c>
      <c r="Q487" s="17" t="s">
        <v>563</v>
      </c>
      <c r="R487" s="17" t="s">
        <v>571</v>
      </c>
      <c r="S487" s="17" t="s">
        <v>4</v>
      </c>
      <c r="T487" s="11" t="s">
        <v>2184</v>
      </c>
      <c r="U487" s="17" t="s">
        <v>1449</v>
      </c>
      <c r="V487" s="17" t="s">
        <v>1449</v>
      </c>
      <c r="W487" s="18" t="s">
        <v>312</v>
      </c>
      <c r="X487" s="18" t="s">
        <v>312</v>
      </c>
      <c r="Y487" t="s">
        <v>838</v>
      </c>
      <c r="Z487" s="8" t="s">
        <v>602</v>
      </c>
      <c r="AA487" s="8" t="s">
        <v>576</v>
      </c>
      <c r="AB487" s="8">
        <v>227</v>
      </c>
      <c r="AC487" s="10" t="s">
        <v>1577</v>
      </c>
      <c r="AD487" s="10" t="s">
        <v>1343</v>
      </c>
      <c r="AE487" s="17" t="s">
        <v>4</v>
      </c>
      <c r="AF487" s="17" t="s">
        <v>575</v>
      </c>
      <c r="AG487" s="17" t="s">
        <v>26</v>
      </c>
      <c r="AH487" s="12" t="s">
        <v>26</v>
      </c>
      <c r="AI487" s="22" t="s">
        <v>277</v>
      </c>
      <c r="AJ487" s="22" t="s">
        <v>270</v>
      </c>
      <c r="AK487" s="11" t="s">
        <v>6</v>
      </c>
      <c r="AL487" s="11">
        <v>23</v>
      </c>
      <c r="AM487" s="11" t="s">
        <v>319</v>
      </c>
      <c r="AN487" s="12" t="s">
        <v>1043</v>
      </c>
      <c r="AO487" s="12" t="s">
        <v>4</v>
      </c>
      <c r="AP487" s="12" t="s">
        <v>1046</v>
      </c>
      <c r="AQ487" s="12" t="s">
        <v>48</v>
      </c>
      <c r="AR487" s="14" t="s">
        <v>1067</v>
      </c>
      <c r="AS487" s="18" t="s">
        <v>212</v>
      </c>
      <c r="AT487" t="s">
        <v>166</v>
      </c>
      <c r="AU487" t="s">
        <v>155</v>
      </c>
    </row>
    <row r="488" spans="1:47">
      <c r="A488" s="8">
        <v>1304</v>
      </c>
      <c r="B488" s="8" t="s">
        <v>207</v>
      </c>
      <c r="C488" s="8" t="s">
        <v>209</v>
      </c>
      <c r="D488" s="22" t="s">
        <v>293</v>
      </c>
      <c r="E488" s="22" t="s">
        <v>292</v>
      </c>
      <c r="F488" s="11" t="s">
        <v>6</v>
      </c>
      <c r="G488" s="11">
        <v>28</v>
      </c>
      <c r="H488" s="11" t="s">
        <v>319</v>
      </c>
      <c r="I488" s="8" t="s">
        <v>312</v>
      </c>
      <c r="J488" s="8" t="s">
        <v>312</v>
      </c>
      <c r="K488" s="16" t="s">
        <v>312</v>
      </c>
      <c r="L488" s="16" t="s">
        <v>312</v>
      </c>
      <c r="M488" s="16" t="s">
        <v>312</v>
      </c>
      <c r="N488" s="52">
        <v>32428</v>
      </c>
      <c r="O488" s="52" t="s">
        <v>312</v>
      </c>
      <c r="P488" s="52">
        <v>43790</v>
      </c>
      <c r="Q488" s="17" t="s">
        <v>572</v>
      </c>
      <c r="R488" s="18" t="s">
        <v>212</v>
      </c>
      <c r="S488" s="8" t="s">
        <v>312</v>
      </c>
      <c r="T488" s="8" t="s">
        <v>312</v>
      </c>
      <c r="U488" s="17" t="s">
        <v>137</v>
      </c>
      <c r="V488" s="17" t="s">
        <v>137</v>
      </c>
      <c r="W488" s="18" t="s">
        <v>312</v>
      </c>
      <c r="X488" s="18" t="s">
        <v>312</v>
      </c>
      <c r="Y488" t="s">
        <v>751</v>
      </c>
      <c r="Z488" s="8" t="s">
        <v>582</v>
      </c>
      <c r="AA488" s="8" t="s">
        <v>576</v>
      </c>
      <c r="AB488" s="8" t="s">
        <v>1508</v>
      </c>
      <c r="AC488" s="10" t="s">
        <v>1579</v>
      </c>
      <c r="AD488" s="26" t="s">
        <v>212</v>
      </c>
      <c r="AE488" s="18" t="s">
        <v>212</v>
      </c>
      <c r="AF488" s="18" t="s">
        <v>212</v>
      </c>
      <c r="AG488" s="17" t="s">
        <v>26</v>
      </c>
      <c r="AH488" s="18" t="s">
        <v>212</v>
      </c>
      <c r="AI488" s="4" t="s">
        <v>293</v>
      </c>
      <c r="AJ488" s="4" t="s">
        <v>292</v>
      </c>
      <c r="AK488" s="11" t="s">
        <v>6</v>
      </c>
      <c r="AL488" s="11">
        <v>28</v>
      </c>
      <c r="AM488" s="11" t="s">
        <v>319</v>
      </c>
      <c r="AN488" s="8" t="s">
        <v>312</v>
      </c>
      <c r="AO488" s="12" t="s">
        <v>26</v>
      </c>
      <c r="AP488" s="12" t="s">
        <v>1054</v>
      </c>
      <c r="AQ488" s="8" t="s">
        <v>312</v>
      </c>
      <c r="AR488" s="7" t="s">
        <v>312</v>
      </c>
      <c r="AS488" s="8" t="s">
        <v>212</v>
      </c>
      <c r="AT488" t="s">
        <v>1120</v>
      </c>
      <c r="AU488" t="s">
        <v>0</v>
      </c>
    </row>
    <row r="489" spans="1:47">
      <c r="A489" s="8">
        <v>1306</v>
      </c>
      <c r="B489" s="8" t="s">
        <v>207</v>
      </c>
      <c r="C489" s="8" t="s">
        <v>209</v>
      </c>
      <c r="D489" s="10" t="s">
        <v>298</v>
      </c>
      <c r="E489" s="10" t="s">
        <v>297</v>
      </c>
      <c r="F489" s="12" t="s">
        <v>6</v>
      </c>
      <c r="G489" s="12">
        <v>20</v>
      </c>
      <c r="H489" s="12" t="s">
        <v>318</v>
      </c>
      <c r="I489" s="8" t="s">
        <v>312</v>
      </c>
      <c r="J489" s="8" t="s">
        <v>312</v>
      </c>
      <c r="K489" s="16" t="s">
        <v>312</v>
      </c>
      <c r="L489" s="16" t="s">
        <v>312</v>
      </c>
      <c r="M489" s="16" t="s">
        <v>312</v>
      </c>
      <c r="N489" s="52">
        <v>40723</v>
      </c>
      <c r="O489" s="52" t="s">
        <v>312</v>
      </c>
      <c r="P489" s="52">
        <v>43795</v>
      </c>
      <c r="Q489" s="17" t="s">
        <v>572</v>
      </c>
      <c r="R489" s="17" t="s">
        <v>571</v>
      </c>
      <c r="S489" s="8" t="s">
        <v>312</v>
      </c>
      <c r="T489" s="8" t="s">
        <v>312</v>
      </c>
      <c r="U489" s="17" t="s">
        <v>137</v>
      </c>
      <c r="V489" s="17" t="s">
        <v>137</v>
      </c>
      <c r="W489" s="18" t="s">
        <v>312</v>
      </c>
      <c r="X489" s="18" t="s">
        <v>312</v>
      </c>
      <c r="Y489" t="s">
        <v>672</v>
      </c>
      <c r="Z489" s="8" t="s">
        <v>591</v>
      </c>
      <c r="AA489" s="8" t="s">
        <v>576</v>
      </c>
      <c r="AB489" s="8">
        <v>26</v>
      </c>
      <c r="AC489" s="10" t="s">
        <v>672</v>
      </c>
      <c r="AD489" s="26" t="s">
        <v>212</v>
      </c>
      <c r="AE489" s="18" t="s">
        <v>212</v>
      </c>
      <c r="AF489" s="18" t="s">
        <v>212</v>
      </c>
      <c r="AG489" s="17" t="s">
        <v>26</v>
      </c>
      <c r="AH489" s="18" t="s">
        <v>312</v>
      </c>
      <c r="AI489" s="10" t="s">
        <v>298</v>
      </c>
      <c r="AJ489" s="10" t="s">
        <v>297</v>
      </c>
      <c r="AK489" s="12" t="s">
        <v>6</v>
      </c>
      <c r="AL489" s="12">
        <v>20</v>
      </c>
      <c r="AM489" s="12" t="s">
        <v>318</v>
      </c>
      <c r="AN489" s="8" t="s">
        <v>312</v>
      </c>
      <c r="AO489" s="12" t="s">
        <v>26</v>
      </c>
      <c r="AP489" s="12" t="s">
        <v>1046</v>
      </c>
      <c r="AQ489" s="8" t="s">
        <v>312</v>
      </c>
      <c r="AR489" s="7" t="s">
        <v>312</v>
      </c>
      <c r="AS489" s="8" t="s">
        <v>212</v>
      </c>
      <c r="AT489" t="s">
        <v>88</v>
      </c>
      <c r="AU489" t="s">
        <v>77</v>
      </c>
    </row>
    <row r="490" spans="1:47">
      <c r="A490" s="8">
        <v>1317</v>
      </c>
      <c r="B490" s="8" t="s">
        <v>207</v>
      </c>
      <c r="C490" s="8" t="s">
        <v>209</v>
      </c>
      <c r="D490" s="10" t="s">
        <v>273</v>
      </c>
      <c r="E490" s="10" t="s">
        <v>272</v>
      </c>
      <c r="F490" s="12" t="s">
        <v>3</v>
      </c>
      <c r="G490" s="12">
        <v>22</v>
      </c>
      <c r="H490" s="11" t="s">
        <v>319</v>
      </c>
      <c r="I490" t="s">
        <v>499</v>
      </c>
      <c r="J490" t="s">
        <v>368</v>
      </c>
      <c r="K490" s="12" t="s">
        <v>3</v>
      </c>
      <c r="L490">
        <v>46</v>
      </c>
      <c r="M490" s="12" t="s">
        <v>319</v>
      </c>
      <c r="N490" s="52">
        <v>31321</v>
      </c>
      <c r="O490" s="52">
        <v>43101</v>
      </c>
      <c r="P490" s="52">
        <v>43822</v>
      </c>
      <c r="Q490" s="17" t="s">
        <v>572</v>
      </c>
      <c r="R490" s="18" t="s">
        <v>212</v>
      </c>
      <c r="S490" s="17" t="s">
        <v>26</v>
      </c>
      <c r="T490" s="17" t="s">
        <v>567</v>
      </c>
      <c r="U490" s="12" t="s">
        <v>123</v>
      </c>
      <c r="V490" s="8" t="s">
        <v>212</v>
      </c>
      <c r="W490" s="12" t="s">
        <v>153</v>
      </c>
      <c r="X490" s="18" t="s">
        <v>312</v>
      </c>
      <c r="Y490" t="s">
        <v>815</v>
      </c>
      <c r="Z490" s="8" t="s">
        <v>593</v>
      </c>
      <c r="AA490" s="8" t="s">
        <v>576</v>
      </c>
      <c r="AB490" s="8">
        <v>4</v>
      </c>
      <c r="AC490" s="10" t="s">
        <v>458</v>
      </c>
      <c r="AD490" s="26" t="s">
        <v>212</v>
      </c>
      <c r="AE490" s="18" t="s">
        <v>212</v>
      </c>
      <c r="AF490" s="18" t="s">
        <v>212</v>
      </c>
      <c r="AG490" s="12" t="s">
        <v>26</v>
      </c>
      <c r="AH490" s="12" t="s">
        <v>26</v>
      </c>
      <c r="AI490" s="10" t="s">
        <v>273</v>
      </c>
      <c r="AJ490" s="10" t="s">
        <v>272</v>
      </c>
      <c r="AK490" s="12" t="s">
        <v>3</v>
      </c>
      <c r="AL490" s="12">
        <v>22</v>
      </c>
      <c r="AM490" s="11" t="s">
        <v>319</v>
      </c>
      <c r="AN490" s="12" t="s">
        <v>1043</v>
      </c>
      <c r="AO490" s="12" t="s">
        <v>26</v>
      </c>
      <c r="AP490" s="12" t="s">
        <v>1046</v>
      </c>
      <c r="AQ490" s="8" t="s">
        <v>312</v>
      </c>
      <c r="AR490" s="12" t="s">
        <v>1067</v>
      </c>
      <c r="AS490" s="18" t="s">
        <v>212</v>
      </c>
      <c r="AT490" t="s">
        <v>1135</v>
      </c>
      <c r="AU490" t="s">
        <v>77</v>
      </c>
    </row>
    <row r="491" spans="1:47">
      <c r="A491" s="8">
        <v>1318</v>
      </c>
      <c r="B491" s="8" t="s">
        <v>207</v>
      </c>
      <c r="C491" s="8" t="s">
        <v>209</v>
      </c>
      <c r="D491" s="22" t="s">
        <v>295</v>
      </c>
      <c r="E491" s="22" t="s">
        <v>294</v>
      </c>
      <c r="F491" s="11" t="s">
        <v>6</v>
      </c>
      <c r="G491" s="11">
        <v>22</v>
      </c>
      <c r="H491" s="11" t="s">
        <v>319</v>
      </c>
      <c r="I491" s="8" t="s">
        <v>312</v>
      </c>
      <c r="J491" s="8" t="s">
        <v>312</v>
      </c>
      <c r="K491" s="16" t="s">
        <v>312</v>
      </c>
      <c r="L491" s="16" t="s">
        <v>312</v>
      </c>
      <c r="M491" s="16" t="s">
        <v>312</v>
      </c>
      <c r="N491" s="52">
        <v>32041</v>
      </c>
      <c r="O491" s="52" t="s">
        <v>312</v>
      </c>
      <c r="P491" s="52">
        <v>43822</v>
      </c>
      <c r="Q491" s="17" t="s">
        <v>572</v>
      </c>
      <c r="R491" s="18" t="s">
        <v>212</v>
      </c>
      <c r="S491" s="8" t="s">
        <v>312</v>
      </c>
      <c r="T491" s="8" t="s">
        <v>312</v>
      </c>
      <c r="U491" s="17" t="s">
        <v>137</v>
      </c>
      <c r="V491" s="17" t="s">
        <v>137</v>
      </c>
      <c r="W491" s="18" t="s">
        <v>312</v>
      </c>
      <c r="X491" s="18" t="s">
        <v>312</v>
      </c>
      <c r="Y491" t="s">
        <v>736</v>
      </c>
      <c r="Z491" s="8" t="s">
        <v>623</v>
      </c>
      <c r="AA491" s="8" t="s">
        <v>576</v>
      </c>
      <c r="AB491" s="8" t="s">
        <v>1508</v>
      </c>
      <c r="AC491" s="10" t="s">
        <v>776</v>
      </c>
      <c r="AD491" s="26" t="s">
        <v>212</v>
      </c>
      <c r="AE491" s="18" t="s">
        <v>212</v>
      </c>
      <c r="AF491" s="18" t="s">
        <v>212</v>
      </c>
      <c r="AG491" s="12" t="s">
        <v>26</v>
      </c>
      <c r="AH491" s="18" t="s">
        <v>212</v>
      </c>
      <c r="AI491" s="22" t="s">
        <v>295</v>
      </c>
      <c r="AJ491" s="22" t="s">
        <v>294</v>
      </c>
      <c r="AK491" s="11" t="s">
        <v>6</v>
      </c>
      <c r="AL491" s="11">
        <v>22</v>
      </c>
      <c r="AM491" s="11" t="s">
        <v>319</v>
      </c>
      <c r="AN491" s="8" t="s">
        <v>312</v>
      </c>
      <c r="AO491" s="12" t="s">
        <v>26</v>
      </c>
      <c r="AP491" s="12" t="s">
        <v>1046</v>
      </c>
      <c r="AQ491" s="8" t="s">
        <v>312</v>
      </c>
      <c r="AR491" s="12" t="s">
        <v>1071</v>
      </c>
      <c r="AS491" s="8" t="s">
        <v>212</v>
      </c>
      <c r="AT491" t="s">
        <v>1108</v>
      </c>
      <c r="AU491" t="s">
        <v>0</v>
      </c>
    </row>
    <row r="492" spans="1:47">
      <c r="A492" s="8">
        <v>1319</v>
      </c>
      <c r="B492" s="8" t="s">
        <v>207</v>
      </c>
      <c r="C492" s="8" t="s">
        <v>209</v>
      </c>
      <c r="D492" s="10" t="s">
        <v>252</v>
      </c>
      <c r="E492" s="10" t="s">
        <v>251</v>
      </c>
      <c r="F492" s="12" t="s">
        <v>3</v>
      </c>
      <c r="G492" s="12">
        <v>46</v>
      </c>
      <c r="H492" s="11" t="s">
        <v>319</v>
      </c>
      <c r="I492" s="8" t="s">
        <v>312</v>
      </c>
      <c r="J492" s="8" t="s">
        <v>312</v>
      </c>
      <c r="K492" s="16" t="s">
        <v>312</v>
      </c>
      <c r="L492" s="16" t="s">
        <v>312</v>
      </c>
      <c r="M492" s="16" t="s">
        <v>312</v>
      </c>
      <c r="N492" s="52">
        <v>6941</v>
      </c>
      <c r="O492" s="52" t="s">
        <v>312</v>
      </c>
      <c r="P492" s="52">
        <v>43830</v>
      </c>
      <c r="Q492" s="17" t="s">
        <v>572</v>
      </c>
      <c r="R492" s="18" t="s">
        <v>212</v>
      </c>
      <c r="S492" s="17" t="s">
        <v>26</v>
      </c>
      <c r="T492" s="8" t="s">
        <v>312</v>
      </c>
      <c r="U492" s="17" t="s">
        <v>137</v>
      </c>
      <c r="V492" s="8" t="s">
        <v>212</v>
      </c>
      <c r="W492" s="8" t="s">
        <v>312</v>
      </c>
      <c r="X492" s="8" t="s">
        <v>312</v>
      </c>
      <c r="Y492" t="s">
        <v>723</v>
      </c>
      <c r="Z492" s="8" t="s">
        <v>615</v>
      </c>
      <c r="AA492" s="8" t="s">
        <v>576</v>
      </c>
      <c r="AB492" s="8" t="s">
        <v>1508</v>
      </c>
      <c r="AC492" s="10" t="s">
        <v>723</v>
      </c>
      <c r="AD492" s="26" t="s">
        <v>212</v>
      </c>
      <c r="AE492" s="18" t="s">
        <v>212</v>
      </c>
      <c r="AF492" s="18" t="s">
        <v>212</v>
      </c>
      <c r="AG492" s="17" t="s">
        <v>26</v>
      </c>
      <c r="AH492" s="18" t="s">
        <v>312</v>
      </c>
      <c r="AI492" t="s">
        <v>252</v>
      </c>
      <c r="AJ492" t="s">
        <v>251</v>
      </c>
      <c r="AK492" s="12" t="s">
        <v>3</v>
      </c>
      <c r="AL492" s="12">
        <v>46</v>
      </c>
      <c r="AM492" s="11" t="s">
        <v>319</v>
      </c>
      <c r="AN492" s="8" t="s">
        <v>312</v>
      </c>
      <c r="AO492" s="12" t="s">
        <v>26</v>
      </c>
      <c r="AP492" s="12" t="s">
        <v>1054</v>
      </c>
      <c r="AQ492" s="12" t="s">
        <v>1064</v>
      </c>
      <c r="AR492" s="12" t="s">
        <v>1067</v>
      </c>
      <c r="AS492" s="8" t="s">
        <v>212</v>
      </c>
      <c r="AT492" t="s">
        <v>1089</v>
      </c>
      <c r="AU492" t="s">
        <v>124</v>
      </c>
    </row>
    <row r="493" spans="1:47">
      <c r="A493" s="8">
        <v>1320</v>
      </c>
      <c r="B493" s="8" t="s">
        <v>207</v>
      </c>
      <c r="C493" s="8" t="s">
        <v>209</v>
      </c>
      <c r="D493" s="22" t="s">
        <v>291</v>
      </c>
      <c r="E493" s="22" t="s">
        <v>290</v>
      </c>
      <c r="F493" s="11" t="s">
        <v>3</v>
      </c>
      <c r="G493" s="11">
        <v>21</v>
      </c>
      <c r="H493" s="11" t="s">
        <v>319</v>
      </c>
      <c r="I493" s="8" t="s">
        <v>312</v>
      </c>
      <c r="J493" s="8" t="s">
        <v>312</v>
      </c>
      <c r="K493" s="16" t="s">
        <v>312</v>
      </c>
      <c r="L493" s="16" t="s">
        <v>312</v>
      </c>
      <c r="M493" s="16" t="s">
        <v>312</v>
      </c>
      <c r="N493" s="52">
        <v>30215</v>
      </c>
      <c r="O493" s="52">
        <v>43800</v>
      </c>
      <c r="P493" s="52">
        <v>43837</v>
      </c>
      <c r="Q493" s="17" t="s">
        <v>572</v>
      </c>
      <c r="R493" s="18" t="s">
        <v>212</v>
      </c>
      <c r="S493" s="8" t="s">
        <v>312</v>
      </c>
      <c r="T493" s="8" t="s">
        <v>312</v>
      </c>
      <c r="U493" s="17" t="s">
        <v>137</v>
      </c>
      <c r="V493" s="18" t="s">
        <v>212</v>
      </c>
      <c r="W493" s="8" t="s">
        <v>312</v>
      </c>
      <c r="X493" s="8" t="s">
        <v>312</v>
      </c>
      <c r="Y493" t="s">
        <v>840</v>
      </c>
      <c r="Z493" s="8" t="s">
        <v>602</v>
      </c>
      <c r="AA493" s="8" t="s">
        <v>576</v>
      </c>
      <c r="AB493" s="8" t="s">
        <v>1508</v>
      </c>
      <c r="AC493" s="10" t="s">
        <v>839</v>
      </c>
      <c r="AD493" s="26" t="s">
        <v>212</v>
      </c>
      <c r="AE493" s="18" t="s">
        <v>212</v>
      </c>
      <c r="AF493" s="18" t="s">
        <v>212</v>
      </c>
      <c r="AG493" s="17" t="s">
        <v>26</v>
      </c>
      <c r="AH493" s="18" t="s">
        <v>312</v>
      </c>
      <c r="AI493" s="4" t="s">
        <v>291</v>
      </c>
      <c r="AJ493" s="4" t="s">
        <v>290</v>
      </c>
      <c r="AK493" s="11" t="s">
        <v>3</v>
      </c>
      <c r="AL493" s="11">
        <v>21</v>
      </c>
      <c r="AM493" s="11" t="s">
        <v>319</v>
      </c>
      <c r="AN493" s="8" t="s">
        <v>312</v>
      </c>
      <c r="AO493" s="12" t="s">
        <v>26</v>
      </c>
      <c r="AP493" s="12" t="s">
        <v>1054</v>
      </c>
      <c r="AQ493" s="12" t="s">
        <v>1062</v>
      </c>
      <c r="AR493" s="12" t="s">
        <v>1067</v>
      </c>
      <c r="AS493" s="8" t="s">
        <v>212</v>
      </c>
      <c r="AT493" t="s">
        <v>140</v>
      </c>
      <c r="AU493" t="s">
        <v>0</v>
      </c>
    </row>
    <row r="494" spans="1:47">
      <c r="A494" s="8">
        <v>1323</v>
      </c>
      <c r="B494" s="8" t="s">
        <v>207</v>
      </c>
      <c r="C494" s="8" t="s">
        <v>209</v>
      </c>
      <c r="D494" s="22" t="s">
        <v>262</v>
      </c>
      <c r="E494" s="22" t="s">
        <v>260</v>
      </c>
      <c r="F494" s="11" t="s">
        <v>6</v>
      </c>
      <c r="G494" s="11">
        <v>17</v>
      </c>
      <c r="H494" s="11" t="s">
        <v>319</v>
      </c>
      <c r="I494" s="8" t="s">
        <v>312</v>
      </c>
      <c r="J494" s="8" t="s">
        <v>312</v>
      </c>
      <c r="K494" s="16" t="s">
        <v>312</v>
      </c>
      <c r="L494" s="16" t="s">
        <v>312</v>
      </c>
      <c r="M494" s="16" t="s">
        <v>312</v>
      </c>
      <c r="N494" s="52">
        <v>32776</v>
      </c>
      <c r="O494" s="52">
        <v>43191</v>
      </c>
      <c r="P494" s="52">
        <v>43845</v>
      </c>
      <c r="Q494" s="17" t="s">
        <v>572</v>
      </c>
      <c r="R494" s="18" t="s">
        <v>212</v>
      </c>
      <c r="S494" s="8" t="s">
        <v>312</v>
      </c>
      <c r="T494" s="8" t="s">
        <v>312</v>
      </c>
      <c r="U494" s="17" t="s">
        <v>137</v>
      </c>
      <c r="V494" s="18" t="s">
        <v>212</v>
      </c>
      <c r="W494" s="18" t="s">
        <v>312</v>
      </c>
      <c r="X494" s="18" t="s">
        <v>312</v>
      </c>
      <c r="Y494" t="s">
        <v>816</v>
      </c>
      <c r="Z494" s="8" t="s">
        <v>593</v>
      </c>
      <c r="AA494" s="8" t="s">
        <v>576</v>
      </c>
      <c r="AB494" s="8">
        <v>29</v>
      </c>
      <c r="AC494" s="10" t="s">
        <v>1564</v>
      </c>
      <c r="AD494" s="26" t="s">
        <v>212</v>
      </c>
      <c r="AE494" s="18" t="s">
        <v>212</v>
      </c>
      <c r="AF494" s="18" t="s">
        <v>212</v>
      </c>
      <c r="AG494" s="17" t="s">
        <v>26</v>
      </c>
      <c r="AH494" s="18" t="s">
        <v>312</v>
      </c>
      <c r="AI494" s="22" t="s">
        <v>262</v>
      </c>
      <c r="AJ494" s="22" t="s">
        <v>260</v>
      </c>
      <c r="AK494" s="11" t="s">
        <v>6</v>
      </c>
      <c r="AL494" s="11">
        <v>17</v>
      </c>
      <c r="AM494" s="11" t="s">
        <v>319</v>
      </c>
      <c r="AN494" s="8" t="s">
        <v>312</v>
      </c>
      <c r="AO494" s="12" t="s">
        <v>4</v>
      </c>
      <c r="AP494" s="12" t="s">
        <v>1054</v>
      </c>
      <c r="AQ494" s="12" t="s">
        <v>1062</v>
      </c>
      <c r="AR494" s="12" t="s">
        <v>1067</v>
      </c>
      <c r="AS494" s="8" t="s">
        <v>212</v>
      </c>
      <c r="AT494" t="s">
        <v>1342</v>
      </c>
      <c r="AU494" t="s">
        <v>0</v>
      </c>
    </row>
    <row r="495" spans="1:47">
      <c r="A495" s="8">
        <v>1325</v>
      </c>
      <c r="B495" s="8" t="s">
        <v>207</v>
      </c>
      <c r="C495" s="8" t="s">
        <v>209</v>
      </c>
      <c r="D495" s="22" t="s">
        <v>289</v>
      </c>
      <c r="E495" s="22" t="s">
        <v>288</v>
      </c>
      <c r="F495" s="11" t="s">
        <v>3</v>
      </c>
      <c r="G495" s="11">
        <v>56</v>
      </c>
      <c r="H495" s="11" t="s">
        <v>319</v>
      </c>
      <c r="I495" s="8" t="s">
        <v>312</v>
      </c>
      <c r="J495" s="8" t="s">
        <v>312</v>
      </c>
      <c r="K495" s="16" t="s">
        <v>312</v>
      </c>
      <c r="L495" s="16" t="s">
        <v>312</v>
      </c>
      <c r="M495" s="16" t="s">
        <v>312</v>
      </c>
      <c r="N495" s="52">
        <v>42898</v>
      </c>
      <c r="O495" s="52" t="s">
        <v>312</v>
      </c>
      <c r="P495" s="52">
        <v>43858</v>
      </c>
      <c r="Q495" s="17" t="s">
        <v>572</v>
      </c>
      <c r="R495" s="17" t="s">
        <v>571</v>
      </c>
      <c r="S495" s="8" t="s">
        <v>312</v>
      </c>
      <c r="T495" s="8" t="s">
        <v>312</v>
      </c>
      <c r="U495" s="17" t="s">
        <v>137</v>
      </c>
      <c r="V495" s="17" t="s">
        <v>137</v>
      </c>
      <c r="W495" s="18" t="s">
        <v>312</v>
      </c>
      <c r="X495" s="18" t="s">
        <v>312</v>
      </c>
      <c r="Y495" t="s">
        <v>728</v>
      </c>
      <c r="Z495" s="8" t="s">
        <v>610</v>
      </c>
      <c r="AA495" s="8" t="s">
        <v>576</v>
      </c>
      <c r="AB495" s="8" t="s">
        <v>1508</v>
      </c>
      <c r="AC495" s="10" t="s">
        <v>1586</v>
      </c>
      <c r="AD495" s="26" t="s">
        <v>212</v>
      </c>
      <c r="AE495" s="18" t="s">
        <v>212</v>
      </c>
      <c r="AF495" s="18" t="s">
        <v>212</v>
      </c>
      <c r="AG495" s="17" t="s">
        <v>26</v>
      </c>
      <c r="AH495" s="18" t="s">
        <v>312</v>
      </c>
      <c r="AI495" s="22" t="s">
        <v>289</v>
      </c>
      <c r="AJ495" s="22" t="s">
        <v>288</v>
      </c>
      <c r="AK495" s="11" t="s">
        <v>3</v>
      </c>
      <c r="AL495" s="11">
        <v>56</v>
      </c>
      <c r="AM495" s="11" t="s">
        <v>319</v>
      </c>
      <c r="AN495" s="8" t="s">
        <v>312</v>
      </c>
      <c r="AO495" s="12" t="s">
        <v>4</v>
      </c>
      <c r="AP495" s="12" t="s">
        <v>1054</v>
      </c>
      <c r="AQ495" s="8" t="s">
        <v>312</v>
      </c>
      <c r="AR495" s="12" t="s">
        <v>1338</v>
      </c>
      <c r="AS495" s="8" t="s">
        <v>212</v>
      </c>
      <c r="AT495" t="s">
        <v>139</v>
      </c>
      <c r="AU495" t="s">
        <v>0</v>
      </c>
    </row>
    <row r="496" spans="1:47">
      <c r="A496" s="8">
        <v>1327</v>
      </c>
      <c r="B496" s="8" t="s">
        <v>207</v>
      </c>
      <c r="C496" s="8" t="s">
        <v>209</v>
      </c>
      <c r="D496" s="22" t="s">
        <v>304</v>
      </c>
      <c r="E496" s="22" t="s">
        <v>303</v>
      </c>
      <c r="F496" s="11" t="s">
        <v>6</v>
      </c>
      <c r="G496" s="11">
        <v>21</v>
      </c>
      <c r="H496" s="11" t="s">
        <v>319</v>
      </c>
      <c r="I496" s="8" t="s">
        <v>312</v>
      </c>
      <c r="J496" s="8" t="s">
        <v>312</v>
      </c>
      <c r="K496" s="16" t="s">
        <v>312</v>
      </c>
      <c r="L496" s="16" t="s">
        <v>312</v>
      </c>
      <c r="M496" s="16" t="s">
        <v>312</v>
      </c>
      <c r="N496" s="52">
        <v>29329</v>
      </c>
      <c r="O496" s="52">
        <v>43344</v>
      </c>
      <c r="P496" s="52">
        <v>43860</v>
      </c>
      <c r="Q496" s="17" t="s">
        <v>572</v>
      </c>
      <c r="R496" s="18" t="s">
        <v>212</v>
      </c>
      <c r="S496" s="8" t="s">
        <v>312</v>
      </c>
      <c r="T496" s="8" t="s">
        <v>312</v>
      </c>
      <c r="U496" s="17" t="s">
        <v>137</v>
      </c>
      <c r="V496" s="18" t="s">
        <v>212</v>
      </c>
      <c r="W496" s="8" t="s">
        <v>312</v>
      </c>
      <c r="X496" s="8" t="s">
        <v>312</v>
      </c>
      <c r="Y496" t="s">
        <v>784</v>
      </c>
      <c r="Z496" s="8" t="s">
        <v>616</v>
      </c>
      <c r="AA496" s="8" t="s">
        <v>576</v>
      </c>
      <c r="AB496" s="8" t="s">
        <v>1508</v>
      </c>
      <c r="AC496" s="10" t="s">
        <v>1588</v>
      </c>
      <c r="AD496" s="26" t="s">
        <v>212</v>
      </c>
      <c r="AE496" s="18" t="s">
        <v>212</v>
      </c>
      <c r="AF496" s="18" t="s">
        <v>212</v>
      </c>
      <c r="AG496" s="17" t="s">
        <v>26</v>
      </c>
      <c r="AH496" s="18" t="s">
        <v>312</v>
      </c>
      <c r="AI496" s="22" t="s">
        <v>304</v>
      </c>
      <c r="AJ496" s="22" t="s">
        <v>303</v>
      </c>
      <c r="AK496" s="11" t="s">
        <v>6</v>
      </c>
      <c r="AL496" s="11">
        <v>21</v>
      </c>
      <c r="AM496" s="11" t="s">
        <v>319</v>
      </c>
      <c r="AN496" s="8" t="s">
        <v>312</v>
      </c>
      <c r="AO496" s="17" t="s">
        <v>26</v>
      </c>
      <c r="AP496" s="12" t="s">
        <v>1435</v>
      </c>
      <c r="AQ496" s="12" t="s">
        <v>1062</v>
      </c>
      <c r="AR496" s="12" t="s">
        <v>1070</v>
      </c>
      <c r="AS496" s="8" t="s">
        <v>212</v>
      </c>
      <c r="AT496" t="s">
        <v>141</v>
      </c>
      <c r="AU496" t="s">
        <v>0</v>
      </c>
    </row>
    <row r="497" spans="1:47">
      <c r="A497" s="8">
        <v>1328</v>
      </c>
      <c r="B497" s="8" t="s">
        <v>207</v>
      </c>
      <c r="C497" s="8" t="s">
        <v>209</v>
      </c>
      <c r="D497" s="8" t="s">
        <v>212</v>
      </c>
      <c r="E497" s="10" t="s">
        <v>66</v>
      </c>
      <c r="F497" s="12" t="s">
        <v>3</v>
      </c>
      <c r="G497" s="11" t="s">
        <v>316</v>
      </c>
      <c r="H497" s="11" t="s">
        <v>319</v>
      </c>
      <c r="I497" t="s">
        <v>509</v>
      </c>
      <c r="J497" t="s">
        <v>383</v>
      </c>
      <c r="K497" s="12" t="s">
        <v>3</v>
      </c>
      <c r="L497">
        <v>30</v>
      </c>
      <c r="M497" s="12" t="s">
        <v>319</v>
      </c>
      <c r="N497" s="52">
        <v>42866</v>
      </c>
      <c r="O497" s="52" t="s">
        <v>312</v>
      </c>
      <c r="P497" s="52">
        <v>43864</v>
      </c>
      <c r="Q497" s="17" t="s">
        <v>568</v>
      </c>
      <c r="R497" s="17" t="s">
        <v>570</v>
      </c>
      <c r="S497" s="17" t="s">
        <v>26</v>
      </c>
      <c r="T497" s="17" t="s">
        <v>2184</v>
      </c>
      <c r="U497" s="17" t="s">
        <v>575</v>
      </c>
      <c r="V497" s="17" t="s">
        <v>575</v>
      </c>
      <c r="W497" s="17" t="s">
        <v>1177</v>
      </c>
      <c r="X497" s="18" t="s">
        <v>312</v>
      </c>
      <c r="Y497" t="s">
        <v>781</v>
      </c>
      <c r="Z497" s="8" t="s">
        <v>579</v>
      </c>
      <c r="AA497" s="8" t="s">
        <v>576</v>
      </c>
      <c r="AB497" s="8">
        <v>93</v>
      </c>
      <c r="AC497" s="10" t="s">
        <v>1589</v>
      </c>
      <c r="AD497" s="10" t="s">
        <v>1457</v>
      </c>
      <c r="AE497" s="12" t="s">
        <v>26</v>
      </c>
      <c r="AF497" s="17" t="s">
        <v>575</v>
      </c>
      <c r="AG497" s="12" t="s">
        <v>26</v>
      </c>
      <c r="AH497" s="12" t="s">
        <v>26</v>
      </c>
      <c r="AI497" s="18" t="s">
        <v>212</v>
      </c>
      <c r="AJ497" s="10" t="s">
        <v>1318</v>
      </c>
      <c r="AK497" s="12" t="s">
        <v>3</v>
      </c>
      <c r="AL497" s="12" t="s">
        <v>316</v>
      </c>
      <c r="AM497" s="11" t="s">
        <v>319</v>
      </c>
      <c r="AN497" s="17" t="s">
        <v>570</v>
      </c>
      <c r="AO497" s="12" t="s">
        <v>4</v>
      </c>
      <c r="AP497" s="12" t="s">
        <v>1046</v>
      </c>
      <c r="AQ497" s="8" t="s">
        <v>312</v>
      </c>
      <c r="AR497" s="12" t="s">
        <v>1067</v>
      </c>
      <c r="AS497" s="18" t="s">
        <v>212</v>
      </c>
      <c r="AT497" t="s">
        <v>121</v>
      </c>
      <c r="AU497" t="s">
        <v>75</v>
      </c>
    </row>
    <row r="498" spans="1:47">
      <c r="A498" s="8">
        <v>1329</v>
      </c>
      <c r="B498" s="8" t="s">
        <v>207</v>
      </c>
      <c r="C498" s="8" t="s">
        <v>209</v>
      </c>
      <c r="D498" s="8" t="s">
        <v>212</v>
      </c>
      <c r="E498" s="10" t="s">
        <v>1319</v>
      </c>
      <c r="F498" s="12" t="s">
        <v>6</v>
      </c>
      <c r="G498" s="11" t="s">
        <v>316</v>
      </c>
      <c r="H498" s="11" t="s">
        <v>319</v>
      </c>
      <c r="I498" t="s">
        <v>509</v>
      </c>
      <c r="J498" t="s">
        <v>383</v>
      </c>
      <c r="K498" s="12" t="s">
        <v>3</v>
      </c>
      <c r="L498">
        <v>30</v>
      </c>
      <c r="M498" s="12" t="s">
        <v>319</v>
      </c>
      <c r="N498" s="52">
        <v>43871</v>
      </c>
      <c r="O498" s="52" t="s">
        <v>312</v>
      </c>
      <c r="P498" s="52">
        <v>43864</v>
      </c>
      <c r="Q498" s="17" t="s">
        <v>568</v>
      </c>
      <c r="R498" s="17" t="s">
        <v>570</v>
      </c>
      <c r="S498" s="17" t="s">
        <v>26</v>
      </c>
      <c r="T498" s="17" t="s">
        <v>2184</v>
      </c>
      <c r="U498" s="17" t="s">
        <v>575</v>
      </c>
      <c r="V498" s="17" t="s">
        <v>575</v>
      </c>
      <c r="W498" s="17" t="s">
        <v>1177</v>
      </c>
      <c r="X498" s="18" t="s">
        <v>312</v>
      </c>
      <c r="Y498" t="s">
        <v>781</v>
      </c>
      <c r="Z498" s="8" t="s">
        <v>579</v>
      </c>
      <c r="AA498" s="8" t="s">
        <v>576</v>
      </c>
      <c r="AB498" s="8">
        <v>93</v>
      </c>
      <c r="AC498" s="10" t="s">
        <v>1589</v>
      </c>
      <c r="AD498" s="10" t="s">
        <v>1457</v>
      </c>
      <c r="AE498" s="12" t="s">
        <v>26</v>
      </c>
      <c r="AF498" s="17" t="s">
        <v>575</v>
      </c>
      <c r="AG498" s="12" t="s">
        <v>26</v>
      </c>
      <c r="AH498" s="12" t="s">
        <v>26</v>
      </c>
      <c r="AI498" s="18" t="s">
        <v>212</v>
      </c>
      <c r="AJ498" s="10" t="s">
        <v>1319</v>
      </c>
      <c r="AK498" s="12" t="s">
        <v>6</v>
      </c>
      <c r="AL498" s="12" t="s">
        <v>316</v>
      </c>
      <c r="AM498" s="11" t="s">
        <v>319</v>
      </c>
      <c r="AN498" s="17" t="s">
        <v>570</v>
      </c>
      <c r="AO498" s="12" t="s">
        <v>4</v>
      </c>
      <c r="AP498" s="12" t="s">
        <v>1046</v>
      </c>
      <c r="AQ498" s="8" t="s">
        <v>312</v>
      </c>
      <c r="AR498" s="12" t="s">
        <v>1067</v>
      </c>
      <c r="AS498" s="18" t="s">
        <v>212</v>
      </c>
      <c r="AT498" t="s">
        <v>121</v>
      </c>
      <c r="AU498" t="s">
        <v>75</v>
      </c>
    </row>
    <row r="499" spans="1:47">
      <c r="A499" s="8">
        <v>1330</v>
      </c>
      <c r="B499" s="8" t="s">
        <v>207</v>
      </c>
      <c r="C499" s="8" t="s">
        <v>209</v>
      </c>
      <c r="D499" s="8" t="s">
        <v>212</v>
      </c>
      <c r="E499" s="10" t="s">
        <v>66</v>
      </c>
      <c r="F499" s="12" t="s">
        <v>3</v>
      </c>
      <c r="G499" s="11" t="s">
        <v>316</v>
      </c>
      <c r="H499" s="11" t="s">
        <v>319</v>
      </c>
      <c r="I499" t="s">
        <v>512</v>
      </c>
      <c r="J499" t="s">
        <v>383</v>
      </c>
      <c r="K499" s="12" t="s">
        <v>6</v>
      </c>
      <c r="L499">
        <v>31</v>
      </c>
      <c r="M499" s="12" t="s">
        <v>319</v>
      </c>
      <c r="N499" s="52">
        <v>42866</v>
      </c>
      <c r="O499" s="52" t="s">
        <v>312</v>
      </c>
      <c r="P499" s="52">
        <v>43864</v>
      </c>
      <c r="Q499" s="17" t="s">
        <v>568</v>
      </c>
      <c r="R499" s="17" t="s">
        <v>570</v>
      </c>
      <c r="S499" s="17" t="s">
        <v>26</v>
      </c>
      <c r="T499" s="17" t="s">
        <v>2184</v>
      </c>
      <c r="U499" s="12" t="s">
        <v>22</v>
      </c>
      <c r="V499" s="12" t="s">
        <v>22</v>
      </c>
      <c r="W499" s="12" t="s">
        <v>153</v>
      </c>
      <c r="X499" s="18" t="s">
        <v>312</v>
      </c>
      <c r="Y499" t="s">
        <v>781</v>
      </c>
      <c r="Z499" s="8" t="s">
        <v>579</v>
      </c>
      <c r="AA499" s="8" t="s">
        <v>576</v>
      </c>
      <c r="AB499" s="8">
        <v>93</v>
      </c>
      <c r="AC499" s="10" t="s">
        <v>1589</v>
      </c>
      <c r="AD499" s="10" t="s">
        <v>1457</v>
      </c>
      <c r="AE499" s="12" t="s">
        <v>4</v>
      </c>
      <c r="AF499" s="12" t="s">
        <v>850</v>
      </c>
      <c r="AG499" s="12" t="s">
        <v>26</v>
      </c>
      <c r="AH499" s="12" t="s">
        <v>26</v>
      </c>
      <c r="AI499" s="18" t="s">
        <v>212</v>
      </c>
      <c r="AJ499" s="10" t="s">
        <v>1318</v>
      </c>
      <c r="AK499" s="12" t="s">
        <v>3</v>
      </c>
      <c r="AL499" s="12" t="s">
        <v>316</v>
      </c>
      <c r="AM499" s="11" t="s">
        <v>319</v>
      </c>
      <c r="AN499" s="17" t="s">
        <v>570</v>
      </c>
      <c r="AO499" s="12" t="s">
        <v>4</v>
      </c>
      <c r="AP499" s="12" t="s">
        <v>1046</v>
      </c>
      <c r="AQ499" s="8" t="s">
        <v>312</v>
      </c>
      <c r="AR499" s="12" t="s">
        <v>1067</v>
      </c>
      <c r="AS499" s="18" t="s">
        <v>212</v>
      </c>
      <c r="AT499" t="s">
        <v>121</v>
      </c>
      <c r="AU499" t="s">
        <v>75</v>
      </c>
    </row>
    <row r="500" spans="1:47">
      <c r="A500" s="8">
        <v>1331</v>
      </c>
      <c r="B500" s="8" t="s">
        <v>207</v>
      </c>
      <c r="C500" s="8" t="s">
        <v>209</v>
      </c>
      <c r="D500" s="8" t="s">
        <v>212</v>
      </c>
      <c r="E500" s="10" t="s">
        <v>1319</v>
      </c>
      <c r="F500" s="12" t="s">
        <v>6</v>
      </c>
      <c r="G500" s="11" t="s">
        <v>316</v>
      </c>
      <c r="H500" s="11" t="s">
        <v>319</v>
      </c>
      <c r="I500" t="s">
        <v>512</v>
      </c>
      <c r="J500" t="s">
        <v>383</v>
      </c>
      <c r="K500" s="12" t="s">
        <v>6</v>
      </c>
      <c r="L500">
        <v>31</v>
      </c>
      <c r="M500" s="12" t="s">
        <v>319</v>
      </c>
      <c r="N500" s="52">
        <v>43871</v>
      </c>
      <c r="O500" s="52" t="s">
        <v>312</v>
      </c>
      <c r="P500" s="52">
        <v>43864</v>
      </c>
      <c r="Q500" s="17" t="s">
        <v>568</v>
      </c>
      <c r="R500" s="17" t="s">
        <v>570</v>
      </c>
      <c r="S500" s="17" t="s">
        <v>26</v>
      </c>
      <c r="T500" s="17" t="s">
        <v>2184</v>
      </c>
      <c r="U500" s="12" t="s">
        <v>22</v>
      </c>
      <c r="V500" s="12" t="s">
        <v>22</v>
      </c>
      <c r="W500" s="12" t="s">
        <v>153</v>
      </c>
      <c r="X500" s="18" t="s">
        <v>312</v>
      </c>
      <c r="Y500" t="s">
        <v>781</v>
      </c>
      <c r="Z500" s="8" t="s">
        <v>579</v>
      </c>
      <c r="AA500" s="8" t="s">
        <v>576</v>
      </c>
      <c r="AB500" s="8">
        <v>93</v>
      </c>
      <c r="AC500" s="10" t="s">
        <v>1589</v>
      </c>
      <c r="AD500" s="10" t="s">
        <v>1457</v>
      </c>
      <c r="AE500" s="12" t="s">
        <v>4</v>
      </c>
      <c r="AF500" s="12" t="s">
        <v>850</v>
      </c>
      <c r="AG500" s="12" t="s">
        <v>26</v>
      </c>
      <c r="AH500" s="12" t="s">
        <v>26</v>
      </c>
      <c r="AI500" s="18" t="s">
        <v>212</v>
      </c>
      <c r="AJ500" s="10" t="s">
        <v>1319</v>
      </c>
      <c r="AK500" s="12" t="s">
        <v>6</v>
      </c>
      <c r="AL500" s="12" t="s">
        <v>316</v>
      </c>
      <c r="AM500" s="11" t="s">
        <v>319</v>
      </c>
      <c r="AN500" s="17" t="s">
        <v>570</v>
      </c>
      <c r="AO500" s="12" t="s">
        <v>4</v>
      </c>
      <c r="AP500" s="12" t="s">
        <v>1046</v>
      </c>
      <c r="AQ500" s="8" t="s">
        <v>312</v>
      </c>
      <c r="AR500" s="14" t="s">
        <v>1067</v>
      </c>
      <c r="AS500" s="18" t="s">
        <v>212</v>
      </c>
      <c r="AT500" t="s">
        <v>121</v>
      </c>
      <c r="AU500" t="s">
        <v>75</v>
      </c>
    </row>
    <row r="501" spans="1:47">
      <c r="A501" s="8">
        <v>1332</v>
      </c>
      <c r="B501" s="8" t="s">
        <v>207</v>
      </c>
      <c r="C501" s="8" t="s">
        <v>209</v>
      </c>
      <c r="D501" s="22" t="s">
        <v>287</v>
      </c>
      <c r="E501" s="22" t="s">
        <v>286</v>
      </c>
      <c r="F501" s="11" t="s">
        <v>6</v>
      </c>
      <c r="G501" s="11">
        <v>45</v>
      </c>
      <c r="H501" s="11" t="s">
        <v>319</v>
      </c>
      <c r="I501" s="8" t="s">
        <v>312</v>
      </c>
      <c r="J501" s="8" t="s">
        <v>312</v>
      </c>
      <c r="K501" s="16" t="s">
        <v>312</v>
      </c>
      <c r="L501" s="16" t="s">
        <v>312</v>
      </c>
      <c r="M501" s="16" t="s">
        <v>312</v>
      </c>
      <c r="N501" s="52">
        <v>41750</v>
      </c>
      <c r="O501" s="52">
        <v>43862</v>
      </c>
      <c r="P501" s="52">
        <v>43864</v>
      </c>
      <c r="Q501" s="17" t="s">
        <v>572</v>
      </c>
      <c r="R501" s="18" t="s">
        <v>212</v>
      </c>
      <c r="S501" s="8" t="s">
        <v>312</v>
      </c>
      <c r="T501" s="8" t="s">
        <v>312</v>
      </c>
      <c r="U501" s="17" t="s">
        <v>137</v>
      </c>
      <c r="V501" s="17" t="s">
        <v>137</v>
      </c>
      <c r="W501" s="18" t="s">
        <v>312</v>
      </c>
      <c r="X501" s="18" t="s">
        <v>312</v>
      </c>
      <c r="Y501" t="s">
        <v>638</v>
      </c>
      <c r="Z501" s="8" t="s">
        <v>611</v>
      </c>
      <c r="AA501" s="8" t="s">
        <v>576</v>
      </c>
      <c r="AB501" s="8">
        <v>10</v>
      </c>
      <c r="AC501" s="10" t="s">
        <v>1503</v>
      </c>
      <c r="AD501" s="26" t="s">
        <v>212</v>
      </c>
      <c r="AE501" s="18" t="s">
        <v>212</v>
      </c>
      <c r="AF501" s="18" t="s">
        <v>212</v>
      </c>
      <c r="AG501" s="17" t="s">
        <v>26</v>
      </c>
      <c r="AH501" s="18" t="s">
        <v>212</v>
      </c>
      <c r="AI501" s="4" t="s">
        <v>287</v>
      </c>
      <c r="AJ501" s="4" t="s">
        <v>286</v>
      </c>
      <c r="AK501" s="11" t="s">
        <v>6</v>
      </c>
      <c r="AL501" s="11">
        <v>45</v>
      </c>
      <c r="AM501" s="11" t="s">
        <v>319</v>
      </c>
      <c r="AN501" s="8" t="s">
        <v>312</v>
      </c>
      <c r="AO501" s="12" t="s">
        <v>26</v>
      </c>
      <c r="AP501" s="12" t="s">
        <v>1054</v>
      </c>
      <c r="AQ501" s="12" t="s">
        <v>1062</v>
      </c>
      <c r="AR501" s="14" t="s">
        <v>1067</v>
      </c>
      <c r="AS501" s="8" t="s">
        <v>212</v>
      </c>
      <c r="AT501" t="s">
        <v>138</v>
      </c>
      <c r="AU501" t="s">
        <v>0</v>
      </c>
    </row>
    <row r="502" spans="1:47">
      <c r="A502" s="8">
        <v>1343</v>
      </c>
      <c r="B502" s="8" t="s">
        <v>207</v>
      </c>
      <c r="C502" s="8" t="s">
        <v>209</v>
      </c>
      <c r="D502" s="10" t="s">
        <v>990</v>
      </c>
      <c r="E502" s="22" t="s">
        <v>1384</v>
      </c>
      <c r="F502" s="11" t="s">
        <v>6</v>
      </c>
      <c r="G502" s="12">
        <v>16</v>
      </c>
      <c r="H502" s="11" t="s">
        <v>319</v>
      </c>
      <c r="I502" s="8" t="s">
        <v>312</v>
      </c>
      <c r="J502" s="8" t="s">
        <v>312</v>
      </c>
      <c r="K502" s="16" t="s">
        <v>312</v>
      </c>
      <c r="L502" s="16" t="s">
        <v>312</v>
      </c>
      <c r="M502" s="16" t="s">
        <v>312</v>
      </c>
      <c r="N502" s="52">
        <v>31631</v>
      </c>
      <c r="O502" s="52" t="s">
        <v>312</v>
      </c>
      <c r="P502" s="52">
        <v>43893</v>
      </c>
      <c r="Q502" s="17" t="s">
        <v>572</v>
      </c>
      <c r="R502" s="18" t="s">
        <v>212</v>
      </c>
      <c r="S502" s="8" t="s">
        <v>312</v>
      </c>
      <c r="T502" s="8" t="s">
        <v>312</v>
      </c>
      <c r="U502" s="17" t="s">
        <v>137</v>
      </c>
      <c r="V502" s="8" t="s">
        <v>212</v>
      </c>
      <c r="W502" s="18" t="s">
        <v>312</v>
      </c>
      <c r="X502" s="18" t="s">
        <v>312</v>
      </c>
      <c r="Y502" t="s">
        <v>824</v>
      </c>
      <c r="Z502" s="8" t="s">
        <v>581</v>
      </c>
      <c r="AA502" s="8" t="s">
        <v>576</v>
      </c>
      <c r="AB502" s="8" t="s">
        <v>1508</v>
      </c>
      <c r="AC502" s="10" t="s">
        <v>824</v>
      </c>
      <c r="AD502" s="26" t="s">
        <v>212</v>
      </c>
      <c r="AE502" s="18" t="s">
        <v>212</v>
      </c>
      <c r="AF502" s="18" t="s">
        <v>212</v>
      </c>
      <c r="AG502" s="12" t="s">
        <v>26</v>
      </c>
      <c r="AH502" s="18" t="s">
        <v>312</v>
      </c>
      <c r="AI502" s="10" t="s">
        <v>990</v>
      </c>
      <c r="AJ502" s="22" t="s">
        <v>1384</v>
      </c>
      <c r="AK502" s="11" t="s">
        <v>6</v>
      </c>
      <c r="AL502" s="12">
        <v>16</v>
      </c>
      <c r="AM502" s="11" t="s">
        <v>319</v>
      </c>
      <c r="AN502" s="8" t="s">
        <v>312</v>
      </c>
      <c r="AO502" s="12" t="s">
        <v>4</v>
      </c>
      <c r="AP502" s="12" t="s">
        <v>1046</v>
      </c>
      <c r="AQ502" s="8" t="s">
        <v>312</v>
      </c>
      <c r="AR502" s="12" t="s">
        <v>1067</v>
      </c>
      <c r="AS502" s="18" t="s">
        <v>212</v>
      </c>
      <c r="AT502" t="s">
        <v>1385</v>
      </c>
      <c r="AU502" t="s">
        <v>77</v>
      </c>
    </row>
    <row r="503" spans="1:47">
      <c r="A503" s="8">
        <v>1344</v>
      </c>
      <c r="B503" s="8" t="s">
        <v>207</v>
      </c>
      <c r="C503" s="8" t="s">
        <v>209</v>
      </c>
      <c r="D503" s="8" t="s">
        <v>212</v>
      </c>
      <c r="E503" s="10" t="s">
        <v>116</v>
      </c>
      <c r="F503" s="12" t="s">
        <v>3</v>
      </c>
      <c r="G503" s="12" t="s">
        <v>314</v>
      </c>
      <c r="H503" s="11" t="s">
        <v>319</v>
      </c>
      <c r="I503" t="s">
        <v>513</v>
      </c>
      <c r="J503" t="s">
        <v>394</v>
      </c>
      <c r="K503" s="12" t="s">
        <v>6</v>
      </c>
      <c r="L503">
        <v>20</v>
      </c>
      <c r="M503" s="12" t="s">
        <v>319</v>
      </c>
      <c r="N503" s="52">
        <v>43438</v>
      </c>
      <c r="O503" s="52">
        <v>43586</v>
      </c>
      <c r="P503" s="52">
        <v>43895</v>
      </c>
      <c r="Q503" s="17" t="s">
        <v>568</v>
      </c>
      <c r="R503" s="17" t="s">
        <v>571</v>
      </c>
      <c r="S503" s="17" t="s">
        <v>26</v>
      </c>
      <c r="T503" s="17" t="s">
        <v>2184</v>
      </c>
      <c r="U503" s="17" t="s">
        <v>575</v>
      </c>
      <c r="V503" s="17" t="s">
        <v>575</v>
      </c>
      <c r="W503" s="18" t="s">
        <v>312</v>
      </c>
      <c r="X503" s="18" t="s">
        <v>312</v>
      </c>
      <c r="Y503" t="s">
        <v>797</v>
      </c>
      <c r="Z503" s="8" t="s">
        <v>620</v>
      </c>
      <c r="AA503" s="8" t="s">
        <v>576</v>
      </c>
      <c r="AB503" s="8">
        <v>111</v>
      </c>
      <c r="AC503" s="10" t="s">
        <v>1592</v>
      </c>
      <c r="AD503" s="10" t="s">
        <v>1322</v>
      </c>
      <c r="AE503" s="17" t="s">
        <v>26</v>
      </c>
      <c r="AF503" s="17" t="s">
        <v>575</v>
      </c>
      <c r="AG503" s="17" t="s">
        <v>26</v>
      </c>
      <c r="AH503" s="12" t="s">
        <v>26</v>
      </c>
      <c r="AI503" s="18" t="s">
        <v>212</v>
      </c>
      <c r="AJ503" t="s">
        <v>116</v>
      </c>
      <c r="AK503" s="12" t="s">
        <v>3</v>
      </c>
      <c r="AL503" s="11" t="s">
        <v>314</v>
      </c>
      <c r="AM503" s="11" t="s">
        <v>319</v>
      </c>
      <c r="AN503" s="17" t="s">
        <v>570</v>
      </c>
      <c r="AO503" s="12" t="s">
        <v>4</v>
      </c>
      <c r="AP503" s="12" t="s">
        <v>1046</v>
      </c>
      <c r="AQ503" s="8" t="s">
        <v>312</v>
      </c>
      <c r="AR503" s="12" t="s">
        <v>1071</v>
      </c>
      <c r="AS503" s="8" t="s">
        <v>212</v>
      </c>
      <c r="AT503" t="s">
        <v>1321</v>
      </c>
      <c r="AU503" t="s">
        <v>77</v>
      </c>
    </row>
    <row r="504" spans="1:47">
      <c r="A504" s="8">
        <v>1345</v>
      </c>
      <c r="B504" s="8" t="s">
        <v>207</v>
      </c>
      <c r="C504" s="8" t="s">
        <v>209</v>
      </c>
      <c r="D504" s="8" t="s">
        <v>212</v>
      </c>
      <c r="E504" s="22" t="s">
        <v>130</v>
      </c>
      <c r="F504" s="11" t="s">
        <v>6</v>
      </c>
      <c r="G504" s="11" t="s">
        <v>314</v>
      </c>
      <c r="H504" s="16" t="s">
        <v>312</v>
      </c>
      <c r="I504" t="s">
        <v>523</v>
      </c>
      <c r="J504" t="s">
        <v>414</v>
      </c>
      <c r="K504" s="11" t="s">
        <v>6</v>
      </c>
      <c r="L504">
        <v>28</v>
      </c>
      <c r="M504" s="8" t="s">
        <v>312</v>
      </c>
      <c r="N504" s="52">
        <v>35301</v>
      </c>
      <c r="O504" s="52" t="s">
        <v>312</v>
      </c>
      <c r="P504" s="52">
        <v>43899</v>
      </c>
      <c r="Q504" s="17" t="s">
        <v>572</v>
      </c>
      <c r="R504" s="17" t="s">
        <v>571</v>
      </c>
      <c r="S504" s="17" t="s">
        <v>26</v>
      </c>
      <c r="T504" s="17" t="s">
        <v>2184</v>
      </c>
      <c r="U504" s="17" t="s">
        <v>123</v>
      </c>
      <c r="V504" s="17" t="s">
        <v>123</v>
      </c>
      <c r="W504" s="18" t="s">
        <v>312</v>
      </c>
      <c r="X504" s="18" t="s">
        <v>312</v>
      </c>
      <c r="Y504" t="s">
        <v>698</v>
      </c>
      <c r="Z504" s="8" t="s">
        <v>594</v>
      </c>
      <c r="AA504" s="8" t="s">
        <v>576</v>
      </c>
      <c r="AB504" s="8">
        <v>256</v>
      </c>
      <c r="AC504" s="10" t="s">
        <v>1593</v>
      </c>
      <c r="AD504" s="26" t="s">
        <v>212</v>
      </c>
      <c r="AE504" s="8" t="s">
        <v>212</v>
      </c>
      <c r="AF504" s="18" t="s">
        <v>212</v>
      </c>
      <c r="AG504" s="17" t="s">
        <v>26</v>
      </c>
      <c r="AH504" s="12" t="s">
        <v>26</v>
      </c>
      <c r="AI504" s="18" t="s">
        <v>212</v>
      </c>
      <c r="AJ504" s="4" t="s">
        <v>130</v>
      </c>
      <c r="AK504" s="11" t="s">
        <v>6</v>
      </c>
      <c r="AL504" s="11" t="s">
        <v>314</v>
      </c>
      <c r="AM504" s="8" t="s">
        <v>312</v>
      </c>
      <c r="AN504" s="17" t="s">
        <v>570</v>
      </c>
      <c r="AO504" s="12" t="s">
        <v>4</v>
      </c>
      <c r="AP504" s="12" t="s">
        <v>1046</v>
      </c>
      <c r="AQ504" s="8" t="s">
        <v>312</v>
      </c>
      <c r="AR504" s="12" t="s">
        <v>1326</v>
      </c>
      <c r="AS504" s="18" t="s">
        <v>212</v>
      </c>
      <c r="AT504" t="s">
        <v>1136</v>
      </c>
      <c r="AU504" s="16" t="s">
        <v>312</v>
      </c>
    </row>
    <row r="505" spans="1:47">
      <c r="A505" s="8">
        <v>1346</v>
      </c>
      <c r="B505" s="8" t="s">
        <v>207</v>
      </c>
      <c r="C505" s="8" t="s">
        <v>209</v>
      </c>
      <c r="D505" s="22" t="s">
        <v>277</v>
      </c>
      <c r="E505" s="22" t="s">
        <v>296</v>
      </c>
      <c r="F505" s="11" t="s">
        <v>6</v>
      </c>
      <c r="G505" s="11">
        <v>19</v>
      </c>
      <c r="H505" s="11" t="s">
        <v>324</v>
      </c>
      <c r="I505" s="8" t="s">
        <v>312</v>
      </c>
      <c r="J505" s="8" t="s">
        <v>312</v>
      </c>
      <c r="K505" s="16" t="s">
        <v>312</v>
      </c>
      <c r="L505" s="16" t="s">
        <v>312</v>
      </c>
      <c r="M505" s="16" t="s">
        <v>312</v>
      </c>
      <c r="N505" s="52">
        <v>30474</v>
      </c>
      <c r="O505" s="52" t="s">
        <v>312</v>
      </c>
      <c r="P505" s="52">
        <v>43899</v>
      </c>
      <c r="Q505" s="17" t="s">
        <v>572</v>
      </c>
      <c r="R505" s="17" t="s">
        <v>571</v>
      </c>
      <c r="S505" s="8" t="s">
        <v>312</v>
      </c>
      <c r="T505" s="8" t="s">
        <v>312</v>
      </c>
      <c r="U505" s="17" t="s">
        <v>137</v>
      </c>
      <c r="V505" s="17" t="s">
        <v>137</v>
      </c>
      <c r="W505" s="18" t="s">
        <v>312</v>
      </c>
      <c r="X505" s="18" t="s">
        <v>312</v>
      </c>
      <c r="Y505" t="s">
        <v>636</v>
      </c>
      <c r="Z505" s="8" t="s">
        <v>611</v>
      </c>
      <c r="AA505" s="8" t="s">
        <v>576</v>
      </c>
      <c r="AB505" s="8">
        <v>10</v>
      </c>
      <c r="AC505" s="10" t="s">
        <v>1594</v>
      </c>
      <c r="AD505" s="26" t="s">
        <v>212</v>
      </c>
      <c r="AE505" s="18" t="s">
        <v>212</v>
      </c>
      <c r="AF505" s="18" t="s">
        <v>212</v>
      </c>
      <c r="AG505" s="12" t="s">
        <v>26</v>
      </c>
      <c r="AH505" s="18" t="s">
        <v>312</v>
      </c>
      <c r="AI505" s="22" t="s">
        <v>277</v>
      </c>
      <c r="AJ505" s="22" t="s">
        <v>296</v>
      </c>
      <c r="AK505" s="11" t="s">
        <v>6</v>
      </c>
      <c r="AL505" s="11">
        <v>19</v>
      </c>
      <c r="AM505" s="11" t="s">
        <v>324</v>
      </c>
      <c r="AN505" s="8" t="s">
        <v>312</v>
      </c>
      <c r="AO505" s="12" t="s">
        <v>4</v>
      </c>
      <c r="AP505" s="12" t="s">
        <v>1046</v>
      </c>
      <c r="AQ505" s="8" t="s">
        <v>312</v>
      </c>
      <c r="AR505" s="14" t="s">
        <v>1067</v>
      </c>
      <c r="AS505" s="8" t="s">
        <v>212</v>
      </c>
      <c r="AT505" t="s">
        <v>1337</v>
      </c>
      <c r="AU505" t="s">
        <v>174</v>
      </c>
    </row>
    <row r="506" spans="1:47">
      <c r="A506" s="8">
        <v>1350</v>
      </c>
      <c r="B506" s="8" t="s">
        <v>207</v>
      </c>
      <c r="C506" s="8" t="s">
        <v>209</v>
      </c>
      <c r="D506" s="8" t="s">
        <v>212</v>
      </c>
      <c r="E506" s="22" t="s">
        <v>167</v>
      </c>
      <c r="F506" s="11" t="s">
        <v>6</v>
      </c>
      <c r="G506" s="11" t="s">
        <v>316</v>
      </c>
      <c r="H506" s="11" t="s">
        <v>319</v>
      </c>
      <c r="I506" t="s">
        <v>481</v>
      </c>
      <c r="J506" t="s">
        <v>342</v>
      </c>
      <c r="K506" s="11" t="s">
        <v>6</v>
      </c>
      <c r="L506">
        <v>18</v>
      </c>
      <c r="M506" s="12" t="s">
        <v>319</v>
      </c>
      <c r="N506" s="52">
        <v>43471</v>
      </c>
      <c r="O506" s="52" t="s">
        <v>312</v>
      </c>
      <c r="P506" s="52">
        <v>43916</v>
      </c>
      <c r="Q506" s="17" t="s">
        <v>572</v>
      </c>
      <c r="R506" s="17" t="s">
        <v>570</v>
      </c>
      <c r="S506" s="17" t="s">
        <v>26</v>
      </c>
      <c r="T506" s="17" t="s">
        <v>2184</v>
      </c>
      <c r="U506" s="17" t="s">
        <v>22</v>
      </c>
      <c r="V506" s="17" t="s">
        <v>22</v>
      </c>
      <c r="W506" s="18" t="s">
        <v>312</v>
      </c>
      <c r="X506" s="18" t="s">
        <v>312</v>
      </c>
      <c r="Y506" t="s">
        <v>720</v>
      </c>
      <c r="Z506" s="8" t="s">
        <v>619</v>
      </c>
      <c r="AA506" s="8" t="s">
        <v>576</v>
      </c>
      <c r="AB506" s="8">
        <v>410</v>
      </c>
      <c r="AC506" s="10" t="s">
        <v>1597</v>
      </c>
      <c r="AD506" s="10" t="s">
        <v>1323</v>
      </c>
      <c r="AE506" s="17" t="s">
        <v>4</v>
      </c>
      <c r="AF506" s="17" t="s">
        <v>575</v>
      </c>
      <c r="AG506" s="17" t="s">
        <v>26</v>
      </c>
      <c r="AH506" s="12" t="s">
        <v>26</v>
      </c>
      <c r="AI506" s="18" t="s">
        <v>212</v>
      </c>
      <c r="AJ506" s="4" t="s">
        <v>167</v>
      </c>
      <c r="AK506" s="11" t="s">
        <v>6</v>
      </c>
      <c r="AL506" s="12" t="s">
        <v>316</v>
      </c>
      <c r="AM506" s="11" t="s">
        <v>319</v>
      </c>
      <c r="AN506" s="17" t="s">
        <v>570</v>
      </c>
      <c r="AO506" s="12" t="s">
        <v>4</v>
      </c>
      <c r="AP506" s="12" t="s">
        <v>1046</v>
      </c>
      <c r="AQ506" s="8" t="s">
        <v>312</v>
      </c>
      <c r="AR506" s="14" t="s">
        <v>1067</v>
      </c>
      <c r="AS506" s="8" t="s">
        <v>212</v>
      </c>
      <c r="AT506" t="s">
        <v>168</v>
      </c>
      <c r="AU506" t="s">
        <v>169</v>
      </c>
    </row>
    <row r="507" spans="1:47">
      <c r="A507" s="8">
        <v>1353</v>
      </c>
      <c r="B507" s="8" t="s">
        <v>207</v>
      </c>
      <c r="C507" s="8" t="s">
        <v>209</v>
      </c>
      <c r="D507" s="8" t="s">
        <v>212</v>
      </c>
      <c r="E507" s="10" t="s">
        <v>2210</v>
      </c>
      <c r="F507" s="12" t="s">
        <v>3</v>
      </c>
      <c r="G507" s="12" t="s">
        <v>1352</v>
      </c>
      <c r="H507" s="11" t="s">
        <v>319</v>
      </c>
      <c r="I507" s="8" t="s">
        <v>212</v>
      </c>
      <c r="J507" s="8" t="s">
        <v>212</v>
      </c>
      <c r="K507" s="8" t="s">
        <v>212</v>
      </c>
      <c r="L507" s="8" t="s">
        <v>212</v>
      </c>
      <c r="M507" s="8" t="s">
        <v>212</v>
      </c>
      <c r="N507" s="52">
        <v>29054</v>
      </c>
      <c r="O507" s="52">
        <v>43862</v>
      </c>
      <c r="P507" s="52">
        <v>43943</v>
      </c>
      <c r="Q507" s="8" t="s">
        <v>212</v>
      </c>
      <c r="R507" s="18" t="s">
        <v>212</v>
      </c>
      <c r="S507" s="18" t="s">
        <v>212</v>
      </c>
      <c r="T507" s="18" t="s">
        <v>212</v>
      </c>
      <c r="U507" s="18" t="s">
        <v>212</v>
      </c>
      <c r="V507" s="18" t="s">
        <v>212</v>
      </c>
      <c r="W507" s="18" t="s">
        <v>212</v>
      </c>
      <c r="X507" s="18" t="s">
        <v>212</v>
      </c>
      <c r="Y507" t="s">
        <v>754</v>
      </c>
      <c r="Z507" s="8" t="s">
        <v>612</v>
      </c>
      <c r="AA507" s="8" t="s">
        <v>576</v>
      </c>
      <c r="AB507" s="8" t="s">
        <v>1508</v>
      </c>
      <c r="AC507" s="10" t="s">
        <v>1599</v>
      </c>
      <c r="AD507" s="26" t="s">
        <v>212</v>
      </c>
      <c r="AE507" s="18" t="s">
        <v>212</v>
      </c>
      <c r="AF507" s="18" t="s">
        <v>212</v>
      </c>
      <c r="AG507" s="18" t="s">
        <v>212</v>
      </c>
      <c r="AH507" s="18" t="s">
        <v>212</v>
      </c>
      <c r="AI507" s="18" t="s">
        <v>212</v>
      </c>
      <c r="AJ507" s="18" t="s">
        <v>212</v>
      </c>
      <c r="AK507" s="18" t="s">
        <v>212</v>
      </c>
      <c r="AL507" s="18" t="s">
        <v>212</v>
      </c>
      <c r="AM507" s="18" t="s">
        <v>212</v>
      </c>
      <c r="AN507" s="18" t="s">
        <v>212</v>
      </c>
      <c r="AO507" s="18" t="s">
        <v>212</v>
      </c>
      <c r="AP507" s="12" t="s">
        <v>1054</v>
      </c>
      <c r="AQ507" s="8" t="s">
        <v>312</v>
      </c>
      <c r="AR507" s="12" t="s">
        <v>1067</v>
      </c>
      <c r="AS507" s="8" t="s">
        <v>212</v>
      </c>
      <c r="AT507" t="s">
        <v>1148</v>
      </c>
      <c r="AU507" t="s">
        <v>101</v>
      </c>
    </row>
    <row r="508" spans="1:47">
      <c r="A508" s="8">
        <v>1368</v>
      </c>
      <c r="B508" s="8" t="s">
        <v>207</v>
      </c>
      <c r="C508" s="8" t="s">
        <v>209</v>
      </c>
      <c r="D508" s="22" t="s">
        <v>264</v>
      </c>
      <c r="E508" s="22" t="s">
        <v>263</v>
      </c>
      <c r="F508" s="11" t="s">
        <v>6</v>
      </c>
      <c r="G508" s="11">
        <v>24</v>
      </c>
      <c r="H508" s="11" t="s">
        <v>319</v>
      </c>
      <c r="I508" s="8" t="s">
        <v>312</v>
      </c>
      <c r="J508" s="8" t="s">
        <v>312</v>
      </c>
      <c r="K508" s="16" t="s">
        <v>312</v>
      </c>
      <c r="L508" s="16" t="s">
        <v>312</v>
      </c>
      <c r="M508" s="16" t="s">
        <v>312</v>
      </c>
      <c r="N508" s="52">
        <v>40501</v>
      </c>
      <c r="O508" s="52" t="s">
        <v>312</v>
      </c>
      <c r="P508" s="52">
        <v>43973</v>
      </c>
      <c r="Q508" s="17" t="s">
        <v>572</v>
      </c>
      <c r="R508" s="17" t="s">
        <v>571</v>
      </c>
      <c r="S508" s="8" t="s">
        <v>312</v>
      </c>
      <c r="T508" s="8" t="s">
        <v>312</v>
      </c>
      <c r="U508" s="17" t="s">
        <v>137</v>
      </c>
      <c r="V508" s="17" t="s">
        <v>137</v>
      </c>
      <c r="W508" s="8" t="s">
        <v>312</v>
      </c>
      <c r="X508" s="8" t="s">
        <v>312</v>
      </c>
      <c r="Y508" t="s">
        <v>769</v>
      </c>
      <c r="Z508" s="8" t="s">
        <v>624</v>
      </c>
      <c r="AA508" s="8" t="s">
        <v>576</v>
      </c>
      <c r="AB508" s="8" t="s">
        <v>1508</v>
      </c>
      <c r="AC508" s="10" t="s">
        <v>1603</v>
      </c>
      <c r="AD508" s="26" t="s">
        <v>212</v>
      </c>
      <c r="AE508" s="18" t="s">
        <v>212</v>
      </c>
      <c r="AF508" s="18" t="s">
        <v>212</v>
      </c>
      <c r="AG508" s="17" t="s">
        <v>26</v>
      </c>
      <c r="AH508" s="18" t="s">
        <v>312</v>
      </c>
      <c r="AI508" t="s">
        <v>264</v>
      </c>
      <c r="AJ508" t="s">
        <v>263</v>
      </c>
      <c r="AK508" s="12" t="s">
        <v>6</v>
      </c>
      <c r="AL508" s="12">
        <v>24</v>
      </c>
      <c r="AM508" s="11" t="s">
        <v>319</v>
      </c>
      <c r="AN508" s="12" t="s">
        <v>1434</v>
      </c>
      <c r="AO508" s="12" t="s">
        <v>4</v>
      </c>
      <c r="AP508" s="12" t="s">
        <v>1046</v>
      </c>
      <c r="AQ508" s="18" t="s">
        <v>312</v>
      </c>
      <c r="AR508" s="12" t="s">
        <v>570</v>
      </c>
      <c r="AS508" s="8" t="s">
        <v>212</v>
      </c>
      <c r="AT508" t="s">
        <v>1150</v>
      </c>
      <c r="AU508" t="s">
        <v>1159</v>
      </c>
    </row>
    <row r="509" spans="1:47">
      <c r="A509" s="8">
        <v>1384</v>
      </c>
      <c r="B509" s="8" t="s">
        <v>207</v>
      </c>
      <c r="C509" s="8" t="s">
        <v>209</v>
      </c>
      <c r="D509" s="22" t="s">
        <v>266</v>
      </c>
      <c r="E509" s="22" t="s">
        <v>265</v>
      </c>
      <c r="F509" s="11" t="s">
        <v>6</v>
      </c>
      <c r="G509" s="11">
        <v>18</v>
      </c>
      <c r="H509" s="11" t="s">
        <v>319</v>
      </c>
      <c r="I509" t="s">
        <v>542</v>
      </c>
      <c r="J509" t="s">
        <v>445</v>
      </c>
      <c r="K509" s="11" t="s">
        <v>3</v>
      </c>
      <c r="L509">
        <v>30</v>
      </c>
      <c r="M509" s="12" t="s">
        <v>319</v>
      </c>
      <c r="N509" s="52">
        <v>33283</v>
      </c>
      <c r="O509" s="52" t="s">
        <v>312</v>
      </c>
      <c r="P509" s="52">
        <v>43997</v>
      </c>
      <c r="Q509" s="17" t="s">
        <v>572</v>
      </c>
      <c r="R509" s="17" t="s">
        <v>562</v>
      </c>
      <c r="S509" s="17" t="s">
        <v>4</v>
      </c>
      <c r="T509" s="17" t="s">
        <v>562</v>
      </c>
      <c r="U509" s="12" t="s">
        <v>123</v>
      </c>
      <c r="V509" s="12" t="s">
        <v>123</v>
      </c>
      <c r="W509" s="8" t="s">
        <v>312</v>
      </c>
      <c r="X509" s="18" t="s">
        <v>312</v>
      </c>
      <c r="Y509" t="s">
        <v>713</v>
      </c>
      <c r="Z509" s="8" t="s">
        <v>614</v>
      </c>
      <c r="AA509" s="8" t="s">
        <v>576</v>
      </c>
      <c r="AB509" s="8">
        <v>470</v>
      </c>
      <c r="AC509" s="10" t="s">
        <v>1608</v>
      </c>
      <c r="AD509" s="26" t="s">
        <v>212</v>
      </c>
      <c r="AE509" s="18" t="s">
        <v>212</v>
      </c>
      <c r="AF509" s="18" t="s">
        <v>212</v>
      </c>
      <c r="AG509" s="17" t="s">
        <v>26</v>
      </c>
      <c r="AH509" s="17" t="s">
        <v>32</v>
      </c>
      <c r="AI509" t="s">
        <v>266</v>
      </c>
      <c r="AJ509" t="s">
        <v>265</v>
      </c>
      <c r="AK509" s="17" t="s">
        <v>6</v>
      </c>
      <c r="AL509" s="12">
        <v>18</v>
      </c>
      <c r="AM509" s="11" t="s">
        <v>319</v>
      </c>
      <c r="AN509" s="12" t="s">
        <v>1434</v>
      </c>
      <c r="AO509" s="12" t="s">
        <v>4</v>
      </c>
      <c r="AP509" s="12" t="s">
        <v>1047</v>
      </c>
      <c r="AQ509" s="12" t="s">
        <v>1060</v>
      </c>
      <c r="AR509" s="18" t="s">
        <v>312</v>
      </c>
      <c r="AS509" s="18" t="s">
        <v>212</v>
      </c>
      <c r="AT509" t="s">
        <v>1122</v>
      </c>
      <c r="AU509" t="s">
        <v>90</v>
      </c>
    </row>
    <row r="510" spans="1:47">
      <c r="A510" s="8">
        <v>1385</v>
      </c>
      <c r="B510" s="8" t="s">
        <v>207</v>
      </c>
      <c r="C510" s="8" t="s">
        <v>209</v>
      </c>
      <c r="D510" s="10" t="s">
        <v>219</v>
      </c>
      <c r="E510" s="10" t="s">
        <v>218</v>
      </c>
      <c r="F510" s="12" t="s">
        <v>6</v>
      </c>
      <c r="G510" s="12">
        <v>18</v>
      </c>
      <c r="H510" s="11" t="s">
        <v>319</v>
      </c>
      <c r="I510" t="s">
        <v>491</v>
      </c>
      <c r="J510" t="s">
        <v>358</v>
      </c>
      <c r="K510" s="12" t="s">
        <v>3</v>
      </c>
      <c r="L510">
        <v>20</v>
      </c>
      <c r="M510" s="12" t="s">
        <v>319</v>
      </c>
      <c r="N510" s="52">
        <v>28351</v>
      </c>
      <c r="O510" s="52" t="s">
        <v>312</v>
      </c>
      <c r="P510" s="52">
        <v>43998</v>
      </c>
      <c r="Q510" s="17" t="s">
        <v>563</v>
      </c>
      <c r="R510" s="18" t="s">
        <v>212</v>
      </c>
      <c r="S510" s="17" t="s">
        <v>4</v>
      </c>
      <c r="T510" s="17" t="s">
        <v>562</v>
      </c>
      <c r="U510" s="17" t="s">
        <v>1449</v>
      </c>
      <c r="V510" s="18" t="s">
        <v>212</v>
      </c>
      <c r="W510" s="8" t="s">
        <v>312</v>
      </c>
      <c r="X510" s="8" t="s">
        <v>312</v>
      </c>
      <c r="Y510" t="s">
        <v>830</v>
      </c>
      <c r="Z510" s="8" t="s">
        <v>157</v>
      </c>
      <c r="AA510" s="8" t="s">
        <v>576</v>
      </c>
      <c r="AB510" s="8">
        <v>15</v>
      </c>
      <c r="AC510" s="10" t="s">
        <v>1516</v>
      </c>
      <c r="AD510" s="10" t="s">
        <v>212</v>
      </c>
      <c r="AE510" s="18" t="s">
        <v>212</v>
      </c>
      <c r="AF510" s="18" t="s">
        <v>212</v>
      </c>
      <c r="AG510" s="17" t="s">
        <v>26</v>
      </c>
      <c r="AH510" s="17" t="s">
        <v>26</v>
      </c>
      <c r="AI510" t="s">
        <v>219</v>
      </c>
      <c r="AJ510" t="s">
        <v>218</v>
      </c>
      <c r="AK510" s="12" t="s">
        <v>6</v>
      </c>
      <c r="AL510" s="12">
        <v>18</v>
      </c>
      <c r="AM510" s="11" t="s">
        <v>319</v>
      </c>
      <c r="AN510" s="12" t="s">
        <v>1434</v>
      </c>
      <c r="AO510" s="12" t="s">
        <v>4</v>
      </c>
      <c r="AP510" s="12" t="s">
        <v>1436</v>
      </c>
      <c r="AQ510" s="12" t="s">
        <v>1062</v>
      </c>
      <c r="AR510" s="12" t="s">
        <v>1067</v>
      </c>
      <c r="AS510" s="8" t="s">
        <v>212</v>
      </c>
      <c r="AT510" t="s">
        <v>1147</v>
      </c>
      <c r="AU510" t="s">
        <v>106</v>
      </c>
    </row>
    <row r="511" spans="1:47">
      <c r="A511" s="8">
        <v>1386</v>
      </c>
      <c r="B511" s="8" t="s">
        <v>207</v>
      </c>
      <c r="C511" s="8" t="s">
        <v>209</v>
      </c>
      <c r="D511" s="22" t="s">
        <v>285</v>
      </c>
      <c r="E511" s="22" t="s">
        <v>284</v>
      </c>
      <c r="F511" s="11" t="s">
        <v>3</v>
      </c>
      <c r="G511" s="11">
        <v>63</v>
      </c>
      <c r="H511" s="11" t="s">
        <v>319</v>
      </c>
      <c r="I511" s="10" t="s">
        <v>1341</v>
      </c>
      <c r="J511" s="10" t="s">
        <v>284</v>
      </c>
      <c r="K511" s="11" t="s">
        <v>3</v>
      </c>
      <c r="L511" s="11">
        <v>19</v>
      </c>
      <c r="M511" s="11" t="s">
        <v>319</v>
      </c>
      <c r="N511" s="52">
        <v>43072</v>
      </c>
      <c r="O511" s="52">
        <v>43862</v>
      </c>
      <c r="P511" s="52">
        <v>44005</v>
      </c>
      <c r="Q511" s="17" t="s">
        <v>572</v>
      </c>
      <c r="R511" s="18" t="s">
        <v>212</v>
      </c>
      <c r="S511" s="17" t="s">
        <v>26</v>
      </c>
      <c r="T511" s="17" t="s">
        <v>2184</v>
      </c>
      <c r="U511" s="17" t="s">
        <v>22</v>
      </c>
      <c r="V511" s="18" t="s">
        <v>212</v>
      </c>
      <c r="W511" s="18" t="s">
        <v>312</v>
      </c>
      <c r="X511" s="18" t="s">
        <v>312</v>
      </c>
      <c r="Y511" t="s">
        <v>839</v>
      </c>
      <c r="Z511" s="8" t="s">
        <v>602</v>
      </c>
      <c r="AA511" s="8" t="s">
        <v>576</v>
      </c>
      <c r="AB511" s="8" t="s">
        <v>1508</v>
      </c>
      <c r="AC511" s="10" t="s">
        <v>839</v>
      </c>
      <c r="AD511" s="26" t="s">
        <v>1459</v>
      </c>
      <c r="AE511" s="17" t="s">
        <v>4</v>
      </c>
      <c r="AF511" s="17" t="s">
        <v>850</v>
      </c>
      <c r="AG511" s="17" t="s">
        <v>26</v>
      </c>
      <c r="AH511" s="12" t="s">
        <v>26</v>
      </c>
      <c r="AI511" s="22" t="s">
        <v>285</v>
      </c>
      <c r="AJ511" s="22" t="s">
        <v>284</v>
      </c>
      <c r="AK511" s="11" t="s">
        <v>3</v>
      </c>
      <c r="AL511" s="11">
        <v>63</v>
      </c>
      <c r="AM511" s="11" t="s">
        <v>319</v>
      </c>
      <c r="AN511" s="12" t="s">
        <v>1071</v>
      </c>
      <c r="AO511" s="12" t="s">
        <v>26</v>
      </c>
      <c r="AP511" s="12" t="s">
        <v>1046</v>
      </c>
      <c r="AQ511" s="12" t="s">
        <v>1062</v>
      </c>
      <c r="AR511" s="14" t="s">
        <v>1067</v>
      </c>
      <c r="AS511" s="18" t="s">
        <v>212</v>
      </c>
      <c r="AT511" t="s">
        <v>136</v>
      </c>
      <c r="AU511" t="s">
        <v>0</v>
      </c>
    </row>
    <row r="512" spans="1:47">
      <c r="A512" s="8">
        <v>1387</v>
      </c>
      <c r="B512" s="8" t="s">
        <v>207</v>
      </c>
      <c r="C512" s="8" t="s">
        <v>209</v>
      </c>
      <c r="D512" s="22" t="s">
        <v>285</v>
      </c>
      <c r="E512" s="22" t="s">
        <v>284</v>
      </c>
      <c r="F512" s="11" t="s">
        <v>3</v>
      </c>
      <c r="G512" s="11">
        <v>63</v>
      </c>
      <c r="H512" s="11" t="s">
        <v>319</v>
      </c>
      <c r="I512" s="10" t="s">
        <v>1340</v>
      </c>
      <c r="J512" s="10" t="s">
        <v>284</v>
      </c>
      <c r="K512" s="11" t="s">
        <v>6</v>
      </c>
      <c r="L512" s="11">
        <v>55</v>
      </c>
      <c r="M512" s="11" t="s">
        <v>319</v>
      </c>
      <c r="N512" s="52">
        <v>43072</v>
      </c>
      <c r="O512" s="52">
        <v>43862</v>
      </c>
      <c r="P512" s="52">
        <v>44005</v>
      </c>
      <c r="Q512" s="17" t="s">
        <v>2156</v>
      </c>
      <c r="R512" s="18" t="s">
        <v>212</v>
      </c>
      <c r="S512" s="17" t="s">
        <v>26</v>
      </c>
      <c r="T512" s="11" t="s">
        <v>2184</v>
      </c>
      <c r="U512" s="17" t="s">
        <v>22</v>
      </c>
      <c r="V512" s="18" t="s">
        <v>212</v>
      </c>
      <c r="W512" s="18" t="s">
        <v>312</v>
      </c>
      <c r="X512" s="18" t="s">
        <v>312</v>
      </c>
      <c r="Y512" t="s">
        <v>839</v>
      </c>
      <c r="Z512" s="8" t="s">
        <v>602</v>
      </c>
      <c r="AA512" s="8" t="s">
        <v>576</v>
      </c>
      <c r="AB512" s="8" t="s">
        <v>1508</v>
      </c>
      <c r="AC512" s="10" t="s">
        <v>839</v>
      </c>
      <c r="AD512" s="26" t="s">
        <v>1459</v>
      </c>
      <c r="AE512" s="17" t="s">
        <v>4</v>
      </c>
      <c r="AF512" s="17" t="s">
        <v>850</v>
      </c>
      <c r="AG512" s="17" t="s">
        <v>26</v>
      </c>
      <c r="AH512" s="12" t="s">
        <v>26</v>
      </c>
      <c r="AI512" s="22" t="s">
        <v>285</v>
      </c>
      <c r="AJ512" s="22" t="s">
        <v>284</v>
      </c>
      <c r="AK512" s="11" t="s">
        <v>3</v>
      </c>
      <c r="AL512" s="11">
        <v>63</v>
      </c>
      <c r="AM512" s="11" t="s">
        <v>319</v>
      </c>
      <c r="AN512" s="12" t="s">
        <v>1044</v>
      </c>
      <c r="AO512" s="12" t="s">
        <v>26</v>
      </c>
      <c r="AP512" s="12" t="s">
        <v>1046</v>
      </c>
      <c r="AQ512" s="12" t="s">
        <v>1062</v>
      </c>
      <c r="AR512" s="12" t="s">
        <v>1067</v>
      </c>
      <c r="AS512" s="18" t="s">
        <v>212</v>
      </c>
      <c r="AT512" t="s">
        <v>136</v>
      </c>
      <c r="AU512" t="s">
        <v>0</v>
      </c>
    </row>
    <row r="513" spans="1:47">
      <c r="A513" s="8">
        <v>1389</v>
      </c>
      <c r="B513" s="8" t="s">
        <v>207</v>
      </c>
      <c r="C513" s="8" t="s">
        <v>209</v>
      </c>
      <c r="D513" s="22" t="s">
        <v>249</v>
      </c>
      <c r="E513" s="22" t="s">
        <v>248</v>
      </c>
      <c r="F513" s="11" t="s">
        <v>6</v>
      </c>
      <c r="G513" s="11">
        <v>37</v>
      </c>
      <c r="H513" s="11" t="s">
        <v>319</v>
      </c>
      <c r="I513" s="8" t="s">
        <v>312</v>
      </c>
      <c r="J513" s="8" t="s">
        <v>312</v>
      </c>
      <c r="K513" s="16" t="s">
        <v>312</v>
      </c>
      <c r="L513" s="16" t="s">
        <v>312</v>
      </c>
      <c r="M513" s="16" t="s">
        <v>312</v>
      </c>
      <c r="N513" s="52">
        <v>32073</v>
      </c>
      <c r="O513" s="52" t="s">
        <v>312</v>
      </c>
      <c r="P513" s="52">
        <v>44008</v>
      </c>
      <c r="Q513" s="17" t="s">
        <v>572</v>
      </c>
      <c r="R513" s="18" t="s">
        <v>212</v>
      </c>
      <c r="S513" s="8" t="s">
        <v>312</v>
      </c>
      <c r="T513" s="8" t="s">
        <v>312</v>
      </c>
      <c r="U513" s="17" t="s">
        <v>137</v>
      </c>
      <c r="V513" s="18" t="s">
        <v>212</v>
      </c>
      <c r="W513" s="18" t="s">
        <v>312</v>
      </c>
      <c r="X513" s="18" t="s">
        <v>312</v>
      </c>
      <c r="Y513" t="s">
        <v>791</v>
      </c>
      <c r="Z513" s="8" t="s">
        <v>607</v>
      </c>
      <c r="AA513" s="8" t="s">
        <v>576</v>
      </c>
      <c r="AB513" s="8" t="s">
        <v>1508</v>
      </c>
      <c r="AC513" s="10" t="s">
        <v>1609</v>
      </c>
      <c r="AD513" s="26" t="s">
        <v>212</v>
      </c>
      <c r="AE513" s="18" t="s">
        <v>212</v>
      </c>
      <c r="AF513" s="18" t="s">
        <v>212</v>
      </c>
      <c r="AG513" s="17" t="s">
        <v>26</v>
      </c>
      <c r="AH513" s="18" t="s">
        <v>312</v>
      </c>
      <c r="AI513" s="22" t="s">
        <v>249</v>
      </c>
      <c r="AJ513" s="22" t="s">
        <v>248</v>
      </c>
      <c r="AK513" s="11" t="s">
        <v>6</v>
      </c>
      <c r="AL513" s="11">
        <v>37</v>
      </c>
      <c r="AM513" s="11" t="s">
        <v>319</v>
      </c>
      <c r="AN513" s="8" t="s">
        <v>312</v>
      </c>
      <c r="AO513" s="12" t="s">
        <v>26</v>
      </c>
      <c r="AP513" s="12" t="s">
        <v>1046</v>
      </c>
      <c r="AQ513" s="8" t="s">
        <v>312</v>
      </c>
      <c r="AR513" s="14" t="s">
        <v>570</v>
      </c>
      <c r="AS513" s="8" t="s">
        <v>212</v>
      </c>
      <c r="AT513" t="s">
        <v>1134</v>
      </c>
      <c r="AU513" t="s">
        <v>104</v>
      </c>
    </row>
    <row r="514" spans="1:47">
      <c r="A514" s="8">
        <v>1394</v>
      </c>
      <c r="B514" s="8" t="s">
        <v>207</v>
      </c>
      <c r="C514" s="8" t="s">
        <v>209</v>
      </c>
      <c r="D514" s="10" t="s">
        <v>223</v>
      </c>
      <c r="E514" s="10" t="s">
        <v>222</v>
      </c>
      <c r="F514" s="12" t="s">
        <v>6</v>
      </c>
      <c r="G514" s="12">
        <v>26</v>
      </c>
      <c r="H514" s="11" t="s">
        <v>319</v>
      </c>
      <c r="I514" t="s">
        <v>518</v>
      </c>
      <c r="J514" t="s">
        <v>403</v>
      </c>
      <c r="K514" s="12" t="s">
        <v>3</v>
      </c>
      <c r="L514">
        <v>24</v>
      </c>
      <c r="M514" s="12" t="s">
        <v>319</v>
      </c>
      <c r="N514" s="52">
        <v>24911</v>
      </c>
      <c r="O514" s="52">
        <v>43831</v>
      </c>
      <c r="P514" s="52">
        <v>44034</v>
      </c>
      <c r="Q514" s="17" t="s">
        <v>572</v>
      </c>
      <c r="R514" s="17" t="s">
        <v>562</v>
      </c>
      <c r="S514" s="17" t="s">
        <v>4</v>
      </c>
      <c r="T514" s="17" t="s">
        <v>562</v>
      </c>
      <c r="U514" s="11" t="s">
        <v>123</v>
      </c>
      <c r="V514" s="11" t="s">
        <v>123</v>
      </c>
      <c r="W514" s="18" t="s">
        <v>312</v>
      </c>
      <c r="X514" s="17" t="s">
        <v>1195</v>
      </c>
      <c r="Y514" t="s">
        <v>659</v>
      </c>
      <c r="Z514" s="8" t="s">
        <v>591</v>
      </c>
      <c r="AA514" s="8" t="s">
        <v>576</v>
      </c>
      <c r="AB514" s="8">
        <v>2</v>
      </c>
      <c r="AC514" s="10" t="s">
        <v>1506</v>
      </c>
      <c r="AD514" s="26" t="s">
        <v>212</v>
      </c>
      <c r="AE514" s="18" t="s">
        <v>212</v>
      </c>
      <c r="AF514" s="18" t="s">
        <v>212</v>
      </c>
      <c r="AG514" s="17" t="s">
        <v>26</v>
      </c>
      <c r="AH514" s="12" t="s">
        <v>4</v>
      </c>
      <c r="AI514" t="s">
        <v>223</v>
      </c>
      <c r="AJ514" t="s">
        <v>222</v>
      </c>
      <c r="AK514" s="12" t="s">
        <v>6</v>
      </c>
      <c r="AL514" s="12">
        <v>26</v>
      </c>
      <c r="AM514" s="11" t="s">
        <v>319</v>
      </c>
      <c r="AN514" s="12" t="s">
        <v>1434</v>
      </c>
      <c r="AO514" s="17" t="s">
        <v>26</v>
      </c>
      <c r="AP514" s="12" t="s">
        <v>1057</v>
      </c>
      <c r="AQ514" s="16" t="s">
        <v>312</v>
      </c>
      <c r="AR514" s="24" t="s">
        <v>312</v>
      </c>
      <c r="AS514" s="18" t="s">
        <v>212</v>
      </c>
      <c r="AT514" t="s">
        <v>85</v>
      </c>
      <c r="AU514" t="s">
        <v>30</v>
      </c>
    </row>
    <row r="515" spans="1:47">
      <c r="A515" s="8">
        <v>1395</v>
      </c>
      <c r="B515" s="8" t="s">
        <v>207</v>
      </c>
      <c r="C515" s="8" t="s">
        <v>209</v>
      </c>
      <c r="D515" s="22" t="s">
        <v>227</v>
      </c>
      <c r="E515" s="22" t="s">
        <v>226</v>
      </c>
      <c r="F515" s="11" t="s">
        <v>3</v>
      </c>
      <c r="G515" s="11" t="s">
        <v>314</v>
      </c>
      <c r="H515" s="11" t="s">
        <v>319</v>
      </c>
      <c r="I515" t="s">
        <v>525</v>
      </c>
      <c r="J515" t="s">
        <v>415</v>
      </c>
      <c r="K515" s="11" t="s">
        <v>6</v>
      </c>
      <c r="L515">
        <v>20</v>
      </c>
      <c r="M515" s="12" t="s">
        <v>319</v>
      </c>
      <c r="N515" s="52">
        <v>32278</v>
      </c>
      <c r="O515" s="52">
        <v>43466</v>
      </c>
      <c r="P515" s="52">
        <v>44035</v>
      </c>
      <c r="Q515" s="17" t="s">
        <v>572</v>
      </c>
      <c r="R515" s="17" t="s">
        <v>571</v>
      </c>
      <c r="S515" s="17" t="s">
        <v>26</v>
      </c>
      <c r="T515" s="17" t="s">
        <v>2184</v>
      </c>
      <c r="U515" s="17" t="s">
        <v>575</v>
      </c>
      <c r="V515" s="17" t="s">
        <v>575</v>
      </c>
      <c r="W515" s="8" t="s">
        <v>312</v>
      </c>
      <c r="X515" s="8" t="s">
        <v>312</v>
      </c>
      <c r="Y515" t="s">
        <v>647</v>
      </c>
      <c r="Z515" s="8" t="s">
        <v>591</v>
      </c>
      <c r="AA515" s="8" t="s">
        <v>576</v>
      </c>
      <c r="AB515" s="8">
        <v>12</v>
      </c>
      <c r="AC515" s="10" t="s">
        <v>1510</v>
      </c>
      <c r="AD515" s="10" t="s">
        <v>1462</v>
      </c>
      <c r="AE515" s="17" t="s">
        <v>4</v>
      </c>
      <c r="AF515" s="17" t="s">
        <v>575</v>
      </c>
      <c r="AG515" s="17" t="s">
        <v>26</v>
      </c>
      <c r="AH515" s="17" t="s">
        <v>26</v>
      </c>
      <c r="AI515" s="22" t="s">
        <v>227</v>
      </c>
      <c r="AJ515" s="22" t="s">
        <v>226</v>
      </c>
      <c r="AK515" s="11" t="s">
        <v>3</v>
      </c>
      <c r="AL515" s="11" t="s">
        <v>314</v>
      </c>
      <c r="AM515" s="11" t="s">
        <v>319</v>
      </c>
      <c r="AN515" s="17" t="s">
        <v>570</v>
      </c>
      <c r="AO515" s="12" t="s">
        <v>4</v>
      </c>
      <c r="AP515" s="12" t="s">
        <v>1046</v>
      </c>
      <c r="AQ515" s="12" t="s">
        <v>48</v>
      </c>
      <c r="AR515" s="14" t="s">
        <v>1073</v>
      </c>
      <c r="AS515" s="18" t="s">
        <v>212</v>
      </c>
      <c r="AT515" t="s">
        <v>1344</v>
      </c>
      <c r="AU515" t="s">
        <v>155</v>
      </c>
    </row>
    <row r="516" spans="1:47">
      <c r="A516" s="8">
        <v>1402</v>
      </c>
      <c r="B516" s="8" t="s">
        <v>207</v>
      </c>
      <c r="C516" s="8" t="s">
        <v>209</v>
      </c>
      <c r="D516" s="10" t="s">
        <v>271</v>
      </c>
      <c r="E516" s="10" t="s">
        <v>270</v>
      </c>
      <c r="F516" s="12" t="s">
        <v>3</v>
      </c>
      <c r="G516" s="12">
        <v>25</v>
      </c>
      <c r="H516" s="11" t="s">
        <v>319</v>
      </c>
      <c r="I516" s="8" t="s">
        <v>312</v>
      </c>
      <c r="J516" s="8" t="s">
        <v>312</v>
      </c>
      <c r="K516" s="16" t="s">
        <v>312</v>
      </c>
      <c r="L516" s="16" t="s">
        <v>312</v>
      </c>
      <c r="M516" s="16" t="s">
        <v>312</v>
      </c>
      <c r="N516" s="52">
        <v>34496</v>
      </c>
      <c r="O516" s="52">
        <v>43952</v>
      </c>
      <c r="P516" s="52">
        <v>44055</v>
      </c>
      <c r="Q516" s="17" t="s">
        <v>572</v>
      </c>
      <c r="R516" s="18" t="s">
        <v>212</v>
      </c>
      <c r="S516" s="8" t="s">
        <v>312</v>
      </c>
      <c r="T516" s="8" t="s">
        <v>312</v>
      </c>
      <c r="U516" s="17" t="s">
        <v>137</v>
      </c>
      <c r="V516" s="18" t="s">
        <v>212</v>
      </c>
      <c r="W516" s="18" t="s">
        <v>312</v>
      </c>
      <c r="X516" s="18" t="s">
        <v>312</v>
      </c>
      <c r="Y516" t="s">
        <v>834</v>
      </c>
      <c r="Z516" s="8" t="s">
        <v>157</v>
      </c>
      <c r="AA516" s="8" t="s">
        <v>576</v>
      </c>
      <c r="AB516" s="8" t="s">
        <v>1508</v>
      </c>
      <c r="AC516" s="10" t="s">
        <v>1516</v>
      </c>
      <c r="AD516" s="26" t="s">
        <v>212</v>
      </c>
      <c r="AE516" s="18" t="s">
        <v>212</v>
      </c>
      <c r="AF516" s="18" t="s">
        <v>212</v>
      </c>
      <c r="AG516" s="17" t="s">
        <v>26</v>
      </c>
      <c r="AH516" s="18" t="s">
        <v>312</v>
      </c>
      <c r="AI516" s="10" t="s">
        <v>271</v>
      </c>
      <c r="AJ516" s="10" t="s">
        <v>270</v>
      </c>
      <c r="AK516" s="12" t="s">
        <v>3</v>
      </c>
      <c r="AL516" s="12">
        <v>25</v>
      </c>
      <c r="AM516" s="11" t="s">
        <v>319</v>
      </c>
      <c r="AN516" s="8" t="s">
        <v>312</v>
      </c>
      <c r="AO516" s="12" t="s">
        <v>26</v>
      </c>
      <c r="AP516" s="12" t="s">
        <v>1054</v>
      </c>
      <c r="AQ516" s="8" t="s">
        <v>312</v>
      </c>
      <c r="AR516" s="12" t="s">
        <v>1067</v>
      </c>
      <c r="AS516" s="8" t="s">
        <v>212</v>
      </c>
      <c r="AT516" t="s">
        <v>1147</v>
      </c>
      <c r="AU516" t="s">
        <v>64</v>
      </c>
    </row>
    <row r="517" spans="1:47">
      <c r="A517" s="8">
        <v>1403</v>
      </c>
      <c r="B517" s="8" t="s">
        <v>207</v>
      </c>
      <c r="C517" s="8" t="s">
        <v>209</v>
      </c>
      <c r="D517" s="22" t="s">
        <v>259</v>
      </c>
      <c r="E517" s="22" t="s">
        <v>258</v>
      </c>
      <c r="F517" s="11" t="s">
        <v>6</v>
      </c>
      <c r="G517" s="11">
        <v>20</v>
      </c>
      <c r="H517" s="11" t="s">
        <v>319</v>
      </c>
      <c r="I517" s="8" t="s">
        <v>312</v>
      </c>
      <c r="J517" s="8" t="s">
        <v>312</v>
      </c>
      <c r="K517" s="16" t="s">
        <v>312</v>
      </c>
      <c r="L517" s="16" t="s">
        <v>312</v>
      </c>
      <c r="M517" s="16" t="s">
        <v>312</v>
      </c>
      <c r="N517" s="52">
        <v>34125</v>
      </c>
      <c r="O517" s="52" t="s">
        <v>312</v>
      </c>
      <c r="P517" s="52">
        <v>44056</v>
      </c>
      <c r="Q517" s="17" t="s">
        <v>572</v>
      </c>
      <c r="R517" s="18" t="s">
        <v>212</v>
      </c>
      <c r="S517" s="8" t="s">
        <v>312</v>
      </c>
      <c r="T517" s="8" t="s">
        <v>312</v>
      </c>
      <c r="U517" s="17" t="s">
        <v>137</v>
      </c>
      <c r="V517" s="18" t="s">
        <v>212</v>
      </c>
      <c r="W517" s="8" t="s">
        <v>312</v>
      </c>
      <c r="X517" s="8" t="s">
        <v>312</v>
      </c>
      <c r="Y517" t="s">
        <v>699</v>
      </c>
      <c r="Z517" s="8" t="s">
        <v>594</v>
      </c>
      <c r="AA517" s="8" t="s">
        <v>576</v>
      </c>
      <c r="AB517" s="8" t="s">
        <v>1508</v>
      </c>
      <c r="AC517" s="10" t="s">
        <v>1612</v>
      </c>
      <c r="AD517" s="10" t="s">
        <v>212</v>
      </c>
      <c r="AE517" s="8" t="s">
        <v>212</v>
      </c>
      <c r="AF517" s="8" t="s">
        <v>212</v>
      </c>
      <c r="AG517" s="17" t="s">
        <v>26</v>
      </c>
      <c r="AH517" s="18" t="s">
        <v>312</v>
      </c>
      <c r="AI517" s="4" t="s">
        <v>259</v>
      </c>
      <c r="AJ517" s="4" t="s">
        <v>258</v>
      </c>
      <c r="AK517" s="11" t="s">
        <v>6</v>
      </c>
      <c r="AL517" s="11">
        <v>20</v>
      </c>
      <c r="AM517" s="11" t="s">
        <v>319</v>
      </c>
      <c r="AN517" s="8" t="s">
        <v>312</v>
      </c>
      <c r="AO517" s="17" t="s">
        <v>26</v>
      </c>
      <c r="AP517" s="12" t="s">
        <v>1046</v>
      </c>
      <c r="AQ517" s="16" t="s">
        <v>312</v>
      </c>
      <c r="AR517" s="12" t="s">
        <v>1067</v>
      </c>
      <c r="AS517" s="8" t="s">
        <v>212</v>
      </c>
      <c r="AT517" t="s">
        <v>131</v>
      </c>
      <c r="AU517" t="s">
        <v>49</v>
      </c>
    </row>
    <row r="518" spans="1:47">
      <c r="A518" s="8">
        <v>1410</v>
      </c>
      <c r="B518" s="8" t="s">
        <v>207</v>
      </c>
      <c r="C518" s="8" t="s">
        <v>209</v>
      </c>
      <c r="D518" s="10" t="s">
        <v>261</v>
      </c>
      <c r="E518" s="10" t="s">
        <v>255</v>
      </c>
      <c r="F518" s="12" t="s">
        <v>3</v>
      </c>
      <c r="G518" s="11">
        <v>44</v>
      </c>
      <c r="H518" s="11" t="s">
        <v>319</v>
      </c>
      <c r="I518" s="8" t="s">
        <v>312</v>
      </c>
      <c r="J518" s="8" t="s">
        <v>312</v>
      </c>
      <c r="K518" s="16" t="s">
        <v>312</v>
      </c>
      <c r="L518" s="16" t="s">
        <v>312</v>
      </c>
      <c r="M518" s="16" t="s">
        <v>312</v>
      </c>
      <c r="N518" s="52">
        <v>35568</v>
      </c>
      <c r="O518" s="52">
        <v>43435</v>
      </c>
      <c r="P518" s="52">
        <v>44088</v>
      </c>
      <c r="Q518" s="17" t="s">
        <v>568</v>
      </c>
      <c r="R518" s="18" t="s">
        <v>212</v>
      </c>
      <c r="S518" s="17" t="s">
        <v>26</v>
      </c>
      <c r="T518" s="8" t="s">
        <v>312</v>
      </c>
      <c r="U518" s="17" t="s">
        <v>137</v>
      </c>
      <c r="V518" s="18" t="s">
        <v>212</v>
      </c>
      <c r="W518" s="8" t="s">
        <v>312</v>
      </c>
      <c r="X518" s="8" t="s">
        <v>312</v>
      </c>
      <c r="Y518" t="s">
        <v>770</v>
      </c>
      <c r="Z518" s="8" t="s">
        <v>579</v>
      </c>
      <c r="AA518" s="8" t="s">
        <v>576</v>
      </c>
      <c r="AB518" s="8">
        <v>30</v>
      </c>
      <c r="AC518" s="10" t="s">
        <v>1547</v>
      </c>
      <c r="AD518" s="26" t="s">
        <v>212</v>
      </c>
      <c r="AE518" s="18" t="s">
        <v>212</v>
      </c>
      <c r="AF518" s="18" t="s">
        <v>212</v>
      </c>
      <c r="AG518" s="12" t="s">
        <v>26</v>
      </c>
      <c r="AH518" s="18" t="s">
        <v>312</v>
      </c>
      <c r="AI518" t="s">
        <v>261</v>
      </c>
      <c r="AJ518" t="s">
        <v>255</v>
      </c>
      <c r="AK518" s="12" t="s">
        <v>3</v>
      </c>
      <c r="AL518" s="11">
        <v>44</v>
      </c>
      <c r="AM518" s="11" t="s">
        <v>319</v>
      </c>
      <c r="AN518" s="8" t="s">
        <v>312</v>
      </c>
      <c r="AO518" s="17" t="s">
        <v>26</v>
      </c>
      <c r="AP518" s="12" t="s">
        <v>1046</v>
      </c>
      <c r="AQ518" s="12" t="s">
        <v>1060</v>
      </c>
      <c r="AR518" s="14" t="s">
        <v>1067</v>
      </c>
      <c r="AS518" s="8" t="s">
        <v>212</v>
      </c>
      <c r="AT518" t="s">
        <v>127</v>
      </c>
      <c r="AU518" t="s">
        <v>0</v>
      </c>
    </row>
    <row r="519" spans="1:47">
      <c r="A519" s="8">
        <v>1418</v>
      </c>
      <c r="B519" s="8" t="s">
        <v>207</v>
      </c>
      <c r="C519" s="8" t="s">
        <v>209</v>
      </c>
      <c r="D519" s="10" t="s">
        <v>269</v>
      </c>
      <c r="E519" s="10" t="s">
        <v>268</v>
      </c>
      <c r="F519" s="12" t="s">
        <v>3</v>
      </c>
      <c r="G519" s="12">
        <v>35</v>
      </c>
      <c r="H519" s="11" t="s">
        <v>319</v>
      </c>
      <c r="I519" s="8" t="s">
        <v>312</v>
      </c>
      <c r="J519" s="8" t="s">
        <v>312</v>
      </c>
      <c r="K519" s="16" t="s">
        <v>312</v>
      </c>
      <c r="L519" s="16" t="s">
        <v>312</v>
      </c>
      <c r="M519" s="16" t="s">
        <v>312</v>
      </c>
      <c r="N519" s="52">
        <v>31003</v>
      </c>
      <c r="O519" s="52">
        <v>43586</v>
      </c>
      <c r="P519" s="52">
        <v>44119</v>
      </c>
      <c r="Q519" s="8" t="s">
        <v>312</v>
      </c>
      <c r="R519" s="8" t="s">
        <v>312</v>
      </c>
      <c r="S519" s="8" t="s">
        <v>312</v>
      </c>
      <c r="T519" s="8" t="s">
        <v>312</v>
      </c>
      <c r="U519" s="8" t="s">
        <v>312</v>
      </c>
      <c r="V519" s="8" t="s">
        <v>312</v>
      </c>
      <c r="W519" s="8" t="s">
        <v>312</v>
      </c>
      <c r="X519" s="8" t="s">
        <v>312</v>
      </c>
      <c r="Y519" t="s">
        <v>810</v>
      </c>
      <c r="Z519" s="8" t="s">
        <v>593</v>
      </c>
      <c r="AA519" s="8" t="s">
        <v>576</v>
      </c>
      <c r="AB519" s="8" t="s">
        <v>1508</v>
      </c>
      <c r="AC519" s="10" t="s">
        <v>366</v>
      </c>
      <c r="AD519" s="26" t="s">
        <v>212</v>
      </c>
      <c r="AE519" s="18" t="s">
        <v>212</v>
      </c>
      <c r="AF519" s="18" t="s">
        <v>212</v>
      </c>
      <c r="AG519" s="17" t="s">
        <v>26</v>
      </c>
      <c r="AH519" s="18" t="s">
        <v>312</v>
      </c>
      <c r="AI519" s="10" t="s">
        <v>269</v>
      </c>
      <c r="AJ519" s="10" t="s">
        <v>268</v>
      </c>
      <c r="AK519" s="12" t="s">
        <v>3</v>
      </c>
      <c r="AL519" s="12">
        <v>35</v>
      </c>
      <c r="AM519" s="11" t="s">
        <v>319</v>
      </c>
      <c r="AN519" s="8" t="s">
        <v>312</v>
      </c>
      <c r="AO519" s="12" t="s">
        <v>26</v>
      </c>
      <c r="AP519" s="12" t="s">
        <v>1054</v>
      </c>
      <c r="AQ519" s="12" t="s">
        <v>1060</v>
      </c>
      <c r="AR519" s="14" t="s">
        <v>1067</v>
      </c>
      <c r="AS519" s="8" t="s">
        <v>212</v>
      </c>
      <c r="AT519" t="s">
        <v>102</v>
      </c>
      <c r="AU519" t="s">
        <v>0</v>
      </c>
    </row>
    <row r="520" spans="1:47">
      <c r="A520" s="8">
        <v>1419</v>
      </c>
      <c r="B520" s="8" t="s">
        <v>207</v>
      </c>
      <c r="C520" s="8" t="s">
        <v>209</v>
      </c>
      <c r="D520" s="10" t="s">
        <v>231</v>
      </c>
      <c r="E520" s="10" t="s">
        <v>230</v>
      </c>
      <c r="F520" s="12" t="s">
        <v>6</v>
      </c>
      <c r="G520" s="12">
        <v>18</v>
      </c>
      <c r="H520" s="11" t="s">
        <v>319</v>
      </c>
      <c r="I520" s="8" t="s">
        <v>212</v>
      </c>
      <c r="J520" s="8" t="s">
        <v>212</v>
      </c>
      <c r="K520" s="8" t="s">
        <v>212</v>
      </c>
      <c r="L520" s="8" t="s">
        <v>212</v>
      </c>
      <c r="M520" s="8" t="s">
        <v>212</v>
      </c>
      <c r="N520" s="52" t="s">
        <v>18878</v>
      </c>
      <c r="O520" s="52">
        <v>43831</v>
      </c>
      <c r="P520" s="52">
        <v>44123</v>
      </c>
      <c r="Q520" s="8" t="s">
        <v>212</v>
      </c>
      <c r="R520" s="18" t="s">
        <v>212</v>
      </c>
      <c r="S520" s="8" t="s">
        <v>212</v>
      </c>
      <c r="T520" s="18" t="s">
        <v>212</v>
      </c>
      <c r="U520" s="18" t="s">
        <v>212</v>
      </c>
      <c r="V520" s="18" t="s">
        <v>212</v>
      </c>
      <c r="W520" s="8" t="s">
        <v>212</v>
      </c>
      <c r="X520" s="8" t="s">
        <v>212</v>
      </c>
      <c r="Y520" t="s">
        <v>778</v>
      </c>
      <c r="Z520" s="8" t="s">
        <v>579</v>
      </c>
      <c r="AA520" s="8" t="s">
        <v>576</v>
      </c>
      <c r="AB520" s="8" t="s">
        <v>1508</v>
      </c>
      <c r="AC520" s="10" t="s">
        <v>1616</v>
      </c>
      <c r="AD520" s="26" t="s">
        <v>212</v>
      </c>
      <c r="AE520" s="18" t="s">
        <v>212</v>
      </c>
      <c r="AF520" s="18" t="s">
        <v>212</v>
      </c>
      <c r="AG520" s="18" t="s">
        <v>212</v>
      </c>
      <c r="AH520" s="18" t="s">
        <v>212</v>
      </c>
      <c r="AI520" s="18" t="s">
        <v>212</v>
      </c>
      <c r="AJ520" s="18" t="s">
        <v>212</v>
      </c>
      <c r="AK520" s="18" t="s">
        <v>212</v>
      </c>
      <c r="AL520" s="18" t="s">
        <v>212</v>
      </c>
      <c r="AM520" s="18" t="s">
        <v>212</v>
      </c>
      <c r="AN520" s="18" t="s">
        <v>212</v>
      </c>
      <c r="AO520" s="18" t="s">
        <v>212</v>
      </c>
      <c r="AP520" s="12" t="s">
        <v>1054</v>
      </c>
      <c r="AQ520" s="12" t="s">
        <v>1062</v>
      </c>
      <c r="AR520" s="14" t="s">
        <v>1067</v>
      </c>
      <c r="AS520" s="8" t="s">
        <v>212</v>
      </c>
      <c r="AT520" t="s">
        <v>105</v>
      </c>
      <c r="AU520" t="s">
        <v>104</v>
      </c>
    </row>
    <row r="521" spans="1:47">
      <c r="A521" s="8">
        <v>1420</v>
      </c>
      <c r="B521" s="8" t="s">
        <v>207</v>
      </c>
      <c r="C521" s="8" t="s">
        <v>209</v>
      </c>
      <c r="D521" s="10" t="s">
        <v>229</v>
      </c>
      <c r="E521" s="10" t="s">
        <v>228</v>
      </c>
      <c r="F521" s="12" t="s">
        <v>3</v>
      </c>
      <c r="G521" s="12">
        <v>44</v>
      </c>
      <c r="H521" s="11" t="s">
        <v>319</v>
      </c>
      <c r="I521" s="8" t="s">
        <v>212</v>
      </c>
      <c r="J521" s="8" t="s">
        <v>212</v>
      </c>
      <c r="K521" s="8" t="s">
        <v>212</v>
      </c>
      <c r="L521" s="8" t="s">
        <v>212</v>
      </c>
      <c r="M521" s="8" t="s">
        <v>212</v>
      </c>
      <c r="N521" s="52">
        <v>27071</v>
      </c>
      <c r="O521" s="52">
        <v>43466</v>
      </c>
      <c r="P521" s="52">
        <v>44124</v>
      </c>
      <c r="Q521" s="8" t="s">
        <v>212</v>
      </c>
      <c r="R521" s="18" t="s">
        <v>212</v>
      </c>
      <c r="S521" s="8" t="s">
        <v>212</v>
      </c>
      <c r="T521" s="18" t="s">
        <v>212</v>
      </c>
      <c r="U521" s="8" t="s">
        <v>212</v>
      </c>
      <c r="V521" s="8" t="s">
        <v>212</v>
      </c>
      <c r="W521" s="8" t="s">
        <v>212</v>
      </c>
      <c r="X521" s="8" t="s">
        <v>212</v>
      </c>
      <c r="Y521" t="s">
        <v>696</v>
      </c>
      <c r="Z521" s="8" t="s">
        <v>594</v>
      </c>
      <c r="AA521" s="8" t="s">
        <v>576</v>
      </c>
      <c r="AB521" s="8" t="s">
        <v>1508</v>
      </c>
      <c r="AC521" s="10" t="s">
        <v>1617</v>
      </c>
      <c r="AD521" s="10" t="s">
        <v>212</v>
      </c>
      <c r="AE521" s="8" t="s">
        <v>212</v>
      </c>
      <c r="AF521" s="8" t="s">
        <v>212</v>
      </c>
      <c r="AG521" s="8" t="s">
        <v>212</v>
      </c>
      <c r="AH521" s="8" t="s">
        <v>212</v>
      </c>
      <c r="AI521" s="8" t="s">
        <v>212</v>
      </c>
      <c r="AJ521" s="8" t="s">
        <v>212</v>
      </c>
      <c r="AK521" s="8" t="s">
        <v>212</v>
      </c>
      <c r="AL521" s="8" t="s">
        <v>212</v>
      </c>
      <c r="AM521" s="8" t="s">
        <v>212</v>
      </c>
      <c r="AN521" s="8" t="s">
        <v>212</v>
      </c>
      <c r="AO521" s="8" t="s">
        <v>212</v>
      </c>
      <c r="AP521" s="12" t="s">
        <v>1054</v>
      </c>
      <c r="AQ521" s="12" t="s">
        <v>1060</v>
      </c>
      <c r="AR521" s="14" t="s">
        <v>1067</v>
      </c>
      <c r="AS521" s="8" t="s">
        <v>212</v>
      </c>
      <c r="AT521" t="s">
        <v>1133</v>
      </c>
      <c r="AU521" t="s">
        <v>0</v>
      </c>
    </row>
    <row r="522" spans="1:47" s="38" customFormat="1">
      <c r="A522" s="8">
        <v>1421</v>
      </c>
      <c r="B522" s="8" t="s">
        <v>207</v>
      </c>
      <c r="C522" s="8" t="s">
        <v>209</v>
      </c>
      <c r="D522" t="s">
        <v>254</v>
      </c>
      <c r="E522" t="s">
        <v>253</v>
      </c>
      <c r="F522" s="11" t="s">
        <v>6</v>
      </c>
      <c r="G522">
        <v>23</v>
      </c>
      <c r="H522" s="11" t="s">
        <v>319</v>
      </c>
      <c r="I522" s="8" t="s">
        <v>312</v>
      </c>
      <c r="J522" s="8" t="s">
        <v>312</v>
      </c>
      <c r="K522" s="16" t="s">
        <v>312</v>
      </c>
      <c r="L522" s="16" t="s">
        <v>312</v>
      </c>
      <c r="M522" s="16" t="s">
        <v>312</v>
      </c>
      <c r="N522" s="52">
        <v>34820</v>
      </c>
      <c r="O522" s="52">
        <v>43586</v>
      </c>
      <c r="P522" s="52">
        <v>44124</v>
      </c>
      <c r="Q522" s="17" t="s">
        <v>572</v>
      </c>
      <c r="R522" s="18" t="s">
        <v>212</v>
      </c>
      <c r="S522" s="8" t="s">
        <v>312</v>
      </c>
      <c r="T522" s="8" t="s">
        <v>312</v>
      </c>
      <c r="U522" s="17" t="s">
        <v>137</v>
      </c>
      <c r="V522" s="18" t="s">
        <v>212</v>
      </c>
      <c r="W522" s="8" t="s">
        <v>312</v>
      </c>
      <c r="X522" s="8" t="s">
        <v>312</v>
      </c>
      <c r="Y522" t="s">
        <v>726</v>
      </c>
      <c r="Z522" s="8" t="s">
        <v>610</v>
      </c>
      <c r="AA522" s="8" t="s">
        <v>576</v>
      </c>
      <c r="AB522" s="8">
        <v>202</v>
      </c>
      <c r="AC522" s="10" t="s">
        <v>727</v>
      </c>
      <c r="AD522" s="26" t="s">
        <v>212</v>
      </c>
      <c r="AE522" s="18" t="s">
        <v>212</v>
      </c>
      <c r="AF522" s="18" t="s">
        <v>212</v>
      </c>
      <c r="AG522" s="17" t="s">
        <v>26</v>
      </c>
      <c r="AH522" s="18" t="s">
        <v>312</v>
      </c>
      <c r="AI522" t="s">
        <v>254</v>
      </c>
      <c r="AJ522" t="s">
        <v>253</v>
      </c>
      <c r="AK522" s="11" t="s">
        <v>6</v>
      </c>
      <c r="AL522">
        <v>23</v>
      </c>
      <c r="AM522" s="11" t="s">
        <v>319</v>
      </c>
      <c r="AN522" s="8" t="s">
        <v>312</v>
      </c>
      <c r="AO522" s="17" t="s">
        <v>26</v>
      </c>
      <c r="AP522" s="12" t="s">
        <v>1054</v>
      </c>
      <c r="AQ522" s="16" t="s">
        <v>312</v>
      </c>
      <c r="AR522" s="14" t="s">
        <v>1071</v>
      </c>
      <c r="AS522" s="8" t="s">
        <v>212</v>
      </c>
      <c r="AT522" t="s">
        <v>128</v>
      </c>
      <c r="AU522" s="16" t="s">
        <v>312</v>
      </c>
    </row>
    <row r="523" spans="1:47">
      <c r="A523" s="8">
        <v>1422</v>
      </c>
      <c r="B523" s="8" t="s">
        <v>207</v>
      </c>
      <c r="C523" s="8" t="s">
        <v>209</v>
      </c>
      <c r="D523" s="10" t="s">
        <v>266</v>
      </c>
      <c r="E523" s="10" t="s">
        <v>311</v>
      </c>
      <c r="F523" s="12" t="s">
        <v>6</v>
      </c>
      <c r="G523" s="12">
        <v>19</v>
      </c>
      <c r="H523" s="11" t="s">
        <v>319</v>
      </c>
      <c r="I523" s="8" t="s">
        <v>312</v>
      </c>
      <c r="J523" s="8" t="s">
        <v>312</v>
      </c>
      <c r="K523" s="16" t="s">
        <v>312</v>
      </c>
      <c r="L523" s="16" t="s">
        <v>312</v>
      </c>
      <c r="M523" s="16" t="s">
        <v>312</v>
      </c>
      <c r="N523" s="52">
        <v>31626</v>
      </c>
      <c r="O523" s="52">
        <v>43800</v>
      </c>
      <c r="P523" s="52">
        <v>44126</v>
      </c>
      <c r="Q523" s="17" t="s">
        <v>572</v>
      </c>
      <c r="R523" s="18" t="s">
        <v>212</v>
      </c>
      <c r="S523" s="8" t="s">
        <v>312</v>
      </c>
      <c r="T523" s="8" t="s">
        <v>312</v>
      </c>
      <c r="U523" s="17" t="s">
        <v>137</v>
      </c>
      <c r="V523" s="18" t="s">
        <v>212</v>
      </c>
      <c r="W523" s="18" t="s">
        <v>312</v>
      </c>
      <c r="X523" s="18" t="s">
        <v>312</v>
      </c>
      <c r="Y523" t="s">
        <v>790</v>
      </c>
      <c r="Z523" s="8" t="s">
        <v>622</v>
      </c>
      <c r="AA523" s="8" t="s">
        <v>576</v>
      </c>
      <c r="AB523" s="8" t="s">
        <v>1508</v>
      </c>
      <c r="AC523" s="10" t="s">
        <v>1618</v>
      </c>
      <c r="AD523" s="26" t="s">
        <v>212</v>
      </c>
      <c r="AE523" s="18" t="s">
        <v>212</v>
      </c>
      <c r="AF523" s="18" t="s">
        <v>212</v>
      </c>
      <c r="AG523" s="17" t="s">
        <v>26</v>
      </c>
      <c r="AH523" s="18" t="s">
        <v>312</v>
      </c>
      <c r="AI523" s="10" t="s">
        <v>266</v>
      </c>
      <c r="AJ523" s="10" t="s">
        <v>311</v>
      </c>
      <c r="AK523" s="12" t="s">
        <v>6</v>
      </c>
      <c r="AL523" s="12">
        <v>19</v>
      </c>
      <c r="AM523" s="11" t="s">
        <v>319</v>
      </c>
      <c r="AN523" s="8" t="s">
        <v>312</v>
      </c>
      <c r="AO523" s="12" t="s">
        <v>4</v>
      </c>
      <c r="AP523" s="12" t="s">
        <v>1054</v>
      </c>
      <c r="AQ523" s="8" t="s">
        <v>312</v>
      </c>
      <c r="AR523" s="14" t="s">
        <v>1067</v>
      </c>
      <c r="AS523" s="8" t="s">
        <v>212</v>
      </c>
      <c r="AT523" t="s">
        <v>103</v>
      </c>
      <c r="AU523" t="s">
        <v>77</v>
      </c>
    </row>
    <row r="524" spans="1:47">
      <c r="A524" s="8">
        <v>1423</v>
      </c>
      <c r="B524" s="8" t="s">
        <v>207</v>
      </c>
      <c r="C524" s="8" t="s">
        <v>209</v>
      </c>
      <c r="D524" s="10" t="s">
        <v>1981</v>
      </c>
      <c r="E524" s="10" t="s">
        <v>1982</v>
      </c>
      <c r="F524" s="12" t="s">
        <v>3</v>
      </c>
      <c r="G524" s="8" t="s">
        <v>312</v>
      </c>
      <c r="H524" s="11" t="s">
        <v>319</v>
      </c>
      <c r="I524" s="8" t="s">
        <v>212</v>
      </c>
      <c r="J524" s="8" t="s">
        <v>212</v>
      </c>
      <c r="K524" s="8" t="s">
        <v>212</v>
      </c>
      <c r="L524" s="8" t="s">
        <v>212</v>
      </c>
      <c r="M524" s="8" t="s">
        <v>212</v>
      </c>
      <c r="N524" s="52">
        <v>43586</v>
      </c>
      <c r="O524" s="52" t="s">
        <v>312</v>
      </c>
      <c r="P524" s="52">
        <v>44127</v>
      </c>
      <c r="Q524" s="18" t="s">
        <v>212</v>
      </c>
      <c r="R524" s="18" t="s">
        <v>212</v>
      </c>
      <c r="S524" s="18" t="s">
        <v>212</v>
      </c>
      <c r="T524" s="18" t="s">
        <v>212</v>
      </c>
      <c r="U524" s="18" t="s">
        <v>212</v>
      </c>
      <c r="V524" s="18" t="s">
        <v>212</v>
      </c>
      <c r="W524" s="18" t="s">
        <v>212</v>
      </c>
      <c r="X524" s="18" t="s">
        <v>212</v>
      </c>
      <c r="Y524" t="s">
        <v>1332</v>
      </c>
      <c r="Z524" s="8" t="s">
        <v>610</v>
      </c>
      <c r="AA524" s="8" t="s">
        <v>576</v>
      </c>
      <c r="AB524" s="8">
        <v>3</v>
      </c>
      <c r="AC524" s="10" t="s">
        <v>1619</v>
      </c>
      <c r="AD524" s="26" t="s">
        <v>212</v>
      </c>
      <c r="AE524" s="18" t="s">
        <v>212</v>
      </c>
      <c r="AF524" s="18" t="s">
        <v>212</v>
      </c>
      <c r="AG524" s="18" t="s">
        <v>212</v>
      </c>
      <c r="AH524" s="18" t="s">
        <v>212</v>
      </c>
      <c r="AI524" s="18" t="s">
        <v>212</v>
      </c>
      <c r="AJ524" s="18" t="s">
        <v>212</v>
      </c>
      <c r="AK524" s="18" t="s">
        <v>212</v>
      </c>
      <c r="AL524" s="18" t="s">
        <v>212</v>
      </c>
      <c r="AM524" s="18" t="s">
        <v>212</v>
      </c>
      <c r="AN524" s="18" t="s">
        <v>212</v>
      </c>
      <c r="AO524" s="18" t="s">
        <v>212</v>
      </c>
      <c r="AP524" s="12" t="s">
        <v>1054</v>
      </c>
      <c r="AQ524" s="8" t="s">
        <v>312</v>
      </c>
      <c r="AR524" s="7" t="s">
        <v>312</v>
      </c>
      <c r="AS524" s="8" t="s">
        <v>212</v>
      </c>
      <c r="AT524" t="s">
        <v>1333</v>
      </c>
      <c r="AU524" t="s">
        <v>64</v>
      </c>
    </row>
    <row r="525" spans="1:47">
      <c r="A525" s="8">
        <v>1434</v>
      </c>
      <c r="B525" s="8" t="s">
        <v>207</v>
      </c>
      <c r="C525" s="8" t="s">
        <v>209</v>
      </c>
      <c r="D525" s="8" t="s">
        <v>212</v>
      </c>
      <c r="E525" s="22" t="s">
        <v>2202</v>
      </c>
      <c r="F525" s="11" t="s">
        <v>6</v>
      </c>
      <c r="G525" s="11" t="s">
        <v>1329</v>
      </c>
      <c r="H525" s="11" t="s">
        <v>319</v>
      </c>
      <c r="I525" s="8" t="s">
        <v>312</v>
      </c>
      <c r="J525" s="8" t="s">
        <v>312</v>
      </c>
      <c r="K525" s="16" t="s">
        <v>312</v>
      </c>
      <c r="L525" s="16" t="s">
        <v>312</v>
      </c>
      <c r="M525" s="16" t="s">
        <v>312</v>
      </c>
      <c r="N525" s="52">
        <v>31818</v>
      </c>
      <c r="O525" s="52">
        <v>43374</v>
      </c>
      <c r="P525" s="52">
        <v>44160</v>
      </c>
      <c r="Q525" s="17" t="s">
        <v>572</v>
      </c>
      <c r="R525" s="17" t="s">
        <v>562</v>
      </c>
      <c r="S525" s="17" t="s">
        <v>4</v>
      </c>
      <c r="T525" s="17" t="s">
        <v>562</v>
      </c>
      <c r="U525" s="17" t="s">
        <v>137</v>
      </c>
      <c r="V525" s="17" t="s">
        <v>137</v>
      </c>
      <c r="W525" s="18" t="s">
        <v>312</v>
      </c>
      <c r="X525" s="18" t="s">
        <v>312</v>
      </c>
      <c r="Y525" t="s">
        <v>750</v>
      </c>
      <c r="Z525" s="8" t="s">
        <v>582</v>
      </c>
      <c r="AA525" s="8" t="s">
        <v>576</v>
      </c>
      <c r="AB525" s="8">
        <v>14</v>
      </c>
      <c r="AC525" s="10" t="s">
        <v>1621</v>
      </c>
      <c r="AD525" s="26" t="s">
        <v>212</v>
      </c>
      <c r="AE525" s="18" t="s">
        <v>212</v>
      </c>
      <c r="AF525" s="18" t="s">
        <v>212</v>
      </c>
      <c r="AG525" s="17" t="s">
        <v>26</v>
      </c>
      <c r="AH525" s="18" t="s">
        <v>212</v>
      </c>
      <c r="AI525" s="18" t="s">
        <v>212</v>
      </c>
      <c r="AJ525" s="4" t="s">
        <v>175</v>
      </c>
      <c r="AK525" s="11" t="s">
        <v>6</v>
      </c>
      <c r="AL525" s="11" t="s">
        <v>1329</v>
      </c>
      <c r="AM525" s="11" t="s">
        <v>319</v>
      </c>
      <c r="AN525" s="8" t="s">
        <v>312</v>
      </c>
      <c r="AO525" s="8" t="s">
        <v>312</v>
      </c>
      <c r="AP525" s="12" t="s">
        <v>1046</v>
      </c>
      <c r="AQ525" s="12" t="s">
        <v>1062</v>
      </c>
      <c r="AR525" s="8" t="s">
        <v>312</v>
      </c>
      <c r="AS525" s="8" t="s">
        <v>212</v>
      </c>
      <c r="AT525" t="s">
        <v>1096</v>
      </c>
      <c r="AU525" t="s">
        <v>0</v>
      </c>
    </row>
    <row r="526" spans="1:47">
      <c r="A526" s="8">
        <v>1440</v>
      </c>
      <c r="B526" s="8" t="s">
        <v>207</v>
      </c>
      <c r="C526" s="8" t="s">
        <v>209</v>
      </c>
      <c r="D526" s="22" t="s">
        <v>281</v>
      </c>
      <c r="E526" s="22" t="s">
        <v>280</v>
      </c>
      <c r="F526" s="11" t="s">
        <v>6</v>
      </c>
      <c r="G526" s="12" t="s">
        <v>320</v>
      </c>
      <c r="H526" s="11" t="s">
        <v>319</v>
      </c>
      <c r="I526" s="8" t="s">
        <v>312</v>
      </c>
      <c r="J526" s="8" t="s">
        <v>312</v>
      </c>
      <c r="K526" s="16" t="s">
        <v>312</v>
      </c>
      <c r="L526" s="16" t="s">
        <v>312</v>
      </c>
      <c r="M526" s="16" t="s">
        <v>312</v>
      </c>
      <c r="N526" s="52">
        <v>30288</v>
      </c>
      <c r="O526" s="52" t="s">
        <v>312</v>
      </c>
      <c r="P526" s="52">
        <v>44169</v>
      </c>
      <c r="Q526" s="17" t="s">
        <v>572</v>
      </c>
      <c r="R526" s="18" t="s">
        <v>212</v>
      </c>
      <c r="S526" s="17" t="s">
        <v>26</v>
      </c>
      <c r="T526" s="8" t="s">
        <v>312</v>
      </c>
      <c r="U526" s="17" t="s">
        <v>137</v>
      </c>
      <c r="V526" s="18" t="s">
        <v>212</v>
      </c>
      <c r="W526" s="18" t="s">
        <v>312</v>
      </c>
      <c r="X526" s="18" t="s">
        <v>312</v>
      </c>
      <c r="Y526" t="s">
        <v>1944</v>
      </c>
      <c r="Z526" s="8" t="s">
        <v>621</v>
      </c>
      <c r="AA526" s="8" t="s">
        <v>576</v>
      </c>
      <c r="AB526" s="8">
        <v>130</v>
      </c>
      <c r="AC526" s="10" t="s">
        <v>282</v>
      </c>
      <c r="AD526" s="26" t="s">
        <v>212</v>
      </c>
      <c r="AE526" s="18" t="s">
        <v>212</v>
      </c>
      <c r="AF526" s="18" t="s">
        <v>212</v>
      </c>
      <c r="AG526" s="17" t="s">
        <v>26</v>
      </c>
      <c r="AH526" s="18" t="s">
        <v>312</v>
      </c>
      <c r="AI526" s="22" t="s">
        <v>281</v>
      </c>
      <c r="AJ526" s="22" t="s">
        <v>280</v>
      </c>
      <c r="AK526" s="11" t="s">
        <v>6</v>
      </c>
      <c r="AL526" s="12" t="s">
        <v>320</v>
      </c>
      <c r="AM526" s="11" t="s">
        <v>319</v>
      </c>
      <c r="AN526" s="8" t="s">
        <v>312</v>
      </c>
      <c r="AO526" s="12" t="s">
        <v>4</v>
      </c>
      <c r="AP526" s="12" t="s">
        <v>1046</v>
      </c>
      <c r="AQ526" s="8" t="s">
        <v>312</v>
      </c>
      <c r="AR526" s="14" t="s">
        <v>1067</v>
      </c>
      <c r="AS526" s="8" t="s">
        <v>212</v>
      </c>
      <c r="AT526" t="s">
        <v>177</v>
      </c>
      <c r="AU526" t="s">
        <v>64</v>
      </c>
    </row>
    <row r="527" spans="1:47">
      <c r="A527" s="8">
        <v>1441</v>
      </c>
      <c r="B527" s="8" t="s">
        <v>207</v>
      </c>
      <c r="C527" s="8" t="s">
        <v>209</v>
      </c>
      <c r="D527" s="8" t="s">
        <v>212</v>
      </c>
      <c r="E527" s="22" t="s">
        <v>179</v>
      </c>
      <c r="F527" s="11" t="s">
        <v>3</v>
      </c>
      <c r="G527" s="11" t="s">
        <v>314</v>
      </c>
      <c r="H527" s="11" t="s">
        <v>319</v>
      </c>
      <c r="I527" t="s">
        <v>470</v>
      </c>
      <c r="J527" t="s">
        <v>331</v>
      </c>
      <c r="K527" s="11" t="s">
        <v>6</v>
      </c>
      <c r="L527">
        <v>24</v>
      </c>
      <c r="M527" s="12" t="s">
        <v>319</v>
      </c>
      <c r="N527" s="52">
        <v>41431</v>
      </c>
      <c r="O527" s="52" t="s">
        <v>312</v>
      </c>
      <c r="P527" s="52">
        <v>44170</v>
      </c>
      <c r="Q527" s="17" t="s">
        <v>563</v>
      </c>
      <c r="R527" s="17" t="s">
        <v>571</v>
      </c>
      <c r="S527" s="17" t="s">
        <v>26</v>
      </c>
      <c r="T527" s="17" t="s">
        <v>2184</v>
      </c>
      <c r="U527" s="17" t="s">
        <v>575</v>
      </c>
      <c r="V527" s="17" t="s">
        <v>575</v>
      </c>
      <c r="W527" s="17" t="s">
        <v>1441</v>
      </c>
      <c r="X527" s="18" t="s">
        <v>312</v>
      </c>
      <c r="Y527" t="s">
        <v>729</v>
      </c>
      <c r="Z527" s="8" t="s">
        <v>610</v>
      </c>
      <c r="AA527" s="8" t="s">
        <v>576</v>
      </c>
      <c r="AB527" s="8">
        <v>3</v>
      </c>
      <c r="AC527" s="10" t="s">
        <v>242</v>
      </c>
      <c r="AD527" s="10" t="s">
        <v>1324</v>
      </c>
      <c r="AE527" s="17" t="s">
        <v>26</v>
      </c>
      <c r="AF527" s="17" t="s">
        <v>575</v>
      </c>
      <c r="AG527" s="17" t="s">
        <v>26</v>
      </c>
      <c r="AH527" s="12" t="s">
        <v>26</v>
      </c>
      <c r="AI527" s="18" t="s">
        <v>212</v>
      </c>
      <c r="AJ527" s="22" t="s">
        <v>179</v>
      </c>
      <c r="AK527" s="11" t="s">
        <v>3</v>
      </c>
      <c r="AL527" s="11" t="s">
        <v>314</v>
      </c>
      <c r="AM527" s="11" t="s">
        <v>319</v>
      </c>
      <c r="AN527" s="17" t="s">
        <v>570</v>
      </c>
      <c r="AO527" s="12" t="s">
        <v>4</v>
      </c>
      <c r="AP527" s="12" t="s">
        <v>1046</v>
      </c>
      <c r="AQ527" s="8" t="s">
        <v>312</v>
      </c>
      <c r="AR527" s="14" t="s">
        <v>1073</v>
      </c>
      <c r="AS527" s="18" t="s">
        <v>212</v>
      </c>
      <c r="AT527" t="s">
        <v>1093</v>
      </c>
      <c r="AU527" t="s">
        <v>77</v>
      </c>
    </row>
    <row r="528" spans="1:47">
      <c r="A528" s="8">
        <v>1442</v>
      </c>
      <c r="B528" s="8" t="s">
        <v>207</v>
      </c>
      <c r="C528" s="8" t="s">
        <v>209</v>
      </c>
      <c r="D528" s="8" t="s">
        <v>212</v>
      </c>
      <c r="E528" s="22" t="s">
        <v>179</v>
      </c>
      <c r="F528" s="11" t="s">
        <v>3</v>
      </c>
      <c r="G528" s="11" t="s">
        <v>314</v>
      </c>
      <c r="H528" s="11" t="s">
        <v>319</v>
      </c>
      <c r="I528" t="s">
        <v>470</v>
      </c>
      <c r="J528" t="s">
        <v>331</v>
      </c>
      <c r="K528" s="11" t="s">
        <v>6</v>
      </c>
      <c r="L528">
        <v>24</v>
      </c>
      <c r="M528" s="12" t="s">
        <v>319</v>
      </c>
      <c r="N528" s="52">
        <v>41431</v>
      </c>
      <c r="O528" s="52" t="s">
        <v>312</v>
      </c>
      <c r="P528" s="52">
        <v>44170</v>
      </c>
      <c r="Q528" s="17" t="s">
        <v>563</v>
      </c>
      <c r="R528" s="17" t="s">
        <v>571</v>
      </c>
      <c r="S528" s="17" t="s">
        <v>26</v>
      </c>
      <c r="T528" s="17" t="s">
        <v>2184</v>
      </c>
      <c r="U528" s="17" t="s">
        <v>575</v>
      </c>
      <c r="V528" s="17" t="s">
        <v>575</v>
      </c>
      <c r="W528" s="17" t="s">
        <v>1441</v>
      </c>
      <c r="X528" s="18" t="s">
        <v>312</v>
      </c>
      <c r="Y528" t="s">
        <v>729</v>
      </c>
      <c r="Z528" s="8" t="s">
        <v>610</v>
      </c>
      <c r="AA528" s="8" t="s">
        <v>576</v>
      </c>
      <c r="AB528" s="8">
        <v>3</v>
      </c>
      <c r="AC528" s="10" t="s">
        <v>242</v>
      </c>
      <c r="AD528" s="10" t="s">
        <v>1324</v>
      </c>
      <c r="AE528" s="17" t="s">
        <v>26</v>
      </c>
      <c r="AF528" s="17" t="s">
        <v>575</v>
      </c>
      <c r="AG528" s="17" t="s">
        <v>26</v>
      </c>
      <c r="AH528" s="12" t="s">
        <v>26</v>
      </c>
      <c r="AI528" s="18" t="s">
        <v>212</v>
      </c>
      <c r="AJ528" s="22" t="s">
        <v>179</v>
      </c>
      <c r="AK528" s="11" t="s">
        <v>3</v>
      </c>
      <c r="AL528" s="11" t="s">
        <v>314</v>
      </c>
      <c r="AM528" s="11" t="s">
        <v>319</v>
      </c>
      <c r="AN528" s="17" t="s">
        <v>570</v>
      </c>
      <c r="AO528" s="12" t="s">
        <v>4</v>
      </c>
      <c r="AP528" s="12" t="s">
        <v>1046</v>
      </c>
      <c r="AQ528" s="8" t="s">
        <v>312</v>
      </c>
      <c r="AR528" s="14" t="s">
        <v>1073</v>
      </c>
      <c r="AS528" s="18" t="s">
        <v>212</v>
      </c>
      <c r="AT528" t="s">
        <v>1093</v>
      </c>
      <c r="AU528" t="s">
        <v>77</v>
      </c>
    </row>
    <row r="529" spans="1:47">
      <c r="A529" s="8">
        <v>1447</v>
      </c>
      <c r="B529" s="8" t="s">
        <v>207</v>
      </c>
      <c r="C529" s="8" t="s">
        <v>209</v>
      </c>
      <c r="D529" s="8" t="s">
        <v>212</v>
      </c>
      <c r="E529" s="22" t="s">
        <v>1219</v>
      </c>
      <c r="F529" s="11" t="s">
        <v>6</v>
      </c>
      <c r="G529" s="11" t="s">
        <v>314</v>
      </c>
      <c r="H529" s="11" t="s">
        <v>319</v>
      </c>
      <c r="I529" s="10" t="s">
        <v>1015</v>
      </c>
      <c r="J529" s="10" t="s">
        <v>1220</v>
      </c>
      <c r="K529" s="12" t="s">
        <v>6</v>
      </c>
      <c r="L529">
        <v>19</v>
      </c>
      <c r="M529" s="12" t="s">
        <v>319</v>
      </c>
      <c r="N529" s="52">
        <v>33705</v>
      </c>
      <c r="O529" s="52">
        <v>43831</v>
      </c>
      <c r="P529" s="52">
        <v>44182</v>
      </c>
      <c r="Q529" s="17" t="s">
        <v>570</v>
      </c>
      <c r="R529" s="17" t="s">
        <v>571</v>
      </c>
      <c r="S529" s="12" t="s">
        <v>26</v>
      </c>
      <c r="T529" s="12" t="s">
        <v>2184</v>
      </c>
      <c r="U529" s="17" t="s">
        <v>22</v>
      </c>
      <c r="V529" s="17" t="s">
        <v>24</v>
      </c>
      <c r="W529" s="18" t="s">
        <v>312</v>
      </c>
      <c r="X529" s="18" t="s">
        <v>312</v>
      </c>
      <c r="Y529" t="s">
        <v>1221</v>
      </c>
      <c r="Z529" s="8" t="s">
        <v>610</v>
      </c>
      <c r="AA529" s="8" t="s">
        <v>576</v>
      </c>
      <c r="AB529" s="8">
        <v>144</v>
      </c>
      <c r="AC529" s="10" t="s">
        <v>1624</v>
      </c>
      <c r="AD529" s="10" t="s">
        <v>1224</v>
      </c>
      <c r="AE529" s="12" t="s">
        <v>4</v>
      </c>
      <c r="AF529" s="17" t="s">
        <v>850</v>
      </c>
      <c r="AG529" s="17" t="s">
        <v>26</v>
      </c>
      <c r="AH529" s="17" t="s">
        <v>26</v>
      </c>
      <c r="AI529" s="18" t="s">
        <v>212</v>
      </c>
      <c r="AJ529" s="26" t="s">
        <v>1222</v>
      </c>
      <c r="AK529" s="17" t="s">
        <v>6</v>
      </c>
      <c r="AL529" s="11" t="s">
        <v>314</v>
      </c>
      <c r="AM529" s="11" t="s">
        <v>319</v>
      </c>
      <c r="AN529" s="17" t="s">
        <v>570</v>
      </c>
      <c r="AO529" s="12" t="s">
        <v>4</v>
      </c>
      <c r="AP529" s="12" t="s">
        <v>1046</v>
      </c>
      <c r="AQ529" s="12" t="s">
        <v>1062</v>
      </c>
      <c r="AR529" s="14" t="s">
        <v>1067</v>
      </c>
      <c r="AS529" s="8" t="s">
        <v>212</v>
      </c>
      <c r="AT529" t="s">
        <v>1223</v>
      </c>
      <c r="AU529" t="s">
        <v>77</v>
      </c>
    </row>
    <row r="530" spans="1:47">
      <c r="A530" s="8">
        <v>1449</v>
      </c>
      <c r="B530" s="8" t="s">
        <v>207</v>
      </c>
      <c r="C530" s="8" t="s">
        <v>209</v>
      </c>
      <c r="D530" s="10" t="s">
        <v>1442</v>
      </c>
      <c r="E530" s="22" t="s">
        <v>1443</v>
      </c>
      <c r="F530" s="11" t="s">
        <v>6</v>
      </c>
      <c r="G530" s="12">
        <v>46</v>
      </c>
      <c r="H530" s="11" t="s">
        <v>319</v>
      </c>
      <c r="I530" s="10" t="s">
        <v>475</v>
      </c>
      <c r="J530" s="10" t="s">
        <v>1907</v>
      </c>
      <c r="K530" s="11" t="s">
        <v>3</v>
      </c>
      <c r="L530" s="11">
        <v>43</v>
      </c>
      <c r="M530" s="12" t="s">
        <v>319</v>
      </c>
      <c r="N530" s="52">
        <v>35309</v>
      </c>
      <c r="O530" s="52">
        <v>43525</v>
      </c>
      <c r="P530" s="52">
        <v>44199</v>
      </c>
      <c r="Q530" s="17" t="s">
        <v>572</v>
      </c>
      <c r="R530" s="17" t="s">
        <v>571</v>
      </c>
      <c r="S530" s="17" t="s">
        <v>312</v>
      </c>
      <c r="T530" s="17" t="s">
        <v>2184</v>
      </c>
      <c r="U530" s="17" t="s">
        <v>575</v>
      </c>
      <c r="V530" s="17" t="s">
        <v>575</v>
      </c>
      <c r="W530" s="17" t="s">
        <v>1177</v>
      </c>
      <c r="X530" s="18" t="s">
        <v>312</v>
      </c>
      <c r="Y530" t="s">
        <v>1444</v>
      </c>
      <c r="Z530" s="8" t="s">
        <v>622</v>
      </c>
      <c r="AA530" s="8" t="s">
        <v>576</v>
      </c>
      <c r="AB530" s="8">
        <v>125</v>
      </c>
      <c r="AC530" s="10" t="s">
        <v>1583</v>
      </c>
      <c r="AD530" s="10" t="s">
        <v>1265</v>
      </c>
      <c r="AE530" s="12" t="s">
        <v>4</v>
      </c>
      <c r="AF530" s="17" t="s">
        <v>575</v>
      </c>
      <c r="AG530" s="17" t="s">
        <v>26</v>
      </c>
      <c r="AH530" s="12" t="s">
        <v>26</v>
      </c>
      <c r="AI530" s="10" t="s">
        <v>1442</v>
      </c>
      <c r="AJ530" s="22" t="s">
        <v>1443</v>
      </c>
      <c r="AK530" s="11" t="s">
        <v>6</v>
      </c>
      <c r="AL530" s="12">
        <v>46</v>
      </c>
      <c r="AM530" s="11" t="s">
        <v>319</v>
      </c>
      <c r="AN530" s="12" t="s">
        <v>1071</v>
      </c>
      <c r="AO530" s="17" t="s">
        <v>26</v>
      </c>
      <c r="AP530" s="12" t="s">
        <v>1054</v>
      </c>
      <c r="AQ530" s="12" t="s">
        <v>1062</v>
      </c>
      <c r="AR530" s="12" t="s">
        <v>1067</v>
      </c>
      <c r="AS530" s="16" t="s">
        <v>212</v>
      </c>
      <c r="AT530" t="s">
        <v>1445</v>
      </c>
      <c r="AU530" s="16" t="s">
        <v>212</v>
      </c>
    </row>
    <row r="531" spans="1:47">
      <c r="A531" s="8">
        <v>1450</v>
      </c>
      <c r="B531" s="8" t="s">
        <v>207</v>
      </c>
      <c r="C531" s="8" t="s">
        <v>209</v>
      </c>
      <c r="D531" s="10" t="s">
        <v>1466</v>
      </c>
      <c r="E531" s="22" t="s">
        <v>1467</v>
      </c>
      <c r="F531" s="11" t="s">
        <v>3</v>
      </c>
      <c r="G531" s="12">
        <v>42</v>
      </c>
      <c r="H531" s="11" t="s">
        <v>319</v>
      </c>
      <c r="I531" s="8" t="s">
        <v>212</v>
      </c>
      <c r="J531" s="8" t="s">
        <v>212</v>
      </c>
      <c r="K531" s="8" t="s">
        <v>212</v>
      </c>
      <c r="L531" s="8" t="s">
        <v>212</v>
      </c>
      <c r="M531" s="8" t="s">
        <v>212</v>
      </c>
      <c r="N531" s="52">
        <v>43304</v>
      </c>
      <c r="O531" s="52">
        <v>44013</v>
      </c>
      <c r="P531" s="52">
        <v>44208</v>
      </c>
      <c r="Q531" s="8" t="s">
        <v>212</v>
      </c>
      <c r="R531" s="8" t="s">
        <v>212</v>
      </c>
      <c r="S531" s="8" t="s">
        <v>212</v>
      </c>
      <c r="T531" s="18" t="s">
        <v>212</v>
      </c>
      <c r="U531" s="8" t="s">
        <v>212</v>
      </c>
      <c r="V531" s="8" t="s">
        <v>212</v>
      </c>
      <c r="W531" s="8" t="s">
        <v>212</v>
      </c>
      <c r="X531" s="8" t="s">
        <v>212</v>
      </c>
      <c r="Y531" t="s">
        <v>1468</v>
      </c>
      <c r="Z531" s="8" t="s">
        <v>614</v>
      </c>
      <c r="AA531" s="8" t="s">
        <v>576</v>
      </c>
      <c r="AB531" s="8">
        <v>141</v>
      </c>
      <c r="AC531" s="10" t="s">
        <v>2144</v>
      </c>
      <c r="AD531" s="10" t="s">
        <v>212</v>
      </c>
      <c r="AE531" s="8" t="s">
        <v>212</v>
      </c>
      <c r="AF531" s="8" t="s">
        <v>212</v>
      </c>
      <c r="AG531" s="8" t="s">
        <v>212</v>
      </c>
      <c r="AH531" s="8" t="s">
        <v>212</v>
      </c>
      <c r="AI531" s="8" t="s">
        <v>212</v>
      </c>
      <c r="AJ531" s="8" t="s">
        <v>212</v>
      </c>
      <c r="AK531" s="8" t="s">
        <v>212</v>
      </c>
      <c r="AL531" s="8" t="s">
        <v>212</v>
      </c>
      <c r="AM531" s="8" t="s">
        <v>212</v>
      </c>
      <c r="AN531" s="8" t="s">
        <v>212</v>
      </c>
      <c r="AO531" s="8" t="s">
        <v>212</v>
      </c>
      <c r="AP531" s="12" t="s">
        <v>1054</v>
      </c>
      <c r="AQ531" s="8" t="s">
        <v>312</v>
      </c>
      <c r="AR531" s="8" t="s">
        <v>312</v>
      </c>
      <c r="AS531" s="8" t="s">
        <v>212</v>
      </c>
      <c r="AT531" t="s">
        <v>1469</v>
      </c>
      <c r="AU531" t="s">
        <v>64</v>
      </c>
    </row>
    <row r="532" spans="1:47">
      <c r="A532" s="8">
        <v>1452</v>
      </c>
      <c r="B532" s="8" t="s">
        <v>207</v>
      </c>
      <c r="C532" s="8" t="s">
        <v>209</v>
      </c>
      <c r="D532" s="10" t="s">
        <v>1470</v>
      </c>
      <c r="E532" s="22" t="s">
        <v>1471</v>
      </c>
      <c r="F532" s="11" t="s">
        <v>6</v>
      </c>
      <c r="G532" s="12">
        <v>17</v>
      </c>
      <c r="H532" s="11" t="s">
        <v>319</v>
      </c>
      <c r="I532" s="8" t="s">
        <v>212</v>
      </c>
      <c r="J532" s="8" t="s">
        <v>212</v>
      </c>
      <c r="K532" s="8" t="s">
        <v>212</v>
      </c>
      <c r="L532" s="8" t="s">
        <v>212</v>
      </c>
      <c r="M532" s="8" t="s">
        <v>212</v>
      </c>
      <c r="N532" s="52">
        <v>24293</v>
      </c>
      <c r="O532" s="52">
        <v>43831</v>
      </c>
      <c r="P532" s="52">
        <v>44216</v>
      </c>
      <c r="Q532" s="8" t="s">
        <v>212</v>
      </c>
      <c r="R532" s="8" t="s">
        <v>212</v>
      </c>
      <c r="S532" s="8" t="s">
        <v>212</v>
      </c>
      <c r="T532" s="18" t="s">
        <v>212</v>
      </c>
      <c r="U532" s="8" t="s">
        <v>212</v>
      </c>
      <c r="V532" s="8" t="s">
        <v>212</v>
      </c>
      <c r="W532" s="8" t="s">
        <v>212</v>
      </c>
      <c r="X532" s="8" t="s">
        <v>212</v>
      </c>
      <c r="Y532" t="s">
        <v>1472</v>
      </c>
      <c r="Z532" s="8" t="s">
        <v>593</v>
      </c>
      <c r="AA532" s="8" t="s">
        <v>576</v>
      </c>
      <c r="AB532" s="8">
        <v>921</v>
      </c>
      <c r="AC532" s="10" t="s">
        <v>2145</v>
      </c>
      <c r="AD532" s="10" t="s">
        <v>212</v>
      </c>
      <c r="AE532" s="8" t="s">
        <v>212</v>
      </c>
      <c r="AF532" s="8" t="s">
        <v>212</v>
      </c>
      <c r="AG532" s="8" t="s">
        <v>212</v>
      </c>
      <c r="AH532" s="8" t="s">
        <v>212</v>
      </c>
      <c r="AI532" s="8" t="s">
        <v>212</v>
      </c>
      <c r="AJ532" s="8" t="s">
        <v>212</v>
      </c>
      <c r="AK532" s="8" t="s">
        <v>212</v>
      </c>
      <c r="AL532" s="8" t="s">
        <v>212</v>
      </c>
      <c r="AM532" s="8" t="s">
        <v>212</v>
      </c>
      <c r="AN532" s="8" t="s">
        <v>212</v>
      </c>
      <c r="AO532" s="8" t="s">
        <v>212</v>
      </c>
      <c r="AP532" s="12" t="s">
        <v>1054</v>
      </c>
      <c r="AQ532" s="8" t="s">
        <v>312</v>
      </c>
      <c r="AR532" s="12" t="s">
        <v>1067</v>
      </c>
      <c r="AS532" s="8" t="s">
        <v>212</v>
      </c>
      <c r="AT532" t="s">
        <v>1473</v>
      </c>
      <c r="AU532" t="s">
        <v>1474</v>
      </c>
    </row>
    <row r="533" spans="1:47">
      <c r="A533" s="8">
        <v>1453</v>
      </c>
      <c r="B533" s="8" t="s">
        <v>207</v>
      </c>
      <c r="C533" s="8" t="s">
        <v>209</v>
      </c>
      <c r="D533" s="10" t="s">
        <v>989</v>
      </c>
      <c r="E533" s="22" t="s">
        <v>1475</v>
      </c>
      <c r="F533" s="11" t="s">
        <v>6</v>
      </c>
      <c r="G533" s="12">
        <v>25</v>
      </c>
      <c r="H533" s="11" t="s">
        <v>319</v>
      </c>
      <c r="I533" s="8" t="s">
        <v>312</v>
      </c>
      <c r="J533" s="8" t="s">
        <v>312</v>
      </c>
      <c r="K533" s="16" t="s">
        <v>312</v>
      </c>
      <c r="L533" s="16" t="s">
        <v>312</v>
      </c>
      <c r="M533" s="16" t="s">
        <v>312</v>
      </c>
      <c r="N533" s="52">
        <v>27981</v>
      </c>
      <c r="O533" s="52">
        <v>43617</v>
      </c>
      <c r="P533" s="52">
        <v>44217</v>
      </c>
      <c r="Q533" s="17" t="s">
        <v>572</v>
      </c>
      <c r="R533" s="8" t="s">
        <v>212</v>
      </c>
      <c r="S533" s="17" t="s">
        <v>26</v>
      </c>
      <c r="T533" s="8" t="s">
        <v>312</v>
      </c>
      <c r="U533" s="17" t="s">
        <v>137</v>
      </c>
      <c r="V533" s="17" t="s">
        <v>137</v>
      </c>
      <c r="W533" s="18" t="s">
        <v>312</v>
      </c>
      <c r="X533" s="18" t="s">
        <v>312</v>
      </c>
      <c r="Y533" t="s">
        <v>1477</v>
      </c>
      <c r="Z533" s="8" t="s">
        <v>620</v>
      </c>
      <c r="AA533" s="8" t="s">
        <v>576</v>
      </c>
      <c r="AB533" s="8">
        <v>301</v>
      </c>
      <c r="AC533" t="s">
        <v>1477</v>
      </c>
      <c r="AD533" s="10" t="s">
        <v>212</v>
      </c>
      <c r="AE533" s="8" t="s">
        <v>212</v>
      </c>
      <c r="AF533" s="8" t="s">
        <v>212</v>
      </c>
      <c r="AG533" s="17" t="s">
        <v>26</v>
      </c>
      <c r="AH533" s="8" t="s">
        <v>212</v>
      </c>
      <c r="AI533" s="10" t="s">
        <v>989</v>
      </c>
      <c r="AJ533" s="22" t="s">
        <v>1475</v>
      </c>
      <c r="AK533" s="11" t="s">
        <v>6</v>
      </c>
      <c r="AL533" s="12">
        <v>25</v>
      </c>
      <c r="AM533" s="11" t="s">
        <v>319</v>
      </c>
      <c r="AN533" s="8" t="s">
        <v>312</v>
      </c>
      <c r="AO533" s="17" t="s">
        <v>26</v>
      </c>
      <c r="AP533" s="12" t="s">
        <v>1046</v>
      </c>
      <c r="AQ533" s="8" t="s">
        <v>1060</v>
      </c>
      <c r="AR533" s="8" t="s">
        <v>312</v>
      </c>
      <c r="AS533" s="8" t="s">
        <v>312</v>
      </c>
      <c r="AT533" t="s">
        <v>1478</v>
      </c>
      <c r="AU533" t="s">
        <v>0</v>
      </c>
    </row>
    <row r="534" spans="1:47">
      <c r="A534" s="8">
        <v>1454</v>
      </c>
      <c r="B534" s="8" t="s">
        <v>207</v>
      </c>
      <c r="C534" s="8" t="s">
        <v>209</v>
      </c>
      <c r="D534" s="10" t="s">
        <v>269</v>
      </c>
      <c r="E534" s="22" t="s">
        <v>1476</v>
      </c>
      <c r="F534" s="11" t="s">
        <v>3</v>
      </c>
      <c r="G534" s="12">
        <v>30</v>
      </c>
      <c r="H534" s="11" t="s">
        <v>319</v>
      </c>
      <c r="I534" s="8" t="s">
        <v>312</v>
      </c>
      <c r="J534" s="8" t="s">
        <v>312</v>
      </c>
      <c r="K534" s="16" t="s">
        <v>312</v>
      </c>
      <c r="L534" s="16" t="s">
        <v>312</v>
      </c>
      <c r="M534" s="16" t="s">
        <v>312</v>
      </c>
      <c r="N534" s="52">
        <v>27981</v>
      </c>
      <c r="O534" s="52">
        <v>43617</v>
      </c>
      <c r="P534" s="52">
        <v>44217</v>
      </c>
      <c r="Q534" s="17" t="s">
        <v>572</v>
      </c>
      <c r="R534" s="8" t="s">
        <v>212</v>
      </c>
      <c r="S534" s="17" t="s">
        <v>26</v>
      </c>
      <c r="T534" s="8" t="s">
        <v>312</v>
      </c>
      <c r="U534" s="17" t="s">
        <v>137</v>
      </c>
      <c r="V534" s="17" t="s">
        <v>137</v>
      </c>
      <c r="W534" s="18" t="s">
        <v>312</v>
      </c>
      <c r="X534" s="18" t="s">
        <v>312</v>
      </c>
      <c r="Y534" t="s">
        <v>1477</v>
      </c>
      <c r="Z534" s="8" t="s">
        <v>620</v>
      </c>
      <c r="AA534" s="8" t="s">
        <v>576</v>
      </c>
      <c r="AB534" s="8">
        <v>301</v>
      </c>
      <c r="AC534" t="s">
        <v>1477</v>
      </c>
      <c r="AD534" s="10" t="s">
        <v>212</v>
      </c>
      <c r="AE534" s="8" t="s">
        <v>212</v>
      </c>
      <c r="AF534" s="8" t="s">
        <v>212</v>
      </c>
      <c r="AG534" s="17" t="s">
        <v>26</v>
      </c>
      <c r="AH534" s="8" t="s">
        <v>212</v>
      </c>
      <c r="AI534" s="10" t="s">
        <v>269</v>
      </c>
      <c r="AJ534" s="22" t="s">
        <v>1476</v>
      </c>
      <c r="AK534" s="11" t="s">
        <v>3</v>
      </c>
      <c r="AL534" s="12">
        <v>30</v>
      </c>
      <c r="AM534" s="11" t="s">
        <v>319</v>
      </c>
      <c r="AN534" s="8" t="s">
        <v>312</v>
      </c>
      <c r="AO534" s="17" t="s">
        <v>26</v>
      </c>
      <c r="AP534" s="12" t="s">
        <v>1046</v>
      </c>
      <c r="AQ534" s="8" t="s">
        <v>1060</v>
      </c>
      <c r="AR534" s="8" t="s">
        <v>312</v>
      </c>
      <c r="AS534" s="8" t="s">
        <v>312</v>
      </c>
      <c r="AT534" t="s">
        <v>1478</v>
      </c>
      <c r="AU534" t="s">
        <v>0</v>
      </c>
    </row>
    <row r="535" spans="1:47">
      <c r="A535" s="8">
        <v>1455</v>
      </c>
      <c r="B535" s="8" t="s">
        <v>207</v>
      </c>
      <c r="C535" s="8" t="s">
        <v>209</v>
      </c>
      <c r="D535" s="8" t="s">
        <v>212</v>
      </c>
      <c r="E535" s="22" t="s">
        <v>2203</v>
      </c>
      <c r="F535" s="11" t="s">
        <v>143</v>
      </c>
      <c r="G535" s="12" t="s">
        <v>1499</v>
      </c>
      <c r="H535" s="11" t="s">
        <v>318</v>
      </c>
      <c r="I535" s="8" t="s">
        <v>212</v>
      </c>
      <c r="J535" s="8" t="s">
        <v>212</v>
      </c>
      <c r="K535" s="8" t="s">
        <v>212</v>
      </c>
      <c r="L535" s="8" t="s">
        <v>212</v>
      </c>
      <c r="M535" s="8" t="s">
        <v>212</v>
      </c>
      <c r="N535" s="52">
        <v>31603</v>
      </c>
      <c r="O535" s="52">
        <v>43862</v>
      </c>
      <c r="P535" s="52">
        <v>44218</v>
      </c>
      <c r="Q535" s="8" t="s">
        <v>212</v>
      </c>
      <c r="R535" s="8" t="s">
        <v>212</v>
      </c>
      <c r="S535" s="8" t="s">
        <v>212</v>
      </c>
      <c r="T535" s="18" t="s">
        <v>212</v>
      </c>
      <c r="U535" s="8" t="s">
        <v>212</v>
      </c>
      <c r="V535" s="8" t="s">
        <v>212</v>
      </c>
      <c r="W535" s="8" t="s">
        <v>212</v>
      </c>
      <c r="X535" s="8" t="s">
        <v>212</v>
      </c>
      <c r="Y535" t="s">
        <v>1500</v>
      </c>
      <c r="Z535" s="8" t="s">
        <v>593</v>
      </c>
      <c r="AA535" s="8" t="s">
        <v>576</v>
      </c>
      <c r="AB535" s="8">
        <v>5</v>
      </c>
      <c r="AC535" s="10" t="s">
        <v>1606</v>
      </c>
      <c r="AD535" s="10" t="s">
        <v>212</v>
      </c>
      <c r="AE535" s="8" t="s">
        <v>212</v>
      </c>
      <c r="AF535" s="8" t="s">
        <v>212</v>
      </c>
      <c r="AG535" s="8" t="s">
        <v>212</v>
      </c>
      <c r="AH535" s="8" t="s">
        <v>212</v>
      </c>
      <c r="AI535" s="8" t="s">
        <v>212</v>
      </c>
      <c r="AJ535" s="8" t="s">
        <v>212</v>
      </c>
      <c r="AK535" s="8" t="s">
        <v>212</v>
      </c>
      <c r="AL535" s="8" t="s">
        <v>212</v>
      </c>
      <c r="AM535" s="8" t="s">
        <v>212</v>
      </c>
      <c r="AN535" s="8" t="s">
        <v>212</v>
      </c>
      <c r="AO535" s="8" t="s">
        <v>212</v>
      </c>
      <c r="AP535" s="12" t="s">
        <v>1052</v>
      </c>
      <c r="AQ535" s="8" t="s">
        <v>312</v>
      </c>
      <c r="AR535" s="7" t="s">
        <v>312</v>
      </c>
      <c r="AS535" s="8" t="s">
        <v>312</v>
      </c>
      <c r="AT535" t="s">
        <v>1501</v>
      </c>
      <c r="AU535" t="s">
        <v>0</v>
      </c>
    </row>
    <row r="536" spans="1:47">
      <c r="A536" s="8">
        <v>1456</v>
      </c>
      <c r="B536" s="8" t="s">
        <v>207</v>
      </c>
      <c r="C536" s="8" t="s">
        <v>209</v>
      </c>
      <c r="D536" s="10" t="s">
        <v>1484</v>
      </c>
      <c r="E536" s="22" t="s">
        <v>1485</v>
      </c>
      <c r="F536" s="11" t="s">
        <v>6</v>
      </c>
      <c r="G536" s="12">
        <v>14</v>
      </c>
      <c r="H536" s="11" t="s">
        <v>319</v>
      </c>
      <c r="I536" s="10" t="s">
        <v>1486</v>
      </c>
      <c r="J536" s="10" t="s">
        <v>1487</v>
      </c>
      <c r="K536" s="11" t="s">
        <v>3</v>
      </c>
      <c r="L536">
        <v>34</v>
      </c>
      <c r="M536" s="12" t="s">
        <v>319</v>
      </c>
      <c r="N536" s="52">
        <v>30762</v>
      </c>
      <c r="O536" s="52">
        <v>43678</v>
      </c>
      <c r="P536" s="52">
        <v>44221</v>
      </c>
      <c r="Q536" s="17" t="s">
        <v>572</v>
      </c>
      <c r="R536" s="8" t="s">
        <v>212</v>
      </c>
      <c r="S536" s="17" t="s">
        <v>4</v>
      </c>
      <c r="T536" s="17" t="s">
        <v>562</v>
      </c>
      <c r="U536" s="17" t="s">
        <v>22</v>
      </c>
      <c r="V536" s="8" t="s">
        <v>212</v>
      </c>
      <c r="W536" s="17" t="s">
        <v>109</v>
      </c>
      <c r="X536" s="17" t="s">
        <v>1195</v>
      </c>
      <c r="Y536" t="s">
        <v>833</v>
      </c>
      <c r="Z536" s="8" t="s">
        <v>157</v>
      </c>
      <c r="AA536" s="8" t="s">
        <v>576</v>
      </c>
      <c r="AB536" s="8">
        <v>15</v>
      </c>
      <c r="AC536" s="10" t="s">
        <v>290</v>
      </c>
      <c r="AD536" s="10" t="s">
        <v>212</v>
      </c>
      <c r="AE536" s="8" t="s">
        <v>212</v>
      </c>
      <c r="AF536" s="8" t="s">
        <v>212</v>
      </c>
      <c r="AG536" s="17" t="s">
        <v>1439</v>
      </c>
      <c r="AH536" s="17" t="s">
        <v>26</v>
      </c>
      <c r="AI536" s="10" t="s">
        <v>1484</v>
      </c>
      <c r="AJ536" s="22" t="s">
        <v>1485</v>
      </c>
      <c r="AK536" s="11" t="s">
        <v>6</v>
      </c>
      <c r="AL536" s="12">
        <v>14</v>
      </c>
      <c r="AM536" s="11" t="s">
        <v>319</v>
      </c>
      <c r="AN536" s="12" t="s">
        <v>1434</v>
      </c>
      <c r="AO536" s="12" t="s">
        <v>4</v>
      </c>
      <c r="AP536" s="12" t="s">
        <v>1054</v>
      </c>
      <c r="AQ536" s="8" t="s">
        <v>1060</v>
      </c>
      <c r="AR536" s="12" t="s">
        <v>1067</v>
      </c>
      <c r="AS536" s="8" t="s">
        <v>212</v>
      </c>
      <c r="AT536" t="s">
        <v>1109</v>
      </c>
      <c r="AU536" t="s">
        <v>0</v>
      </c>
    </row>
    <row r="537" spans="1:47">
      <c r="A537" s="8">
        <v>1457</v>
      </c>
      <c r="B537" s="8" t="s">
        <v>207</v>
      </c>
      <c r="C537" s="8" t="s">
        <v>209</v>
      </c>
      <c r="D537" s="10" t="s">
        <v>533</v>
      </c>
      <c r="E537" s="22" t="s">
        <v>1488</v>
      </c>
      <c r="F537" s="11" t="s">
        <v>3</v>
      </c>
      <c r="G537" s="12">
        <v>24</v>
      </c>
      <c r="H537" s="8" t="s">
        <v>312</v>
      </c>
      <c r="I537" s="8" t="s">
        <v>312</v>
      </c>
      <c r="J537" s="8" t="s">
        <v>312</v>
      </c>
      <c r="K537" s="8" t="s">
        <v>312</v>
      </c>
      <c r="L537" s="8" t="s">
        <v>312</v>
      </c>
      <c r="M537" s="8" t="s">
        <v>312</v>
      </c>
      <c r="N537" s="52">
        <v>42005</v>
      </c>
      <c r="O537" s="52">
        <v>43466</v>
      </c>
      <c r="P537" s="52">
        <v>44221</v>
      </c>
      <c r="Q537" s="8" t="s">
        <v>312</v>
      </c>
      <c r="R537" s="8" t="s">
        <v>312</v>
      </c>
      <c r="S537" s="8" t="s">
        <v>312</v>
      </c>
      <c r="T537" s="8" t="s">
        <v>312</v>
      </c>
      <c r="U537" s="8" t="s">
        <v>312</v>
      </c>
      <c r="V537" s="8" t="s">
        <v>312</v>
      </c>
      <c r="W537" s="8" t="s">
        <v>312</v>
      </c>
      <c r="X537" s="8" t="s">
        <v>312</v>
      </c>
      <c r="Y537" t="s">
        <v>1490</v>
      </c>
      <c r="Z537" s="8" t="s">
        <v>115</v>
      </c>
      <c r="AA537" s="8" t="s">
        <v>576</v>
      </c>
      <c r="AB537" s="8">
        <v>672</v>
      </c>
      <c r="AC537" s="10" t="s">
        <v>463</v>
      </c>
      <c r="AD537" s="10" t="s">
        <v>212</v>
      </c>
      <c r="AE537" s="8" t="s">
        <v>212</v>
      </c>
      <c r="AF537" s="8" t="s">
        <v>212</v>
      </c>
      <c r="AG537" s="8" t="s">
        <v>212</v>
      </c>
      <c r="AH537" s="8" t="s">
        <v>212</v>
      </c>
      <c r="AI537" s="8" t="s">
        <v>212</v>
      </c>
      <c r="AJ537" s="8" t="s">
        <v>212</v>
      </c>
      <c r="AK537" s="8" t="s">
        <v>212</v>
      </c>
      <c r="AL537" s="8" t="s">
        <v>212</v>
      </c>
      <c r="AM537" s="8" t="s">
        <v>212</v>
      </c>
      <c r="AN537" s="8" t="s">
        <v>212</v>
      </c>
      <c r="AO537" s="17" t="s">
        <v>26</v>
      </c>
      <c r="AP537" s="12" t="s">
        <v>1054</v>
      </c>
      <c r="AQ537" s="8" t="s">
        <v>312</v>
      </c>
      <c r="AR537" s="14" t="s">
        <v>1067</v>
      </c>
      <c r="AS537" s="8" t="s">
        <v>212</v>
      </c>
      <c r="AT537" t="s">
        <v>1491</v>
      </c>
      <c r="AU537" t="s">
        <v>1492</v>
      </c>
    </row>
    <row r="538" spans="1:47">
      <c r="A538" s="8">
        <v>1459</v>
      </c>
      <c r="B538" s="8" t="s">
        <v>207</v>
      </c>
      <c r="C538" s="8" t="s">
        <v>209</v>
      </c>
      <c r="D538" s="10" t="s">
        <v>1211</v>
      </c>
      <c r="E538" s="22" t="s">
        <v>1627</v>
      </c>
      <c r="F538" s="11" t="s">
        <v>3</v>
      </c>
      <c r="G538" s="12" t="s">
        <v>1629</v>
      </c>
      <c r="H538" s="11" t="s">
        <v>318</v>
      </c>
      <c r="I538" s="8" t="s">
        <v>312</v>
      </c>
      <c r="J538" s="8" t="s">
        <v>312</v>
      </c>
      <c r="K538" s="16" t="s">
        <v>312</v>
      </c>
      <c r="L538" s="16" t="s">
        <v>312</v>
      </c>
      <c r="M538" s="16" t="s">
        <v>312</v>
      </c>
      <c r="N538" s="52">
        <v>29112</v>
      </c>
      <c r="O538" s="52">
        <v>43101</v>
      </c>
      <c r="P538" s="52">
        <v>44225</v>
      </c>
      <c r="Q538" s="8" t="s">
        <v>312</v>
      </c>
      <c r="R538" s="8" t="s">
        <v>312</v>
      </c>
      <c r="S538" s="8" t="s">
        <v>312</v>
      </c>
      <c r="T538" s="8" t="s">
        <v>312</v>
      </c>
      <c r="U538" s="18" t="s">
        <v>212</v>
      </c>
      <c r="V538" s="18" t="s">
        <v>212</v>
      </c>
      <c r="W538" s="18" t="s">
        <v>312</v>
      </c>
      <c r="X538" s="18" t="s">
        <v>312</v>
      </c>
      <c r="Y538" t="s">
        <v>1630</v>
      </c>
      <c r="Z538" s="8" t="s">
        <v>622</v>
      </c>
      <c r="AA538" s="8" t="s">
        <v>576</v>
      </c>
      <c r="AB538" s="8">
        <v>25</v>
      </c>
      <c r="AC538" s="10" t="s">
        <v>1537</v>
      </c>
      <c r="AD538" s="26" t="s">
        <v>212</v>
      </c>
      <c r="AE538" s="18" t="s">
        <v>212</v>
      </c>
      <c r="AF538" s="18" t="s">
        <v>212</v>
      </c>
      <c r="AG538" s="12" t="s">
        <v>26</v>
      </c>
      <c r="AH538" s="18" t="s">
        <v>312</v>
      </c>
      <c r="AI538" s="10" t="s">
        <v>1211</v>
      </c>
      <c r="AJ538" s="22" t="s">
        <v>1627</v>
      </c>
      <c r="AK538" s="12" t="s">
        <v>3</v>
      </c>
      <c r="AL538" s="12" t="s">
        <v>1629</v>
      </c>
      <c r="AM538" s="12" t="s">
        <v>318</v>
      </c>
      <c r="AN538" s="8" t="s">
        <v>312</v>
      </c>
      <c r="AO538" s="17" t="s">
        <v>26</v>
      </c>
      <c r="AP538" s="12" t="s">
        <v>1054</v>
      </c>
      <c r="AQ538" s="8" t="s">
        <v>312</v>
      </c>
      <c r="AR538" s="14" t="s">
        <v>1067</v>
      </c>
      <c r="AS538" s="8" t="s">
        <v>212</v>
      </c>
      <c r="AT538" t="s">
        <v>1628</v>
      </c>
      <c r="AU538" s="22" t="s">
        <v>77</v>
      </c>
    </row>
    <row r="539" spans="1:47">
      <c r="A539" s="8">
        <v>1460</v>
      </c>
      <c r="B539" s="8" t="s">
        <v>207</v>
      </c>
      <c r="C539" s="8" t="s">
        <v>209</v>
      </c>
      <c r="D539" s="10" t="s">
        <v>1631</v>
      </c>
      <c r="E539" s="22" t="s">
        <v>1632</v>
      </c>
      <c r="F539" s="11" t="s">
        <v>6</v>
      </c>
      <c r="G539" s="12">
        <v>21</v>
      </c>
      <c r="H539" s="11" t="s">
        <v>318</v>
      </c>
      <c r="I539" s="8" t="s">
        <v>312</v>
      </c>
      <c r="J539" s="8" t="s">
        <v>312</v>
      </c>
      <c r="K539" s="16" t="s">
        <v>312</v>
      </c>
      <c r="L539" s="16" t="s">
        <v>312</v>
      </c>
      <c r="M539" s="16" t="s">
        <v>312</v>
      </c>
      <c r="N539" s="52">
        <v>43464</v>
      </c>
      <c r="O539" s="52">
        <v>43586</v>
      </c>
      <c r="P539" s="52">
        <v>44232</v>
      </c>
      <c r="Q539" s="17" t="s">
        <v>572</v>
      </c>
      <c r="R539" s="8" t="s">
        <v>212</v>
      </c>
      <c r="S539" s="8" t="s">
        <v>312</v>
      </c>
      <c r="T539" s="8" t="s">
        <v>312</v>
      </c>
      <c r="U539" s="17" t="s">
        <v>137</v>
      </c>
      <c r="V539" s="8" t="s">
        <v>212</v>
      </c>
      <c r="W539" s="18" t="s">
        <v>312</v>
      </c>
      <c r="X539" s="18" t="s">
        <v>312</v>
      </c>
      <c r="Y539" t="s">
        <v>1633</v>
      </c>
      <c r="Z539" s="8" t="s">
        <v>629</v>
      </c>
      <c r="AA539" s="8" t="s">
        <v>576</v>
      </c>
      <c r="AB539" s="8" t="s">
        <v>1508</v>
      </c>
      <c r="AC539" s="10" t="s">
        <v>1634</v>
      </c>
      <c r="AD539" s="26" t="s">
        <v>212</v>
      </c>
      <c r="AE539" s="18" t="s">
        <v>212</v>
      </c>
      <c r="AF539" s="18" t="s">
        <v>212</v>
      </c>
      <c r="AG539" s="12" t="s">
        <v>26</v>
      </c>
      <c r="AH539" s="18" t="s">
        <v>312</v>
      </c>
      <c r="AI539" s="10" t="s">
        <v>1631</v>
      </c>
      <c r="AJ539" s="22" t="s">
        <v>1632</v>
      </c>
      <c r="AK539" s="12" t="s">
        <v>6</v>
      </c>
      <c r="AL539" s="12">
        <v>21</v>
      </c>
      <c r="AM539" s="12" t="s">
        <v>318</v>
      </c>
      <c r="AN539" s="8" t="s">
        <v>312</v>
      </c>
      <c r="AO539" s="17" t="s">
        <v>26</v>
      </c>
      <c r="AP539" s="12" t="s">
        <v>1054</v>
      </c>
      <c r="AQ539" s="8" t="s">
        <v>312</v>
      </c>
      <c r="AR539" s="7" t="s">
        <v>312</v>
      </c>
      <c r="AS539" s="8" t="s">
        <v>212</v>
      </c>
      <c r="AT539" t="s">
        <v>1635</v>
      </c>
      <c r="AU539" s="22" t="s">
        <v>0</v>
      </c>
    </row>
    <row r="540" spans="1:47">
      <c r="A540" s="8">
        <v>1463</v>
      </c>
      <c r="B540" s="8" t="s">
        <v>207</v>
      </c>
      <c r="C540" s="8" t="s">
        <v>209</v>
      </c>
      <c r="D540" s="10" t="s">
        <v>269</v>
      </c>
      <c r="E540" s="22" t="s">
        <v>1641</v>
      </c>
      <c r="F540" s="11" t="s">
        <v>3</v>
      </c>
      <c r="G540" s="12">
        <v>78</v>
      </c>
      <c r="H540" s="11" t="s">
        <v>319</v>
      </c>
      <c r="I540" s="8" t="s">
        <v>212</v>
      </c>
      <c r="J540" s="8" t="s">
        <v>212</v>
      </c>
      <c r="K540" s="8" t="s">
        <v>212</v>
      </c>
      <c r="L540" s="8" t="s">
        <v>212</v>
      </c>
      <c r="M540" s="8" t="s">
        <v>212</v>
      </c>
      <c r="N540" s="52">
        <v>42650</v>
      </c>
      <c r="O540" s="52">
        <v>43831</v>
      </c>
      <c r="P540" s="52">
        <v>44239</v>
      </c>
      <c r="Q540" s="8" t="s">
        <v>212</v>
      </c>
      <c r="R540" s="8" t="s">
        <v>212</v>
      </c>
      <c r="S540" s="8" t="s">
        <v>212</v>
      </c>
      <c r="T540" s="18" t="s">
        <v>212</v>
      </c>
      <c r="U540" s="8" t="s">
        <v>212</v>
      </c>
      <c r="V540" s="8" t="s">
        <v>212</v>
      </c>
      <c r="W540" s="8" t="s">
        <v>212</v>
      </c>
      <c r="X540" s="8" t="s">
        <v>212</v>
      </c>
      <c r="Y540" t="s">
        <v>1643</v>
      </c>
      <c r="Z540" s="8" t="s">
        <v>593</v>
      </c>
      <c r="AA540" s="8" t="s">
        <v>576</v>
      </c>
      <c r="AB540" s="8">
        <v>5</v>
      </c>
      <c r="AC540" s="10" t="s">
        <v>1523</v>
      </c>
      <c r="AD540" s="26" t="s">
        <v>212</v>
      </c>
      <c r="AE540" s="18" t="s">
        <v>212</v>
      </c>
      <c r="AF540" s="18" t="s">
        <v>212</v>
      </c>
      <c r="AG540" s="12" t="s">
        <v>26</v>
      </c>
      <c r="AH540" s="18" t="s">
        <v>212</v>
      </c>
      <c r="AI540" s="8" t="s">
        <v>212</v>
      </c>
      <c r="AJ540" s="8" t="s">
        <v>212</v>
      </c>
      <c r="AK540" s="8" t="s">
        <v>212</v>
      </c>
      <c r="AL540" s="8" t="s">
        <v>212</v>
      </c>
      <c r="AM540" s="8" t="s">
        <v>212</v>
      </c>
      <c r="AN540" s="8" t="s">
        <v>212</v>
      </c>
      <c r="AO540" s="8" t="s">
        <v>212</v>
      </c>
      <c r="AP540" s="12" t="s">
        <v>1054</v>
      </c>
      <c r="AQ540" s="8" t="s">
        <v>312</v>
      </c>
      <c r="AR540" s="14" t="s">
        <v>1067</v>
      </c>
      <c r="AS540" s="8" t="s">
        <v>212</v>
      </c>
      <c r="AT540" t="s">
        <v>1642</v>
      </c>
      <c r="AU540" s="22" t="s">
        <v>64</v>
      </c>
    </row>
    <row r="541" spans="1:47">
      <c r="A541" s="8">
        <v>1464</v>
      </c>
      <c r="B541" s="8" t="s">
        <v>207</v>
      </c>
      <c r="C541" s="8" t="s">
        <v>209</v>
      </c>
      <c r="D541" s="10" t="s">
        <v>1029</v>
      </c>
      <c r="E541" s="22" t="s">
        <v>1655</v>
      </c>
      <c r="F541" s="11" t="s">
        <v>6</v>
      </c>
      <c r="G541" s="12">
        <v>17</v>
      </c>
      <c r="H541" s="11" t="s">
        <v>319</v>
      </c>
      <c r="I541" s="8" t="s">
        <v>312</v>
      </c>
      <c r="J541" s="8" t="s">
        <v>312</v>
      </c>
      <c r="K541" s="16" t="s">
        <v>312</v>
      </c>
      <c r="L541" s="16" t="s">
        <v>312</v>
      </c>
      <c r="M541" s="16" t="s">
        <v>312</v>
      </c>
      <c r="N541" s="52">
        <v>29996</v>
      </c>
      <c r="O541" s="53" t="s">
        <v>312</v>
      </c>
      <c r="P541" s="52">
        <v>44248</v>
      </c>
      <c r="Q541" s="17" t="s">
        <v>572</v>
      </c>
      <c r="R541" s="8" t="s">
        <v>212</v>
      </c>
      <c r="S541" s="8" t="s">
        <v>312</v>
      </c>
      <c r="T541" s="8" t="s">
        <v>312</v>
      </c>
      <c r="U541" s="17" t="s">
        <v>137</v>
      </c>
      <c r="V541" s="8" t="s">
        <v>212</v>
      </c>
      <c r="W541" s="18" t="s">
        <v>312</v>
      </c>
      <c r="X541" s="18" t="s">
        <v>312</v>
      </c>
      <c r="Y541" t="s">
        <v>1658</v>
      </c>
      <c r="Z541" s="8" t="s">
        <v>611</v>
      </c>
      <c r="AA541" s="8" t="s">
        <v>576</v>
      </c>
      <c r="AB541" s="8">
        <v>290</v>
      </c>
      <c r="AC541" s="10" t="s">
        <v>1656</v>
      </c>
      <c r="AD541" s="26" t="s">
        <v>212</v>
      </c>
      <c r="AE541" s="18" t="s">
        <v>212</v>
      </c>
      <c r="AF541" s="18" t="s">
        <v>212</v>
      </c>
      <c r="AG541" s="12" t="s">
        <v>26</v>
      </c>
      <c r="AH541" s="18" t="s">
        <v>312</v>
      </c>
      <c r="AI541" s="8" t="s">
        <v>1029</v>
      </c>
      <c r="AJ541" s="16" t="s">
        <v>1655</v>
      </c>
      <c r="AK541" s="12" t="s">
        <v>6</v>
      </c>
      <c r="AL541" s="12">
        <v>17</v>
      </c>
      <c r="AM541" s="11" t="s">
        <v>319</v>
      </c>
      <c r="AN541" s="8" t="s">
        <v>312</v>
      </c>
      <c r="AO541" s="12" t="s">
        <v>4</v>
      </c>
      <c r="AP541" s="12" t="s">
        <v>1054</v>
      </c>
      <c r="AQ541" s="8" t="s">
        <v>312</v>
      </c>
      <c r="AR541" s="14" t="s">
        <v>1067</v>
      </c>
      <c r="AS541" s="8" t="s">
        <v>312</v>
      </c>
      <c r="AT541" t="s">
        <v>1657</v>
      </c>
      <c r="AU541" s="8" t="s">
        <v>312</v>
      </c>
    </row>
    <row r="542" spans="1:47">
      <c r="A542" s="8">
        <v>1468</v>
      </c>
      <c r="B542" s="8" t="s">
        <v>207</v>
      </c>
      <c r="C542" s="8" t="s">
        <v>209</v>
      </c>
      <c r="D542" s="10" t="s">
        <v>1670</v>
      </c>
      <c r="E542" s="22" t="s">
        <v>1666</v>
      </c>
      <c r="F542" s="11" t="s">
        <v>6</v>
      </c>
      <c r="G542" s="12">
        <v>24</v>
      </c>
      <c r="H542" s="12" t="s">
        <v>318</v>
      </c>
      <c r="I542" s="8" t="s">
        <v>312</v>
      </c>
      <c r="J542" s="8" t="s">
        <v>312</v>
      </c>
      <c r="K542" s="16" t="s">
        <v>312</v>
      </c>
      <c r="L542" s="16" t="s">
        <v>312</v>
      </c>
      <c r="M542" s="16" t="s">
        <v>312</v>
      </c>
      <c r="N542" s="52">
        <v>32360</v>
      </c>
      <c r="O542" s="53">
        <v>43800</v>
      </c>
      <c r="P542" s="52">
        <v>44260</v>
      </c>
      <c r="Q542" s="17" t="s">
        <v>572</v>
      </c>
      <c r="R542" s="8" t="s">
        <v>212</v>
      </c>
      <c r="S542" s="8" t="s">
        <v>312</v>
      </c>
      <c r="T542" s="8" t="s">
        <v>312</v>
      </c>
      <c r="U542" s="17" t="s">
        <v>137</v>
      </c>
      <c r="V542" s="8" t="s">
        <v>212</v>
      </c>
      <c r="W542" s="18" t="s">
        <v>312</v>
      </c>
      <c r="X542" s="18" t="s">
        <v>312</v>
      </c>
      <c r="Y542" t="s">
        <v>1667</v>
      </c>
      <c r="Z542" s="8" t="s">
        <v>315</v>
      </c>
      <c r="AA542" s="8" t="s">
        <v>576</v>
      </c>
      <c r="AB542" s="8">
        <v>3</v>
      </c>
      <c r="AC542" s="10" t="s">
        <v>1668</v>
      </c>
      <c r="AD542" s="26" t="s">
        <v>212</v>
      </c>
      <c r="AE542" s="18" t="s">
        <v>212</v>
      </c>
      <c r="AF542" s="18" t="s">
        <v>212</v>
      </c>
      <c r="AG542" s="12" t="s">
        <v>26</v>
      </c>
      <c r="AH542" s="18" t="s">
        <v>312</v>
      </c>
      <c r="AI542" s="10" t="s">
        <v>1670</v>
      </c>
      <c r="AJ542" s="22" t="s">
        <v>1666</v>
      </c>
      <c r="AK542" s="11" t="s">
        <v>6</v>
      </c>
      <c r="AL542" s="12">
        <v>24</v>
      </c>
      <c r="AM542" s="12" t="s">
        <v>318</v>
      </c>
      <c r="AN542" s="16" t="s">
        <v>312</v>
      </c>
      <c r="AO542" s="17" t="s">
        <v>26</v>
      </c>
      <c r="AP542" s="12" t="s">
        <v>1054</v>
      </c>
      <c r="AQ542" s="8" t="s">
        <v>1060</v>
      </c>
      <c r="AR542" s="14" t="s">
        <v>1067</v>
      </c>
      <c r="AS542" s="8" t="s">
        <v>212</v>
      </c>
      <c r="AT542" t="s">
        <v>1669</v>
      </c>
      <c r="AU542" s="22" t="s">
        <v>0</v>
      </c>
    </row>
    <row r="543" spans="1:47">
      <c r="A543" s="8">
        <v>1469</v>
      </c>
      <c r="B543" s="8" t="s">
        <v>207</v>
      </c>
      <c r="C543" s="8" t="s">
        <v>209</v>
      </c>
      <c r="D543" s="10" t="s">
        <v>972</v>
      </c>
      <c r="E543" s="22" t="s">
        <v>1671</v>
      </c>
      <c r="F543" s="11" t="s">
        <v>6</v>
      </c>
      <c r="G543" s="12">
        <v>17</v>
      </c>
      <c r="H543" s="11" t="s">
        <v>319</v>
      </c>
      <c r="I543" s="8" t="s">
        <v>312</v>
      </c>
      <c r="J543" s="8" t="s">
        <v>312</v>
      </c>
      <c r="K543" s="16" t="s">
        <v>312</v>
      </c>
      <c r="L543" s="16" t="s">
        <v>312</v>
      </c>
      <c r="M543" s="16" t="s">
        <v>312</v>
      </c>
      <c r="N543" s="52">
        <v>32166</v>
      </c>
      <c r="O543" s="53">
        <v>43831</v>
      </c>
      <c r="P543" s="52">
        <v>44264</v>
      </c>
      <c r="Q543" s="17" t="s">
        <v>572</v>
      </c>
      <c r="R543" s="8" t="s">
        <v>212</v>
      </c>
      <c r="S543" s="8" t="s">
        <v>312</v>
      </c>
      <c r="T543" s="8" t="s">
        <v>312</v>
      </c>
      <c r="U543" s="17" t="s">
        <v>137</v>
      </c>
      <c r="V543" s="8" t="s">
        <v>212</v>
      </c>
      <c r="W543" s="18" t="s">
        <v>312</v>
      </c>
      <c r="X543" s="18" t="s">
        <v>312</v>
      </c>
      <c r="Y543" t="s">
        <v>1672</v>
      </c>
      <c r="Z543" s="8" t="s">
        <v>607</v>
      </c>
      <c r="AA543" s="8" t="s">
        <v>576</v>
      </c>
      <c r="AB543" s="8">
        <v>7</v>
      </c>
      <c r="AC543" s="10" t="s">
        <v>1674</v>
      </c>
      <c r="AD543" s="26" t="s">
        <v>212</v>
      </c>
      <c r="AE543" s="18" t="s">
        <v>212</v>
      </c>
      <c r="AF543" s="18" t="s">
        <v>212</v>
      </c>
      <c r="AG543" s="12" t="s">
        <v>26</v>
      </c>
      <c r="AH543" s="18" t="s">
        <v>312</v>
      </c>
      <c r="AI543" s="10" t="s">
        <v>972</v>
      </c>
      <c r="AJ543" s="22" t="s">
        <v>1671</v>
      </c>
      <c r="AK543" s="11" t="s">
        <v>6</v>
      </c>
      <c r="AL543" s="12">
        <v>17</v>
      </c>
      <c r="AM543" s="11" t="s">
        <v>319</v>
      </c>
      <c r="AN543" s="16" t="s">
        <v>312</v>
      </c>
      <c r="AO543" s="17" t="s">
        <v>4</v>
      </c>
      <c r="AP543" s="12" t="s">
        <v>1054</v>
      </c>
      <c r="AQ543" s="8" t="s">
        <v>312</v>
      </c>
      <c r="AR543" s="14" t="s">
        <v>1067</v>
      </c>
      <c r="AS543" s="8" t="s">
        <v>212</v>
      </c>
      <c r="AT543" t="s">
        <v>2135</v>
      </c>
      <c r="AU543" s="22" t="s">
        <v>1673</v>
      </c>
    </row>
    <row r="544" spans="1:47">
      <c r="A544" s="8">
        <v>1471</v>
      </c>
      <c r="B544" s="8" t="s">
        <v>207</v>
      </c>
      <c r="C544" s="8" t="s">
        <v>209</v>
      </c>
      <c r="D544" s="10" t="s">
        <v>967</v>
      </c>
      <c r="E544" s="22" t="s">
        <v>1678</v>
      </c>
      <c r="F544" s="11" t="s">
        <v>6</v>
      </c>
      <c r="G544" s="12">
        <v>50</v>
      </c>
      <c r="H544" s="11" t="s">
        <v>319</v>
      </c>
      <c r="I544" s="8" t="s">
        <v>312</v>
      </c>
      <c r="J544" s="8" t="s">
        <v>312</v>
      </c>
      <c r="K544" s="16" t="s">
        <v>312</v>
      </c>
      <c r="L544" s="16" t="s">
        <v>312</v>
      </c>
      <c r="M544" s="16" t="s">
        <v>312</v>
      </c>
      <c r="N544" s="52">
        <v>28303</v>
      </c>
      <c r="O544" s="53">
        <v>43466</v>
      </c>
      <c r="P544" s="52">
        <v>44278</v>
      </c>
      <c r="Q544" s="17" t="s">
        <v>572</v>
      </c>
      <c r="R544" s="8" t="s">
        <v>212</v>
      </c>
      <c r="S544" s="8" t="s">
        <v>312</v>
      </c>
      <c r="T544" s="8" t="s">
        <v>312</v>
      </c>
      <c r="U544" s="17" t="s">
        <v>137</v>
      </c>
      <c r="V544" s="8" t="s">
        <v>212</v>
      </c>
      <c r="W544" s="8" t="s">
        <v>212</v>
      </c>
      <c r="X544" s="18" t="s">
        <v>312</v>
      </c>
      <c r="Y544" t="s">
        <v>1679</v>
      </c>
      <c r="Z544" s="8" t="s">
        <v>625</v>
      </c>
      <c r="AA544" s="8" t="s">
        <v>576</v>
      </c>
      <c r="AB544" s="8">
        <v>7</v>
      </c>
      <c r="AC544" s="10" t="s">
        <v>1574</v>
      </c>
      <c r="AD544" s="26" t="s">
        <v>212</v>
      </c>
      <c r="AE544" s="18" t="s">
        <v>212</v>
      </c>
      <c r="AF544" s="18" t="s">
        <v>212</v>
      </c>
      <c r="AG544" s="12" t="s">
        <v>26</v>
      </c>
      <c r="AH544" s="18" t="s">
        <v>312</v>
      </c>
      <c r="AI544" s="10" t="s">
        <v>967</v>
      </c>
      <c r="AJ544" s="22" t="s">
        <v>1678</v>
      </c>
      <c r="AK544" s="11" t="s">
        <v>6</v>
      </c>
      <c r="AL544" s="12">
        <v>50</v>
      </c>
      <c r="AM544" s="11" t="s">
        <v>319</v>
      </c>
      <c r="AN544" s="16" t="s">
        <v>312</v>
      </c>
      <c r="AO544" s="17" t="s">
        <v>26</v>
      </c>
      <c r="AP544" s="12" t="s">
        <v>1046</v>
      </c>
      <c r="AQ544" s="8" t="s">
        <v>312</v>
      </c>
      <c r="AR544" s="12" t="s">
        <v>1067</v>
      </c>
      <c r="AS544" s="8" t="s">
        <v>212</v>
      </c>
      <c r="AT544" t="s">
        <v>1680</v>
      </c>
      <c r="AU544" s="22" t="s">
        <v>77</v>
      </c>
    </row>
    <row r="545" spans="1:47">
      <c r="A545" s="8">
        <v>1472</v>
      </c>
      <c r="B545" s="8" t="s">
        <v>207</v>
      </c>
      <c r="C545" s="8" t="s">
        <v>209</v>
      </c>
      <c r="D545" s="10" t="s">
        <v>493</v>
      </c>
      <c r="E545" s="22" t="s">
        <v>1681</v>
      </c>
      <c r="F545" s="11" t="s">
        <v>3</v>
      </c>
      <c r="G545" s="12">
        <v>29</v>
      </c>
      <c r="H545" s="11" t="s">
        <v>319</v>
      </c>
      <c r="I545" s="8" t="s">
        <v>312</v>
      </c>
      <c r="J545" s="8" t="s">
        <v>312</v>
      </c>
      <c r="K545" s="16" t="s">
        <v>312</v>
      </c>
      <c r="L545" s="16" t="s">
        <v>312</v>
      </c>
      <c r="M545" s="16" t="s">
        <v>312</v>
      </c>
      <c r="N545" s="52">
        <v>28717</v>
      </c>
      <c r="O545" s="53">
        <v>44086</v>
      </c>
      <c r="P545" s="52">
        <v>44286</v>
      </c>
      <c r="Q545" s="17" t="s">
        <v>572</v>
      </c>
      <c r="R545" s="8" t="s">
        <v>212</v>
      </c>
      <c r="S545" s="8" t="s">
        <v>312</v>
      </c>
      <c r="T545" s="8" t="s">
        <v>312</v>
      </c>
      <c r="U545" s="17" t="s">
        <v>137</v>
      </c>
      <c r="V545" s="8" t="s">
        <v>212</v>
      </c>
      <c r="W545" s="8" t="s">
        <v>212</v>
      </c>
      <c r="X545" s="18" t="s">
        <v>312</v>
      </c>
      <c r="Y545" t="s">
        <v>1682</v>
      </c>
      <c r="Z545" s="8" t="s">
        <v>602</v>
      </c>
      <c r="AA545" s="8" t="s">
        <v>576</v>
      </c>
      <c r="AB545" s="8" t="s">
        <v>1508</v>
      </c>
      <c r="AC545" s="10" t="s">
        <v>282</v>
      </c>
      <c r="AD545" s="26" t="s">
        <v>212</v>
      </c>
      <c r="AE545" s="18" t="s">
        <v>212</v>
      </c>
      <c r="AF545" s="18" t="s">
        <v>212</v>
      </c>
      <c r="AG545" s="12" t="s">
        <v>26</v>
      </c>
      <c r="AH545" s="18" t="s">
        <v>312</v>
      </c>
      <c r="AI545" s="10" t="s">
        <v>493</v>
      </c>
      <c r="AJ545" s="22" t="s">
        <v>1681</v>
      </c>
      <c r="AK545" s="11" t="s">
        <v>3</v>
      </c>
      <c r="AL545" s="12">
        <v>29</v>
      </c>
      <c r="AM545" s="11" t="s">
        <v>319</v>
      </c>
      <c r="AN545" s="16" t="s">
        <v>312</v>
      </c>
      <c r="AO545" s="17" t="s">
        <v>26</v>
      </c>
      <c r="AP545" s="12" t="s">
        <v>1046</v>
      </c>
      <c r="AQ545" s="8" t="s">
        <v>312</v>
      </c>
      <c r="AR545" s="8" t="s">
        <v>312</v>
      </c>
      <c r="AS545" s="8" t="s">
        <v>212</v>
      </c>
      <c r="AT545" t="s">
        <v>1683</v>
      </c>
      <c r="AU545" s="22" t="s">
        <v>0</v>
      </c>
    </row>
    <row r="546" spans="1:47">
      <c r="A546" s="8">
        <v>1473</v>
      </c>
      <c r="B546" s="8" t="s">
        <v>207</v>
      </c>
      <c r="C546" s="8" t="s">
        <v>209</v>
      </c>
      <c r="D546" s="10" t="s">
        <v>1684</v>
      </c>
      <c r="E546" s="22" t="s">
        <v>1685</v>
      </c>
      <c r="F546" s="11" t="s">
        <v>6</v>
      </c>
      <c r="G546" s="12">
        <v>22</v>
      </c>
      <c r="H546" s="11" t="s">
        <v>319</v>
      </c>
      <c r="I546" s="8" t="s">
        <v>312</v>
      </c>
      <c r="J546" s="8" t="s">
        <v>312</v>
      </c>
      <c r="K546" s="16" t="s">
        <v>312</v>
      </c>
      <c r="L546" s="16" t="s">
        <v>312</v>
      </c>
      <c r="M546" s="16" t="s">
        <v>312</v>
      </c>
      <c r="N546" s="52">
        <v>33209</v>
      </c>
      <c r="O546" s="53">
        <v>44075</v>
      </c>
      <c r="P546" s="52">
        <v>44286</v>
      </c>
      <c r="Q546" s="17" t="s">
        <v>572</v>
      </c>
      <c r="R546" s="17" t="s">
        <v>562</v>
      </c>
      <c r="S546" s="17" t="s">
        <v>4</v>
      </c>
      <c r="T546" s="17" t="s">
        <v>562</v>
      </c>
      <c r="U546" s="17" t="s">
        <v>137</v>
      </c>
      <c r="V546" s="8" t="s">
        <v>212</v>
      </c>
      <c r="W546" s="8" t="s">
        <v>212</v>
      </c>
      <c r="X546" s="18" t="s">
        <v>312</v>
      </c>
      <c r="Y546" t="s">
        <v>1690</v>
      </c>
      <c r="Z546" s="8" t="s">
        <v>612</v>
      </c>
      <c r="AA546" s="8" t="s">
        <v>576</v>
      </c>
      <c r="AB546" s="8" t="s">
        <v>1508</v>
      </c>
      <c r="AC546" s="10" t="s">
        <v>1687</v>
      </c>
      <c r="AD546" s="26" t="s">
        <v>212</v>
      </c>
      <c r="AE546" s="18" t="s">
        <v>212</v>
      </c>
      <c r="AF546" s="18" t="s">
        <v>212</v>
      </c>
      <c r="AG546" s="12" t="s">
        <v>26</v>
      </c>
      <c r="AH546" s="18" t="s">
        <v>312</v>
      </c>
      <c r="AI546" s="10" t="s">
        <v>1684</v>
      </c>
      <c r="AJ546" s="22" t="s">
        <v>1685</v>
      </c>
      <c r="AK546" s="11" t="s">
        <v>6</v>
      </c>
      <c r="AL546" s="12">
        <v>22</v>
      </c>
      <c r="AM546" s="11" t="s">
        <v>319</v>
      </c>
      <c r="AN546" s="16" t="s">
        <v>312</v>
      </c>
      <c r="AO546" s="17" t="s">
        <v>26</v>
      </c>
      <c r="AP546" s="12" t="s">
        <v>1046</v>
      </c>
      <c r="AQ546" s="8" t="s">
        <v>312</v>
      </c>
      <c r="AR546" s="12" t="s">
        <v>1067</v>
      </c>
      <c r="AS546" s="8" t="s">
        <v>212</v>
      </c>
      <c r="AT546" t="s">
        <v>1689</v>
      </c>
      <c r="AU546" s="22" t="s">
        <v>1688</v>
      </c>
    </row>
    <row r="547" spans="1:47">
      <c r="A547" s="8">
        <v>1474</v>
      </c>
      <c r="B547" s="8" t="s">
        <v>207</v>
      </c>
      <c r="C547" s="8" t="s">
        <v>209</v>
      </c>
      <c r="D547" s="10" t="s">
        <v>1691</v>
      </c>
      <c r="E547" s="22" t="s">
        <v>1692</v>
      </c>
      <c r="F547" s="11" t="s">
        <v>6</v>
      </c>
      <c r="G547" s="12">
        <v>15</v>
      </c>
      <c r="H547" s="11" t="s">
        <v>1644</v>
      </c>
      <c r="I547" s="10" t="s">
        <v>1693</v>
      </c>
      <c r="J547" s="10" t="s">
        <v>1694</v>
      </c>
      <c r="K547" s="11" t="s">
        <v>3</v>
      </c>
      <c r="L547" s="11">
        <v>19</v>
      </c>
      <c r="M547" s="11" t="s">
        <v>1644</v>
      </c>
      <c r="N547" s="52">
        <v>28114</v>
      </c>
      <c r="O547" s="53" t="s">
        <v>312</v>
      </c>
      <c r="P547" s="52">
        <v>44288</v>
      </c>
      <c r="Q547" s="17" t="s">
        <v>572</v>
      </c>
      <c r="R547" s="17" t="s">
        <v>562</v>
      </c>
      <c r="S547" s="17" t="s">
        <v>4</v>
      </c>
      <c r="T547" s="17" t="s">
        <v>562</v>
      </c>
      <c r="U547" s="17" t="s">
        <v>575</v>
      </c>
      <c r="V547" s="17" t="s">
        <v>575</v>
      </c>
      <c r="W547" s="18" t="s">
        <v>312</v>
      </c>
      <c r="X547" s="18" t="s">
        <v>312</v>
      </c>
      <c r="Y547" t="s">
        <v>1695</v>
      </c>
      <c r="Z547" s="8" t="s">
        <v>607</v>
      </c>
      <c r="AA547" s="8" t="s">
        <v>576</v>
      </c>
      <c r="AB547" s="8">
        <v>68</v>
      </c>
      <c r="AC547" s="10" t="s">
        <v>1696</v>
      </c>
      <c r="AD547" s="26" t="s">
        <v>1697</v>
      </c>
      <c r="AE547" s="17" t="s">
        <v>26</v>
      </c>
      <c r="AF547" s="17" t="s">
        <v>575</v>
      </c>
      <c r="AG547" s="12" t="s">
        <v>26</v>
      </c>
      <c r="AH547" s="12" t="s">
        <v>26</v>
      </c>
      <c r="AI547" s="10" t="s">
        <v>1691</v>
      </c>
      <c r="AJ547" s="22" t="s">
        <v>1692</v>
      </c>
      <c r="AK547" s="11" t="s">
        <v>6</v>
      </c>
      <c r="AL547" s="12">
        <v>15</v>
      </c>
      <c r="AM547" s="11" t="s">
        <v>1644</v>
      </c>
      <c r="AN547" s="11" t="s">
        <v>1044</v>
      </c>
      <c r="AO547" s="17" t="s">
        <v>4</v>
      </c>
      <c r="AP547" s="12" t="s">
        <v>1054</v>
      </c>
      <c r="AQ547" s="8" t="s">
        <v>312</v>
      </c>
      <c r="AR547" s="14" t="s">
        <v>1067</v>
      </c>
      <c r="AS547" s="8" t="s">
        <v>212</v>
      </c>
      <c r="AT547" t="s">
        <v>1698</v>
      </c>
      <c r="AU547" s="8" t="s">
        <v>312</v>
      </c>
    </row>
    <row r="548" spans="1:47">
      <c r="A548" s="8">
        <v>1476</v>
      </c>
      <c r="B548" s="8" t="s">
        <v>207</v>
      </c>
      <c r="C548" s="8" t="s">
        <v>209</v>
      </c>
      <c r="D548" s="10" t="s">
        <v>989</v>
      </c>
      <c r="E548" s="10" t="s">
        <v>1707</v>
      </c>
      <c r="F548" s="11" t="s">
        <v>6</v>
      </c>
      <c r="G548" s="12">
        <v>20</v>
      </c>
      <c r="H548" s="12" t="s">
        <v>319</v>
      </c>
      <c r="I548" t="s">
        <v>1706</v>
      </c>
      <c r="J548" t="s">
        <v>385</v>
      </c>
      <c r="K548" s="12" t="s">
        <v>3</v>
      </c>
      <c r="L548">
        <v>27</v>
      </c>
      <c r="M548" s="12" t="s">
        <v>319</v>
      </c>
      <c r="N548" s="52">
        <v>29542</v>
      </c>
      <c r="O548" s="53" t="s">
        <v>312</v>
      </c>
      <c r="P548" s="52">
        <v>44307</v>
      </c>
      <c r="Q548" s="17" t="s">
        <v>572</v>
      </c>
      <c r="R548" s="17" t="s">
        <v>562</v>
      </c>
      <c r="S548" s="17" t="s">
        <v>4</v>
      </c>
      <c r="T548" s="17" t="s">
        <v>562</v>
      </c>
      <c r="U548" s="17" t="s">
        <v>575</v>
      </c>
      <c r="V548" s="17" t="s">
        <v>575</v>
      </c>
      <c r="W548" s="17" t="s">
        <v>153</v>
      </c>
      <c r="X548" s="17" t="s">
        <v>1195</v>
      </c>
      <c r="Y548" t="s">
        <v>1710</v>
      </c>
      <c r="Z548" s="8" t="s">
        <v>591</v>
      </c>
      <c r="AA548" s="8" t="s">
        <v>576</v>
      </c>
      <c r="AB548" s="8">
        <v>13</v>
      </c>
      <c r="AC548" s="10" t="s">
        <v>641</v>
      </c>
      <c r="AD548" s="10" t="s">
        <v>1711</v>
      </c>
      <c r="AE548" s="17" t="s">
        <v>4</v>
      </c>
      <c r="AF548" s="17" t="s">
        <v>575</v>
      </c>
      <c r="AG548" s="12" t="s">
        <v>26</v>
      </c>
      <c r="AH548" s="12" t="s">
        <v>26</v>
      </c>
      <c r="AI548" s="10" t="s">
        <v>989</v>
      </c>
      <c r="AJ548" s="10" t="s">
        <v>1707</v>
      </c>
      <c r="AK548" s="11" t="s">
        <v>6</v>
      </c>
      <c r="AL548" s="12">
        <v>20</v>
      </c>
      <c r="AM548" s="12" t="s">
        <v>319</v>
      </c>
      <c r="AN548" s="11" t="s">
        <v>1434</v>
      </c>
      <c r="AO548" s="17" t="s">
        <v>26</v>
      </c>
      <c r="AP548" s="12" t="s">
        <v>1054</v>
      </c>
      <c r="AQ548" s="12" t="s">
        <v>1062</v>
      </c>
      <c r="AR548" s="14" t="s">
        <v>1067</v>
      </c>
      <c r="AS548" s="8" t="s">
        <v>212</v>
      </c>
      <c r="AT548" t="s">
        <v>1712</v>
      </c>
      <c r="AU548" s="8" t="s">
        <v>312</v>
      </c>
    </row>
    <row r="549" spans="1:47">
      <c r="A549" s="8">
        <v>1477</v>
      </c>
      <c r="B549" s="8" t="s">
        <v>207</v>
      </c>
      <c r="C549" s="8" t="s">
        <v>209</v>
      </c>
      <c r="D549" s="10" t="s">
        <v>1708</v>
      </c>
      <c r="E549" s="22" t="s">
        <v>1709</v>
      </c>
      <c r="F549" s="12" t="s">
        <v>3</v>
      </c>
      <c r="G549" s="12">
        <v>19</v>
      </c>
      <c r="H549" s="12" t="s">
        <v>319</v>
      </c>
      <c r="I549" t="s">
        <v>1706</v>
      </c>
      <c r="J549" t="s">
        <v>385</v>
      </c>
      <c r="K549" s="12" t="s">
        <v>3</v>
      </c>
      <c r="L549">
        <v>27</v>
      </c>
      <c r="M549" s="12" t="s">
        <v>319</v>
      </c>
      <c r="N549" s="52">
        <v>29542</v>
      </c>
      <c r="O549" s="53" t="s">
        <v>312</v>
      </c>
      <c r="P549" s="52">
        <v>44307</v>
      </c>
      <c r="Q549" s="17" t="s">
        <v>572</v>
      </c>
      <c r="R549" s="8" t="s">
        <v>212</v>
      </c>
      <c r="S549" s="17" t="s">
        <v>4</v>
      </c>
      <c r="T549" s="17" t="s">
        <v>562</v>
      </c>
      <c r="U549" s="17" t="s">
        <v>575</v>
      </c>
      <c r="V549" s="17" t="s">
        <v>575</v>
      </c>
      <c r="W549" s="17" t="s">
        <v>153</v>
      </c>
      <c r="X549" s="17" t="s">
        <v>1195</v>
      </c>
      <c r="Y549" t="s">
        <v>1710</v>
      </c>
      <c r="Z549" s="8" t="s">
        <v>591</v>
      </c>
      <c r="AA549" s="8" t="s">
        <v>576</v>
      </c>
      <c r="AB549" s="8">
        <v>13</v>
      </c>
      <c r="AC549" s="10" t="s">
        <v>641</v>
      </c>
      <c r="AD549" s="10" t="s">
        <v>1711</v>
      </c>
      <c r="AE549" s="17" t="s">
        <v>4</v>
      </c>
      <c r="AF549" s="17" t="s">
        <v>575</v>
      </c>
      <c r="AG549" s="12" t="s">
        <v>26</v>
      </c>
      <c r="AH549" s="12" t="s">
        <v>26</v>
      </c>
      <c r="AI549" s="10" t="s">
        <v>1708</v>
      </c>
      <c r="AJ549" s="22" t="s">
        <v>1709</v>
      </c>
      <c r="AK549" s="12" t="s">
        <v>3</v>
      </c>
      <c r="AL549" s="12">
        <v>19</v>
      </c>
      <c r="AM549" s="12" t="s">
        <v>319</v>
      </c>
      <c r="AN549" s="11" t="s">
        <v>1434</v>
      </c>
      <c r="AO549" s="17" t="s">
        <v>4</v>
      </c>
      <c r="AP549" s="12" t="s">
        <v>1054</v>
      </c>
      <c r="AQ549" s="12" t="s">
        <v>1062</v>
      </c>
      <c r="AR549" s="12" t="s">
        <v>1067</v>
      </c>
      <c r="AS549" s="8" t="s">
        <v>212</v>
      </c>
      <c r="AT549" t="s">
        <v>1712</v>
      </c>
      <c r="AU549" s="8" t="s">
        <v>312</v>
      </c>
    </row>
    <row r="550" spans="1:47">
      <c r="A550" s="8">
        <v>1478</v>
      </c>
      <c r="B550" s="8" t="s">
        <v>207</v>
      </c>
      <c r="C550" s="8" t="s">
        <v>209</v>
      </c>
      <c r="D550" s="10" t="s">
        <v>1713</v>
      </c>
      <c r="E550" s="22" t="s">
        <v>1714</v>
      </c>
      <c r="F550" s="11" t="s">
        <v>6</v>
      </c>
      <c r="G550" s="12" t="s">
        <v>1715</v>
      </c>
      <c r="H550" s="11" t="s">
        <v>324</v>
      </c>
      <c r="I550" t="s">
        <v>435</v>
      </c>
      <c r="J550" t="s">
        <v>1716</v>
      </c>
      <c r="K550" s="12" t="s">
        <v>3</v>
      </c>
      <c r="L550">
        <v>29</v>
      </c>
      <c r="M550" s="12" t="s">
        <v>319</v>
      </c>
      <c r="N550" s="52">
        <v>29416</v>
      </c>
      <c r="O550" s="52">
        <v>43586</v>
      </c>
      <c r="P550" s="52">
        <v>44309</v>
      </c>
      <c r="Q550" s="17" t="s">
        <v>572</v>
      </c>
      <c r="R550" s="17" t="s">
        <v>562</v>
      </c>
      <c r="S550" s="17" t="s">
        <v>4</v>
      </c>
      <c r="T550" s="17" t="s">
        <v>562</v>
      </c>
      <c r="U550" s="17" t="s">
        <v>1449</v>
      </c>
      <c r="V550" s="17" t="s">
        <v>1449</v>
      </c>
      <c r="W550" s="17" t="s">
        <v>153</v>
      </c>
      <c r="X550" s="17" t="s">
        <v>1195</v>
      </c>
      <c r="Y550" t="s">
        <v>1719</v>
      </c>
      <c r="Z550" s="8" t="s">
        <v>591</v>
      </c>
      <c r="AA550" s="8" t="s">
        <v>576</v>
      </c>
      <c r="AB550" s="8">
        <v>62</v>
      </c>
      <c r="AC550" s="10" t="s">
        <v>1717</v>
      </c>
      <c r="AD550" s="10" t="s">
        <v>1718</v>
      </c>
      <c r="AE550" s="17" t="s">
        <v>26</v>
      </c>
      <c r="AF550" s="18" t="s">
        <v>212</v>
      </c>
      <c r="AG550" s="12" t="s">
        <v>26</v>
      </c>
      <c r="AH550" s="12" t="s">
        <v>26</v>
      </c>
      <c r="AI550" s="10" t="s">
        <v>1713</v>
      </c>
      <c r="AJ550" s="22" t="s">
        <v>1714</v>
      </c>
      <c r="AK550" s="11" t="s">
        <v>6</v>
      </c>
      <c r="AL550" s="12" t="s">
        <v>1715</v>
      </c>
      <c r="AM550" s="11" t="s">
        <v>324</v>
      </c>
      <c r="AN550" s="11" t="s">
        <v>1434</v>
      </c>
      <c r="AO550" s="17" t="s">
        <v>26</v>
      </c>
      <c r="AP550" s="12" t="s">
        <v>1738</v>
      </c>
      <c r="AQ550" s="12" t="s">
        <v>1062</v>
      </c>
      <c r="AR550" s="14" t="s">
        <v>1067</v>
      </c>
      <c r="AS550" s="8" t="s">
        <v>212</v>
      </c>
      <c r="AT550" t="s">
        <v>1720</v>
      </c>
      <c r="AU550" s="22" t="s">
        <v>0</v>
      </c>
    </row>
    <row r="551" spans="1:47">
      <c r="A551" s="8">
        <v>1479</v>
      </c>
      <c r="B551" s="8" t="s">
        <v>207</v>
      </c>
      <c r="C551" s="8" t="s">
        <v>209</v>
      </c>
      <c r="D551" s="10" t="s">
        <v>289</v>
      </c>
      <c r="E551" s="22" t="s">
        <v>1721</v>
      </c>
      <c r="F551" s="11" t="s">
        <v>3</v>
      </c>
      <c r="G551" s="12">
        <v>19</v>
      </c>
      <c r="H551" s="11" t="s">
        <v>319</v>
      </c>
      <c r="I551" t="s">
        <v>261</v>
      </c>
      <c r="J551" t="s">
        <v>1722</v>
      </c>
      <c r="K551" s="12" t="s">
        <v>3</v>
      </c>
      <c r="L551">
        <v>31</v>
      </c>
      <c r="M551" s="12" t="s">
        <v>319</v>
      </c>
      <c r="N551" s="52">
        <v>30607</v>
      </c>
      <c r="O551" s="52">
        <v>44288</v>
      </c>
      <c r="P551" s="52">
        <v>44310</v>
      </c>
      <c r="Q551" s="17" t="s">
        <v>572</v>
      </c>
      <c r="R551" s="17" t="s">
        <v>562</v>
      </c>
      <c r="S551" s="17" t="s">
        <v>4</v>
      </c>
      <c r="T551" s="17" t="s">
        <v>562</v>
      </c>
      <c r="U551" s="17" t="s">
        <v>1449</v>
      </c>
      <c r="V551" s="17" t="s">
        <v>1449</v>
      </c>
      <c r="W551" s="17" t="s">
        <v>153</v>
      </c>
      <c r="X551" s="17" t="s">
        <v>1195</v>
      </c>
      <c r="Y551" t="s">
        <v>1723</v>
      </c>
      <c r="Z551" s="8" t="s">
        <v>315</v>
      </c>
      <c r="AA551" s="8" t="s">
        <v>576</v>
      </c>
      <c r="AB551" s="8">
        <v>3</v>
      </c>
      <c r="AC551" s="10" t="s">
        <v>1668</v>
      </c>
      <c r="AD551" s="26" t="s">
        <v>212</v>
      </c>
      <c r="AE551" s="18" t="s">
        <v>212</v>
      </c>
      <c r="AF551" s="18" t="s">
        <v>212</v>
      </c>
      <c r="AG551" s="12" t="s">
        <v>26</v>
      </c>
      <c r="AH551" s="12" t="s">
        <v>26</v>
      </c>
      <c r="AI551" s="10" t="s">
        <v>289</v>
      </c>
      <c r="AJ551" s="22" t="s">
        <v>1721</v>
      </c>
      <c r="AK551" s="11" t="s">
        <v>3</v>
      </c>
      <c r="AL551" s="12">
        <v>19</v>
      </c>
      <c r="AM551" s="11" t="s">
        <v>319</v>
      </c>
      <c r="AN551" s="11" t="s">
        <v>1434</v>
      </c>
      <c r="AO551" s="17" t="s">
        <v>26</v>
      </c>
      <c r="AP551" s="12" t="s">
        <v>1054</v>
      </c>
      <c r="AQ551" s="12" t="s">
        <v>1062</v>
      </c>
      <c r="AR551" s="12" t="s">
        <v>1067</v>
      </c>
      <c r="AS551" s="8" t="s">
        <v>212</v>
      </c>
      <c r="AT551" t="s">
        <v>1669</v>
      </c>
      <c r="AU551" s="22" t="s">
        <v>0</v>
      </c>
    </row>
    <row r="552" spans="1:47">
      <c r="A552" s="8">
        <v>1482</v>
      </c>
      <c r="B552" s="8" t="s">
        <v>207</v>
      </c>
      <c r="C552" s="8" t="s">
        <v>209</v>
      </c>
      <c r="D552" s="10" t="s">
        <v>1025</v>
      </c>
      <c r="E552" s="22" t="s">
        <v>1589</v>
      </c>
      <c r="F552" s="11" t="s">
        <v>6</v>
      </c>
      <c r="G552" s="12">
        <v>23</v>
      </c>
      <c r="H552" s="11" t="s">
        <v>319</v>
      </c>
      <c r="I552" t="s">
        <v>1621</v>
      </c>
      <c r="J552" t="s">
        <v>1733</v>
      </c>
      <c r="K552" s="12" t="s">
        <v>3</v>
      </c>
      <c r="L552">
        <v>28</v>
      </c>
      <c r="M552" s="11" t="s">
        <v>319</v>
      </c>
      <c r="N552" s="52">
        <v>31309</v>
      </c>
      <c r="O552" s="52">
        <v>44197</v>
      </c>
      <c r="P552" s="52">
        <v>44326</v>
      </c>
      <c r="Q552" s="17" t="s">
        <v>572</v>
      </c>
      <c r="R552" s="18" t="s">
        <v>312</v>
      </c>
      <c r="S552" s="18" t="s">
        <v>312</v>
      </c>
      <c r="T552" s="17" t="s">
        <v>562</v>
      </c>
      <c r="U552" s="17" t="s">
        <v>137</v>
      </c>
      <c r="V552" s="8" t="s">
        <v>212</v>
      </c>
      <c r="W552" s="17" t="s">
        <v>153</v>
      </c>
      <c r="X552" s="17" t="s">
        <v>1195</v>
      </c>
      <c r="Y552" t="s">
        <v>759</v>
      </c>
      <c r="Z552" s="8" t="s">
        <v>605</v>
      </c>
      <c r="AA552" s="8" t="s">
        <v>576</v>
      </c>
      <c r="AB552" s="8">
        <v>331</v>
      </c>
      <c r="AC552" s="10" t="s">
        <v>759</v>
      </c>
      <c r="AD552" s="26" t="s">
        <v>212</v>
      </c>
      <c r="AE552" s="18" t="s">
        <v>212</v>
      </c>
      <c r="AF552" s="18" t="s">
        <v>212</v>
      </c>
      <c r="AG552" s="12" t="s">
        <v>26</v>
      </c>
      <c r="AH552" s="17" t="s">
        <v>4</v>
      </c>
      <c r="AI552" s="10" t="s">
        <v>1025</v>
      </c>
      <c r="AJ552" s="22" t="s">
        <v>1589</v>
      </c>
      <c r="AK552" s="11" t="s">
        <v>6</v>
      </c>
      <c r="AL552" s="12">
        <v>23</v>
      </c>
      <c r="AM552" s="11" t="s">
        <v>319</v>
      </c>
      <c r="AN552" s="11" t="s">
        <v>1434</v>
      </c>
      <c r="AO552" s="17" t="s">
        <v>26</v>
      </c>
      <c r="AP552" s="12" t="s">
        <v>1054</v>
      </c>
      <c r="AQ552" s="8" t="s">
        <v>312</v>
      </c>
      <c r="AR552" s="12" t="s">
        <v>1067</v>
      </c>
      <c r="AS552" s="8" t="s">
        <v>212</v>
      </c>
      <c r="AT552" t="s">
        <v>100</v>
      </c>
      <c r="AU552" s="10" t="s">
        <v>64</v>
      </c>
    </row>
    <row r="553" spans="1:47">
      <c r="A553" s="8">
        <v>1484</v>
      </c>
      <c r="B553" s="8" t="s">
        <v>207</v>
      </c>
      <c r="C553" s="8" t="s">
        <v>209</v>
      </c>
      <c r="D553" s="10" t="s">
        <v>1735</v>
      </c>
      <c r="E553" s="22" t="s">
        <v>1736</v>
      </c>
      <c r="F553" s="11" t="s">
        <v>6</v>
      </c>
      <c r="G553" s="12">
        <v>54</v>
      </c>
      <c r="H553" s="11" t="s">
        <v>319</v>
      </c>
      <c r="I553" t="s">
        <v>1020</v>
      </c>
      <c r="J553" t="s">
        <v>1736</v>
      </c>
      <c r="K553" s="12" t="s">
        <v>3</v>
      </c>
      <c r="L553">
        <v>50</v>
      </c>
      <c r="M553" s="11" t="s">
        <v>319</v>
      </c>
      <c r="N553" s="52">
        <v>41552</v>
      </c>
      <c r="O553" s="52">
        <v>43983</v>
      </c>
      <c r="P553" s="52">
        <v>44329</v>
      </c>
      <c r="Q553" s="17" t="s">
        <v>572</v>
      </c>
      <c r="R553" s="8" t="s">
        <v>212</v>
      </c>
      <c r="S553" s="18" t="s">
        <v>312</v>
      </c>
      <c r="T553" s="17" t="s">
        <v>2184</v>
      </c>
      <c r="U553" s="17" t="s">
        <v>575</v>
      </c>
      <c r="V553" s="8" t="s">
        <v>212</v>
      </c>
      <c r="W553" s="18" t="s">
        <v>312</v>
      </c>
      <c r="X553" s="18" t="s">
        <v>312</v>
      </c>
      <c r="Y553" t="s">
        <v>674</v>
      </c>
      <c r="Z553" s="8" t="s">
        <v>591</v>
      </c>
      <c r="AA553" s="8" t="s">
        <v>576</v>
      </c>
      <c r="AB553" s="8">
        <v>17</v>
      </c>
      <c r="AC553" s="10" t="s">
        <v>674</v>
      </c>
      <c r="AD553" s="26" t="s">
        <v>1281</v>
      </c>
      <c r="AE553" s="17" t="s">
        <v>26</v>
      </c>
      <c r="AF553" s="17" t="s">
        <v>575</v>
      </c>
      <c r="AG553" s="12" t="s">
        <v>26</v>
      </c>
      <c r="AH553" s="12" t="s">
        <v>26</v>
      </c>
      <c r="AI553" s="10" t="s">
        <v>1735</v>
      </c>
      <c r="AJ553" s="22" t="s">
        <v>1736</v>
      </c>
      <c r="AK553" s="11" t="s">
        <v>6</v>
      </c>
      <c r="AL553" s="12">
        <v>54</v>
      </c>
      <c r="AM553" s="11" t="s">
        <v>319</v>
      </c>
      <c r="AN553" s="11" t="s">
        <v>1044</v>
      </c>
      <c r="AO553" s="17" t="s">
        <v>26</v>
      </c>
      <c r="AP553" s="12" t="s">
        <v>1054</v>
      </c>
      <c r="AQ553" s="8" t="s">
        <v>312</v>
      </c>
      <c r="AR553" s="12" t="s">
        <v>1067</v>
      </c>
      <c r="AS553" s="8" t="s">
        <v>312</v>
      </c>
      <c r="AT553" t="s">
        <v>56</v>
      </c>
      <c r="AU553" t="s">
        <v>56</v>
      </c>
    </row>
    <row r="554" spans="1:47">
      <c r="A554" s="8">
        <v>1485</v>
      </c>
      <c r="B554" s="8" t="s">
        <v>207</v>
      </c>
      <c r="C554" s="8" t="s">
        <v>209</v>
      </c>
      <c r="D554" s="8" t="s">
        <v>212</v>
      </c>
      <c r="E554" s="10" t="s">
        <v>2211</v>
      </c>
      <c r="F554" s="11" t="s">
        <v>3</v>
      </c>
      <c r="G554" s="16" t="s">
        <v>312</v>
      </c>
      <c r="H554" s="16" t="s">
        <v>312</v>
      </c>
      <c r="I554" s="8" t="s">
        <v>212</v>
      </c>
      <c r="J554" s="8" t="s">
        <v>212</v>
      </c>
      <c r="K554" s="8" t="s">
        <v>212</v>
      </c>
      <c r="L554" s="8" t="s">
        <v>212</v>
      </c>
      <c r="M554" s="8" t="s">
        <v>212</v>
      </c>
      <c r="N554" s="52" t="s">
        <v>1761</v>
      </c>
      <c r="O554" s="52">
        <v>43891</v>
      </c>
      <c r="P554" s="52">
        <v>44336</v>
      </c>
      <c r="Q554" s="8" t="s">
        <v>212</v>
      </c>
      <c r="R554" s="8" t="s">
        <v>212</v>
      </c>
      <c r="S554" s="8" t="s">
        <v>212</v>
      </c>
      <c r="T554" s="18" t="s">
        <v>212</v>
      </c>
      <c r="U554" s="8" t="s">
        <v>212</v>
      </c>
      <c r="V554" s="8" t="s">
        <v>212</v>
      </c>
      <c r="W554" s="8" t="s">
        <v>212</v>
      </c>
      <c r="X554" s="8" t="s">
        <v>212</v>
      </c>
      <c r="Y554" t="s">
        <v>1763</v>
      </c>
      <c r="Z554" s="8" t="s">
        <v>622</v>
      </c>
      <c r="AA554" s="8" t="s">
        <v>576</v>
      </c>
      <c r="AB554" s="8" t="s">
        <v>1508</v>
      </c>
      <c r="AC554" s="10" t="s">
        <v>1764</v>
      </c>
      <c r="AD554" s="31" t="s">
        <v>212</v>
      </c>
      <c r="AE554" s="31" t="s">
        <v>212</v>
      </c>
      <c r="AF554" s="31" t="s">
        <v>212</v>
      </c>
      <c r="AG554" s="31" t="s">
        <v>212</v>
      </c>
      <c r="AH554" s="31" t="s">
        <v>212</v>
      </c>
      <c r="AI554" s="31" t="s">
        <v>212</v>
      </c>
      <c r="AJ554" s="31" t="s">
        <v>212</v>
      </c>
      <c r="AK554" s="31" t="s">
        <v>212</v>
      </c>
      <c r="AL554" s="31" t="s">
        <v>212</v>
      </c>
      <c r="AM554" s="31" t="s">
        <v>212</v>
      </c>
      <c r="AN554" s="31" t="s">
        <v>212</v>
      </c>
      <c r="AO554" s="31" t="s">
        <v>212</v>
      </c>
      <c r="AP554" s="12" t="s">
        <v>1054</v>
      </c>
      <c r="AQ554" s="8" t="s">
        <v>312</v>
      </c>
      <c r="AR554" s="12" t="s">
        <v>1067</v>
      </c>
      <c r="AS554" s="31" t="s">
        <v>212</v>
      </c>
      <c r="AT554" t="s">
        <v>1765</v>
      </c>
      <c r="AU554" t="s">
        <v>77</v>
      </c>
    </row>
    <row r="555" spans="1:47">
      <c r="A555" s="8">
        <v>1486</v>
      </c>
      <c r="B555" s="8" t="s">
        <v>207</v>
      </c>
      <c r="C555" s="8" t="s">
        <v>209</v>
      </c>
      <c r="D555" s="10" t="s">
        <v>1746</v>
      </c>
      <c r="E555" s="22" t="s">
        <v>1747</v>
      </c>
      <c r="F555" s="11" t="s">
        <v>3</v>
      </c>
      <c r="G555" s="12">
        <v>43</v>
      </c>
      <c r="H555" s="11" t="s">
        <v>319</v>
      </c>
      <c r="I555" s="8" t="s">
        <v>312</v>
      </c>
      <c r="J555" s="8" t="s">
        <v>312</v>
      </c>
      <c r="K555" s="16" t="s">
        <v>312</v>
      </c>
      <c r="L555" s="16" t="s">
        <v>312</v>
      </c>
      <c r="M555" s="16" t="s">
        <v>312</v>
      </c>
      <c r="N555" s="52">
        <v>33675</v>
      </c>
      <c r="O555" s="52">
        <v>43466</v>
      </c>
      <c r="P555" s="52">
        <v>44342</v>
      </c>
      <c r="Q555" s="17" t="s">
        <v>572</v>
      </c>
      <c r="R555" s="8" t="s">
        <v>212</v>
      </c>
      <c r="S555" s="17" t="s">
        <v>26</v>
      </c>
      <c r="T555" s="8" t="s">
        <v>312</v>
      </c>
      <c r="U555" s="17" t="s">
        <v>137</v>
      </c>
      <c r="V555" s="18" t="s">
        <v>212</v>
      </c>
      <c r="W555" s="18" t="s">
        <v>312</v>
      </c>
      <c r="X555" s="18" t="s">
        <v>312</v>
      </c>
      <c r="Y555" t="s">
        <v>1748</v>
      </c>
      <c r="Z555" s="8" t="s">
        <v>632</v>
      </c>
      <c r="AA555" s="8" t="s">
        <v>576</v>
      </c>
      <c r="AB555" s="8">
        <v>534</v>
      </c>
      <c r="AC555" s="10" t="s">
        <v>1749</v>
      </c>
      <c r="AD555" s="26" t="s">
        <v>212</v>
      </c>
      <c r="AE555" s="18" t="s">
        <v>212</v>
      </c>
      <c r="AF555" s="18" t="s">
        <v>212</v>
      </c>
      <c r="AG555" s="12" t="s">
        <v>26</v>
      </c>
      <c r="AH555" s="18" t="s">
        <v>312</v>
      </c>
      <c r="AI555" s="10" t="s">
        <v>1746</v>
      </c>
      <c r="AJ555" s="22" t="s">
        <v>1747</v>
      </c>
      <c r="AK555" s="11" t="s">
        <v>3</v>
      </c>
      <c r="AL555" s="12">
        <v>43</v>
      </c>
      <c r="AM555" s="11" t="s">
        <v>319</v>
      </c>
      <c r="AN555" s="18" t="s">
        <v>312</v>
      </c>
      <c r="AO555" s="17" t="s">
        <v>26</v>
      </c>
      <c r="AP555" s="12" t="s">
        <v>1046</v>
      </c>
      <c r="AQ555" s="12" t="s">
        <v>1062</v>
      </c>
      <c r="AR555" s="12" t="s">
        <v>1067</v>
      </c>
      <c r="AS555" s="8" t="s">
        <v>212</v>
      </c>
      <c r="AT555" t="s">
        <v>1750</v>
      </c>
      <c r="AU555" t="s">
        <v>77</v>
      </c>
    </row>
    <row r="556" spans="1:47">
      <c r="A556" s="8">
        <v>1491</v>
      </c>
      <c r="B556" s="8" t="s">
        <v>207</v>
      </c>
      <c r="C556" s="8" t="s">
        <v>209</v>
      </c>
      <c r="D556" s="10" t="s">
        <v>1767</v>
      </c>
      <c r="E556" s="22" t="s">
        <v>1768</v>
      </c>
      <c r="F556" s="11" t="s">
        <v>3</v>
      </c>
      <c r="G556" s="12">
        <v>31</v>
      </c>
      <c r="H556" s="11" t="s">
        <v>319</v>
      </c>
      <c r="I556" s="10" t="s">
        <v>1769</v>
      </c>
      <c r="J556" s="10" t="s">
        <v>1770</v>
      </c>
      <c r="K556" s="12" t="s">
        <v>3</v>
      </c>
      <c r="L556" s="11">
        <v>40</v>
      </c>
      <c r="M556" s="11" t="s">
        <v>319</v>
      </c>
      <c r="N556" s="52">
        <v>34366</v>
      </c>
      <c r="O556" s="52">
        <v>44228</v>
      </c>
      <c r="P556" s="52">
        <v>44356</v>
      </c>
      <c r="Q556" s="17" t="s">
        <v>572</v>
      </c>
      <c r="R556" s="17" t="s">
        <v>562</v>
      </c>
      <c r="S556" s="17" t="s">
        <v>4</v>
      </c>
      <c r="T556" s="17" t="s">
        <v>562</v>
      </c>
      <c r="U556" s="17" t="s">
        <v>24</v>
      </c>
      <c r="V556" s="17" t="s">
        <v>24</v>
      </c>
      <c r="W556" s="17" t="s">
        <v>153</v>
      </c>
      <c r="X556" s="17" t="s">
        <v>1195</v>
      </c>
      <c r="Y556" t="s">
        <v>1771</v>
      </c>
      <c r="Z556" s="8" t="s">
        <v>614</v>
      </c>
      <c r="AA556" s="8" t="s">
        <v>576</v>
      </c>
      <c r="AB556" s="8">
        <v>229</v>
      </c>
      <c r="AC556" s="10" t="s">
        <v>761</v>
      </c>
      <c r="AD556" s="8" t="s">
        <v>212</v>
      </c>
      <c r="AE556" s="17" t="s">
        <v>26</v>
      </c>
      <c r="AF556" s="8" t="s">
        <v>212</v>
      </c>
      <c r="AG556" s="12" t="s">
        <v>26</v>
      </c>
      <c r="AH556" s="12" t="s">
        <v>4</v>
      </c>
      <c r="AI556" s="10" t="s">
        <v>1767</v>
      </c>
      <c r="AJ556" s="22" t="s">
        <v>1768</v>
      </c>
      <c r="AK556" s="11" t="s">
        <v>3</v>
      </c>
      <c r="AL556" s="12">
        <v>31</v>
      </c>
      <c r="AM556" s="11" t="s">
        <v>319</v>
      </c>
      <c r="AN556" s="11" t="s">
        <v>1434</v>
      </c>
      <c r="AO556" s="17" t="s">
        <v>4</v>
      </c>
      <c r="AP556" s="12" t="s">
        <v>1738</v>
      </c>
      <c r="AQ556" s="8" t="s">
        <v>48</v>
      </c>
      <c r="AR556" s="12" t="s">
        <v>1067</v>
      </c>
      <c r="AS556" s="8" t="s">
        <v>212</v>
      </c>
      <c r="AT556" t="s">
        <v>1772</v>
      </c>
      <c r="AU556" t="s">
        <v>1159</v>
      </c>
    </row>
    <row r="557" spans="1:47">
      <c r="A557" s="8">
        <v>1492</v>
      </c>
      <c r="B557" s="8" t="s">
        <v>207</v>
      </c>
      <c r="C557" s="8" t="s">
        <v>209</v>
      </c>
      <c r="D557" s="10" t="s">
        <v>1773</v>
      </c>
      <c r="E557" s="22" t="s">
        <v>1774</v>
      </c>
      <c r="F557" s="11" t="s">
        <v>6</v>
      </c>
      <c r="G557" s="12">
        <v>21</v>
      </c>
      <c r="H557" s="11" t="s">
        <v>319</v>
      </c>
      <c r="I557" s="8" t="s">
        <v>312</v>
      </c>
      <c r="J557" s="8" t="s">
        <v>312</v>
      </c>
      <c r="K557" s="16" t="s">
        <v>312</v>
      </c>
      <c r="L557" s="16" t="s">
        <v>312</v>
      </c>
      <c r="M557" s="16" t="s">
        <v>312</v>
      </c>
      <c r="N557" s="52">
        <v>33269</v>
      </c>
      <c r="O557" s="52">
        <v>43466</v>
      </c>
      <c r="P557" s="52">
        <v>44356</v>
      </c>
      <c r="Q557" s="17" t="s">
        <v>572</v>
      </c>
      <c r="R557" s="8" t="s">
        <v>312</v>
      </c>
      <c r="S557" s="8" t="s">
        <v>312</v>
      </c>
      <c r="T557" s="8" t="s">
        <v>312</v>
      </c>
      <c r="U557" s="17" t="s">
        <v>137</v>
      </c>
      <c r="V557" s="17" t="s">
        <v>137</v>
      </c>
      <c r="W557" s="8" t="s">
        <v>312</v>
      </c>
      <c r="X557" s="8" t="s">
        <v>312</v>
      </c>
      <c r="Y557" t="s">
        <v>1775</v>
      </c>
      <c r="Z557" s="8" t="s">
        <v>621</v>
      </c>
      <c r="AA557" s="8" t="s">
        <v>576</v>
      </c>
      <c r="AB557" s="8">
        <v>133</v>
      </c>
      <c r="AC557" s="10" t="s">
        <v>282</v>
      </c>
      <c r="AD557" s="8" t="s">
        <v>212</v>
      </c>
      <c r="AE557" s="8" t="s">
        <v>212</v>
      </c>
      <c r="AF557" s="8" t="s">
        <v>212</v>
      </c>
      <c r="AG557" s="12" t="s">
        <v>26</v>
      </c>
      <c r="AH557" s="18" t="s">
        <v>312</v>
      </c>
      <c r="AI557" s="10" t="s">
        <v>1773</v>
      </c>
      <c r="AJ557" s="22" t="s">
        <v>1774</v>
      </c>
      <c r="AK557" s="11" t="s">
        <v>6</v>
      </c>
      <c r="AL557" s="12">
        <v>21</v>
      </c>
      <c r="AM557" s="11" t="s">
        <v>319</v>
      </c>
      <c r="AN557" s="18" t="s">
        <v>312</v>
      </c>
      <c r="AO557" s="17" t="s">
        <v>26</v>
      </c>
      <c r="AP557" s="12" t="s">
        <v>1054</v>
      </c>
      <c r="AQ557" s="8" t="s">
        <v>312</v>
      </c>
      <c r="AR557" s="14" t="s">
        <v>1067</v>
      </c>
      <c r="AS557" s="8" t="s">
        <v>212</v>
      </c>
      <c r="AT557" t="s">
        <v>1776</v>
      </c>
      <c r="AU557" t="s">
        <v>64</v>
      </c>
    </row>
    <row r="558" spans="1:47">
      <c r="A558" s="8">
        <v>1496</v>
      </c>
      <c r="B558" s="8" t="s">
        <v>207</v>
      </c>
      <c r="C558" s="8" t="s">
        <v>209</v>
      </c>
      <c r="D558" s="10" t="s">
        <v>1809</v>
      </c>
      <c r="E558" s="22" t="s">
        <v>1810</v>
      </c>
      <c r="F558" s="11" t="s">
        <v>3</v>
      </c>
      <c r="G558" s="12">
        <v>2</v>
      </c>
      <c r="H558" s="11" t="s">
        <v>319</v>
      </c>
      <c r="I558" s="8" t="s">
        <v>312</v>
      </c>
      <c r="J558" s="8" t="s">
        <v>312</v>
      </c>
      <c r="K558" s="16" t="s">
        <v>312</v>
      </c>
      <c r="L558" s="16" t="s">
        <v>312</v>
      </c>
      <c r="M558" s="16" t="s">
        <v>312</v>
      </c>
      <c r="N558" s="52">
        <v>23203</v>
      </c>
      <c r="O558" s="53">
        <v>44105</v>
      </c>
      <c r="P558" s="52">
        <v>44371</v>
      </c>
      <c r="Q558" s="17" t="s">
        <v>572</v>
      </c>
      <c r="R558" s="8" t="s">
        <v>312</v>
      </c>
      <c r="S558" s="8" t="s">
        <v>312</v>
      </c>
      <c r="T558" s="8" t="s">
        <v>312</v>
      </c>
      <c r="U558" s="17" t="s">
        <v>137</v>
      </c>
      <c r="V558" s="17" t="s">
        <v>137</v>
      </c>
      <c r="W558" s="8" t="s">
        <v>312</v>
      </c>
      <c r="X558" s="8" t="s">
        <v>312</v>
      </c>
      <c r="Y558" t="s">
        <v>1818</v>
      </c>
      <c r="Z558" s="8" t="s">
        <v>622</v>
      </c>
      <c r="AA558" s="8" t="s">
        <v>1451</v>
      </c>
      <c r="AB558" s="8">
        <v>206</v>
      </c>
      <c r="AC558" s="10" t="s">
        <v>282</v>
      </c>
      <c r="AD558" s="8" t="s">
        <v>212</v>
      </c>
      <c r="AE558" s="8" t="s">
        <v>212</v>
      </c>
      <c r="AF558" s="8" t="s">
        <v>212</v>
      </c>
      <c r="AG558" s="12" t="s">
        <v>26</v>
      </c>
      <c r="AH558" s="18" t="s">
        <v>312</v>
      </c>
      <c r="AI558" s="10" t="s">
        <v>1809</v>
      </c>
      <c r="AJ558" s="22" t="s">
        <v>1810</v>
      </c>
      <c r="AK558" s="11" t="s">
        <v>3</v>
      </c>
      <c r="AL558" s="12">
        <v>2</v>
      </c>
      <c r="AM558" s="11" t="s">
        <v>319</v>
      </c>
      <c r="AN558" s="18" t="s">
        <v>312</v>
      </c>
      <c r="AO558" s="17" t="s">
        <v>4</v>
      </c>
      <c r="AP558" s="12" t="s">
        <v>1054</v>
      </c>
      <c r="AQ558" s="8" t="s">
        <v>1062</v>
      </c>
      <c r="AR558" s="14" t="s">
        <v>1067</v>
      </c>
      <c r="AS558" s="8" t="s">
        <v>212</v>
      </c>
      <c r="AT558" t="s">
        <v>1811</v>
      </c>
      <c r="AU558" t="s">
        <v>77</v>
      </c>
    </row>
    <row r="559" spans="1:47">
      <c r="A559" s="8">
        <v>1497</v>
      </c>
      <c r="B559" s="8" t="s">
        <v>207</v>
      </c>
      <c r="C559" s="8" t="s">
        <v>209</v>
      </c>
      <c r="D559" s="10" t="s">
        <v>1812</v>
      </c>
      <c r="E559" s="22" t="s">
        <v>1813</v>
      </c>
      <c r="F559" s="11" t="s">
        <v>3</v>
      </c>
      <c r="G559" s="12">
        <v>32</v>
      </c>
      <c r="H559" s="11" t="s">
        <v>1814</v>
      </c>
      <c r="I559" s="8" t="s">
        <v>212</v>
      </c>
      <c r="J559" s="8" t="s">
        <v>212</v>
      </c>
      <c r="K559" s="8" t="s">
        <v>212</v>
      </c>
      <c r="L559" s="8" t="s">
        <v>212</v>
      </c>
      <c r="M559" s="8" t="s">
        <v>212</v>
      </c>
      <c r="N559" s="52">
        <v>42499</v>
      </c>
      <c r="O559" s="53">
        <v>43831</v>
      </c>
      <c r="P559" s="52">
        <v>44372</v>
      </c>
      <c r="Q559" s="8" t="s">
        <v>212</v>
      </c>
      <c r="R559" s="8" t="s">
        <v>212</v>
      </c>
      <c r="S559" s="8" t="s">
        <v>212</v>
      </c>
      <c r="T559" s="18" t="s">
        <v>212</v>
      </c>
      <c r="U559" s="8" t="s">
        <v>212</v>
      </c>
      <c r="V559" s="8" t="s">
        <v>212</v>
      </c>
      <c r="W559" s="8" t="s">
        <v>212</v>
      </c>
      <c r="X559" s="8" t="s">
        <v>212</v>
      </c>
      <c r="Y559" t="s">
        <v>1815</v>
      </c>
      <c r="Z559" s="8" t="s">
        <v>2193</v>
      </c>
      <c r="AA559" s="8" t="s">
        <v>1451</v>
      </c>
      <c r="AB559" s="8" t="s">
        <v>212</v>
      </c>
      <c r="AC559" s="10" t="s">
        <v>1816</v>
      </c>
      <c r="AD559" s="8" t="s">
        <v>212</v>
      </c>
      <c r="AE559" s="8" t="s">
        <v>212</v>
      </c>
      <c r="AF559" s="8" t="s">
        <v>212</v>
      </c>
      <c r="AG559" s="12" t="s">
        <v>26</v>
      </c>
      <c r="AH559" s="18" t="s">
        <v>312</v>
      </c>
      <c r="AI559" s="10" t="s">
        <v>1812</v>
      </c>
      <c r="AJ559" s="22" t="s">
        <v>1813</v>
      </c>
      <c r="AK559" s="11" t="s">
        <v>3</v>
      </c>
      <c r="AL559" s="12">
        <v>32</v>
      </c>
      <c r="AM559" s="11" t="s">
        <v>1814</v>
      </c>
      <c r="AN559" s="16" t="s">
        <v>212</v>
      </c>
      <c r="AO559" s="16" t="s">
        <v>212</v>
      </c>
      <c r="AP559" s="12" t="s">
        <v>1046</v>
      </c>
      <c r="AQ559" s="8" t="s">
        <v>312</v>
      </c>
      <c r="AR559" s="14" t="s">
        <v>1067</v>
      </c>
      <c r="AS559" s="7" t="s">
        <v>212</v>
      </c>
      <c r="AT559" t="s">
        <v>1817</v>
      </c>
      <c r="AU559" t="s">
        <v>64</v>
      </c>
    </row>
    <row r="560" spans="1:47">
      <c r="A560" s="8">
        <v>1498</v>
      </c>
      <c r="B560" s="8" t="s">
        <v>207</v>
      </c>
      <c r="C560" s="8" t="s">
        <v>209</v>
      </c>
      <c r="D560" s="10" t="s">
        <v>1802</v>
      </c>
      <c r="E560" s="22" t="s">
        <v>1803</v>
      </c>
      <c r="F560" s="11" t="s">
        <v>3</v>
      </c>
      <c r="G560" s="12">
        <v>27</v>
      </c>
      <c r="H560" s="12" t="s">
        <v>324</v>
      </c>
      <c r="I560" s="8" t="s">
        <v>312</v>
      </c>
      <c r="J560" s="8" t="s">
        <v>312</v>
      </c>
      <c r="K560" s="16" t="s">
        <v>312</v>
      </c>
      <c r="L560" s="16" t="s">
        <v>312</v>
      </c>
      <c r="M560" s="16" t="s">
        <v>312</v>
      </c>
      <c r="N560" s="52">
        <v>28228</v>
      </c>
      <c r="O560" s="53" t="s">
        <v>312</v>
      </c>
      <c r="P560" s="52">
        <v>44377</v>
      </c>
      <c r="Q560" s="17" t="s">
        <v>572</v>
      </c>
      <c r="R560" s="17" t="s">
        <v>562</v>
      </c>
      <c r="S560" s="17" t="s">
        <v>4</v>
      </c>
      <c r="T560" s="17" t="s">
        <v>562</v>
      </c>
      <c r="U560" s="17" t="s">
        <v>137</v>
      </c>
      <c r="V560" s="17" t="s">
        <v>137</v>
      </c>
      <c r="W560" s="8" t="s">
        <v>312</v>
      </c>
      <c r="X560" s="8" t="s">
        <v>312</v>
      </c>
      <c r="Y560" t="s">
        <v>1804</v>
      </c>
      <c r="Z560" s="8" t="s">
        <v>1805</v>
      </c>
      <c r="AA560" s="8" t="s">
        <v>1451</v>
      </c>
      <c r="AB560" s="8" t="s">
        <v>212</v>
      </c>
      <c r="AC560" s="10" t="s">
        <v>1806</v>
      </c>
      <c r="AD560" s="8" t="s">
        <v>212</v>
      </c>
      <c r="AE560" s="8" t="s">
        <v>212</v>
      </c>
      <c r="AF560" s="8" t="s">
        <v>212</v>
      </c>
      <c r="AG560" s="12" t="s">
        <v>26</v>
      </c>
      <c r="AH560" s="18" t="s">
        <v>312</v>
      </c>
      <c r="AI560" s="10" t="s">
        <v>1802</v>
      </c>
      <c r="AJ560" s="22" t="s">
        <v>1803</v>
      </c>
      <c r="AK560" s="11" t="s">
        <v>3</v>
      </c>
      <c r="AL560" s="12">
        <v>27</v>
      </c>
      <c r="AM560" s="12" t="s">
        <v>324</v>
      </c>
      <c r="AN560" s="18" t="s">
        <v>312</v>
      </c>
      <c r="AO560" s="17" t="s">
        <v>26</v>
      </c>
      <c r="AP560" s="12" t="s">
        <v>1054</v>
      </c>
      <c r="AQ560" s="8" t="s">
        <v>312</v>
      </c>
      <c r="AR560" s="14" t="s">
        <v>1067</v>
      </c>
      <c r="AS560" s="7" t="s">
        <v>212</v>
      </c>
      <c r="AT560" t="s">
        <v>1807</v>
      </c>
      <c r="AU560" t="s">
        <v>1808</v>
      </c>
    </row>
    <row r="561" spans="1:47">
      <c r="A561" s="8">
        <v>1499</v>
      </c>
      <c r="B561" s="8" t="s">
        <v>207</v>
      </c>
      <c r="C561" s="8" t="s">
        <v>209</v>
      </c>
      <c r="D561" s="8" t="s">
        <v>212</v>
      </c>
      <c r="E561" s="22" t="s">
        <v>1819</v>
      </c>
      <c r="F561" s="11" t="s">
        <v>6</v>
      </c>
      <c r="G561" s="12" t="s">
        <v>314</v>
      </c>
      <c r="H561" s="11" t="s">
        <v>319</v>
      </c>
      <c r="I561" s="10" t="s">
        <v>1820</v>
      </c>
      <c r="J561" s="10" t="s">
        <v>1821</v>
      </c>
      <c r="K561" s="11" t="s">
        <v>6</v>
      </c>
      <c r="L561">
        <v>30</v>
      </c>
      <c r="M561" s="11" t="s">
        <v>319</v>
      </c>
      <c r="N561" s="52">
        <v>43002</v>
      </c>
      <c r="O561" s="53">
        <v>43101</v>
      </c>
      <c r="P561" s="52">
        <v>44378</v>
      </c>
      <c r="Q561" s="17" t="s">
        <v>572</v>
      </c>
      <c r="R561" s="17" t="s">
        <v>570</v>
      </c>
      <c r="S561" s="17" t="s">
        <v>26</v>
      </c>
      <c r="T561" s="17" t="s">
        <v>2184</v>
      </c>
      <c r="U561" s="17" t="s">
        <v>575</v>
      </c>
      <c r="V561" s="17" t="s">
        <v>575</v>
      </c>
      <c r="W561" s="8" t="s">
        <v>312</v>
      </c>
      <c r="X561" s="8" t="s">
        <v>312</v>
      </c>
      <c r="Y561" t="s">
        <v>1519</v>
      </c>
      <c r="Z561" s="8" t="s">
        <v>607</v>
      </c>
      <c r="AA561" s="8" t="s">
        <v>576</v>
      </c>
      <c r="AB561" s="8">
        <v>104</v>
      </c>
      <c r="AC561" s="10" t="s">
        <v>1519</v>
      </c>
      <c r="AD561" s="10" t="s">
        <v>1279</v>
      </c>
      <c r="AE561" s="17" t="s">
        <v>4</v>
      </c>
      <c r="AF561" s="17" t="s">
        <v>575</v>
      </c>
      <c r="AG561" s="12" t="s">
        <v>26</v>
      </c>
      <c r="AH561" s="12" t="s">
        <v>26</v>
      </c>
      <c r="AI561" s="8" t="s">
        <v>212</v>
      </c>
      <c r="AJ561" s="22" t="s">
        <v>1819</v>
      </c>
      <c r="AK561" s="11" t="s">
        <v>6</v>
      </c>
      <c r="AL561" s="12" t="s">
        <v>314</v>
      </c>
      <c r="AM561" s="11" t="s">
        <v>319</v>
      </c>
      <c r="AN561" s="17" t="s">
        <v>570</v>
      </c>
      <c r="AO561" s="17" t="s">
        <v>4</v>
      </c>
      <c r="AP561" s="12" t="s">
        <v>1046</v>
      </c>
      <c r="AQ561" s="8" t="s">
        <v>312</v>
      </c>
      <c r="AR561" s="14" t="s">
        <v>1067</v>
      </c>
      <c r="AS561" s="7" t="s">
        <v>212</v>
      </c>
      <c r="AT561" t="s">
        <v>1822</v>
      </c>
      <c r="AU561" t="s">
        <v>77</v>
      </c>
    </row>
    <row r="562" spans="1:47">
      <c r="A562" s="8">
        <v>1506</v>
      </c>
      <c r="B562" s="8" t="s">
        <v>207</v>
      </c>
      <c r="C562" s="8" t="s">
        <v>209</v>
      </c>
      <c r="D562" s="10" t="s">
        <v>549</v>
      </c>
      <c r="E562" s="22" t="s">
        <v>1873</v>
      </c>
      <c r="F562" s="11" t="s">
        <v>3</v>
      </c>
      <c r="G562" s="12">
        <v>24</v>
      </c>
      <c r="H562" s="12" t="s">
        <v>319</v>
      </c>
      <c r="I562" s="8" t="s">
        <v>312</v>
      </c>
      <c r="J562" s="8" t="s">
        <v>312</v>
      </c>
      <c r="K562" s="16" t="s">
        <v>312</v>
      </c>
      <c r="L562" s="16" t="s">
        <v>312</v>
      </c>
      <c r="M562" s="16" t="s">
        <v>312</v>
      </c>
      <c r="N562" s="52">
        <v>29392</v>
      </c>
      <c r="O562" s="53">
        <v>44197</v>
      </c>
      <c r="P562" s="52">
        <v>44392</v>
      </c>
      <c r="Q562" s="8" t="s">
        <v>312</v>
      </c>
      <c r="R562" s="8" t="s">
        <v>312</v>
      </c>
      <c r="S562" s="8" t="s">
        <v>312</v>
      </c>
      <c r="T562" s="8" t="s">
        <v>312</v>
      </c>
      <c r="U562" s="17" t="s">
        <v>137</v>
      </c>
      <c r="V562" s="17" t="s">
        <v>137</v>
      </c>
      <c r="W562" s="8" t="s">
        <v>312</v>
      </c>
      <c r="X562" s="8" t="s">
        <v>312</v>
      </c>
      <c r="Y562" t="s">
        <v>834</v>
      </c>
      <c r="Z562" s="8" t="s">
        <v>157</v>
      </c>
      <c r="AA562" s="8" t="s">
        <v>576</v>
      </c>
      <c r="AB562" s="8" t="s">
        <v>1508</v>
      </c>
      <c r="AC562" s="10" t="s">
        <v>1516</v>
      </c>
      <c r="AD562" s="8" t="s">
        <v>212</v>
      </c>
      <c r="AE562" s="8" t="s">
        <v>212</v>
      </c>
      <c r="AF562" s="8" t="s">
        <v>212</v>
      </c>
      <c r="AG562" s="12" t="s">
        <v>26</v>
      </c>
      <c r="AH562" s="18" t="s">
        <v>312</v>
      </c>
      <c r="AI562" s="10" t="s">
        <v>549</v>
      </c>
      <c r="AJ562" s="22" t="s">
        <v>1873</v>
      </c>
      <c r="AK562" s="11" t="s">
        <v>3</v>
      </c>
      <c r="AL562" s="12">
        <v>24</v>
      </c>
      <c r="AM562" s="12" t="s">
        <v>319</v>
      </c>
      <c r="AN562" s="18" t="s">
        <v>312</v>
      </c>
      <c r="AO562" s="17" t="s">
        <v>26</v>
      </c>
      <c r="AP562" s="12" t="s">
        <v>1054</v>
      </c>
      <c r="AQ562" s="8" t="s">
        <v>1062</v>
      </c>
      <c r="AR562" s="14" t="s">
        <v>1070</v>
      </c>
      <c r="AS562" s="7" t="s">
        <v>212</v>
      </c>
      <c r="AT562" t="s">
        <v>1872</v>
      </c>
      <c r="AU562" t="s">
        <v>64</v>
      </c>
    </row>
    <row r="563" spans="1:47">
      <c r="A563" s="8">
        <v>1510</v>
      </c>
      <c r="B563" s="8" t="s">
        <v>207</v>
      </c>
      <c r="C563" s="8" t="s">
        <v>209</v>
      </c>
      <c r="D563" s="10" t="s">
        <v>1860</v>
      </c>
      <c r="E563" s="22" t="s">
        <v>1861</v>
      </c>
      <c r="F563" s="12" t="s">
        <v>6</v>
      </c>
      <c r="G563" s="12">
        <v>19</v>
      </c>
      <c r="H563" s="12" t="s">
        <v>319</v>
      </c>
      <c r="I563" s="8" t="s">
        <v>312</v>
      </c>
      <c r="J563" s="8" t="s">
        <v>312</v>
      </c>
      <c r="K563" s="16" t="s">
        <v>312</v>
      </c>
      <c r="L563" s="16" t="s">
        <v>312</v>
      </c>
      <c r="M563" s="16" t="s">
        <v>312</v>
      </c>
      <c r="N563" s="52">
        <v>32187</v>
      </c>
      <c r="O563" s="53">
        <v>43831</v>
      </c>
      <c r="P563" s="52">
        <v>44405</v>
      </c>
      <c r="Q563" s="17" t="s">
        <v>572</v>
      </c>
      <c r="R563" s="17" t="s">
        <v>562</v>
      </c>
      <c r="S563" s="17" t="s">
        <v>4</v>
      </c>
      <c r="T563" s="17" t="s">
        <v>562</v>
      </c>
      <c r="U563" s="17" t="s">
        <v>137</v>
      </c>
      <c r="V563" s="17" t="s">
        <v>137</v>
      </c>
      <c r="W563" s="8" t="s">
        <v>312</v>
      </c>
      <c r="X563" s="8" t="s">
        <v>312</v>
      </c>
      <c r="Y563" t="s">
        <v>1862</v>
      </c>
      <c r="Z563" s="8" t="s">
        <v>624</v>
      </c>
      <c r="AA563" s="8" t="s">
        <v>576</v>
      </c>
      <c r="AB563" s="8">
        <v>1</v>
      </c>
      <c r="AC563" s="10" t="s">
        <v>1863</v>
      </c>
      <c r="AD563" s="8" t="s">
        <v>212</v>
      </c>
      <c r="AE563" s="8" t="s">
        <v>212</v>
      </c>
      <c r="AF563" s="8" t="s">
        <v>212</v>
      </c>
      <c r="AG563" s="12" t="s">
        <v>26</v>
      </c>
      <c r="AH563" s="18" t="s">
        <v>312</v>
      </c>
      <c r="AI563" s="10" t="s">
        <v>1860</v>
      </c>
      <c r="AJ563" s="22" t="s">
        <v>1861</v>
      </c>
      <c r="AK563" s="12" t="s">
        <v>6</v>
      </c>
      <c r="AL563" s="12">
        <v>19</v>
      </c>
      <c r="AM563" s="12" t="s">
        <v>319</v>
      </c>
      <c r="AN563" s="18" t="s">
        <v>312</v>
      </c>
      <c r="AO563" s="17" t="s">
        <v>4</v>
      </c>
      <c r="AP563" s="12" t="s">
        <v>1046</v>
      </c>
      <c r="AQ563" s="8" t="s">
        <v>312</v>
      </c>
      <c r="AR563" s="14" t="s">
        <v>1067</v>
      </c>
      <c r="AS563" s="7" t="s">
        <v>312</v>
      </c>
      <c r="AT563" t="s">
        <v>1864</v>
      </c>
      <c r="AU563" t="s">
        <v>1159</v>
      </c>
    </row>
    <row r="564" spans="1:47">
      <c r="A564" s="8">
        <v>1511</v>
      </c>
      <c r="B564" s="8" t="s">
        <v>207</v>
      </c>
      <c r="C564" s="8" t="s">
        <v>209</v>
      </c>
      <c r="D564" s="10" t="s">
        <v>1865</v>
      </c>
      <c r="E564" s="22" t="s">
        <v>1866</v>
      </c>
      <c r="F564" s="12" t="s">
        <v>6</v>
      </c>
      <c r="G564" s="12">
        <v>45</v>
      </c>
      <c r="H564" s="12" t="s">
        <v>319</v>
      </c>
      <c r="I564" s="8" t="s">
        <v>312</v>
      </c>
      <c r="J564" s="8" t="s">
        <v>312</v>
      </c>
      <c r="K564" s="16" t="s">
        <v>312</v>
      </c>
      <c r="L564" s="16" t="s">
        <v>312</v>
      </c>
      <c r="M564" s="16" t="s">
        <v>312</v>
      </c>
      <c r="N564" s="52">
        <v>40825</v>
      </c>
      <c r="O564" s="53">
        <v>44044</v>
      </c>
      <c r="P564" s="52">
        <v>44406</v>
      </c>
      <c r="Q564" s="17" t="s">
        <v>572</v>
      </c>
      <c r="R564" s="8" t="s">
        <v>212</v>
      </c>
      <c r="S564" s="8" t="s">
        <v>312</v>
      </c>
      <c r="T564" s="8" t="s">
        <v>312</v>
      </c>
      <c r="U564" s="17" t="s">
        <v>137</v>
      </c>
      <c r="V564" s="17" t="s">
        <v>137</v>
      </c>
      <c r="W564" s="8" t="s">
        <v>312</v>
      </c>
      <c r="X564" s="8" t="s">
        <v>312</v>
      </c>
      <c r="Y564" t="s">
        <v>1868</v>
      </c>
      <c r="Z564" s="8" t="s">
        <v>1869</v>
      </c>
      <c r="AA564" s="8" t="s">
        <v>576</v>
      </c>
      <c r="AB564" s="8" t="s">
        <v>1508</v>
      </c>
      <c r="AC564" s="10" t="s">
        <v>1870</v>
      </c>
      <c r="AD564" s="8" t="s">
        <v>212</v>
      </c>
      <c r="AE564" s="8" t="s">
        <v>212</v>
      </c>
      <c r="AF564" s="8" t="s">
        <v>212</v>
      </c>
      <c r="AG564" s="12" t="s">
        <v>26</v>
      </c>
      <c r="AH564" s="18" t="s">
        <v>312</v>
      </c>
      <c r="AI564" s="10" t="s">
        <v>1865</v>
      </c>
      <c r="AJ564" s="22" t="s">
        <v>1866</v>
      </c>
      <c r="AK564" s="12" t="s">
        <v>6</v>
      </c>
      <c r="AL564" s="12">
        <v>45</v>
      </c>
      <c r="AM564" s="12" t="s">
        <v>319</v>
      </c>
      <c r="AN564" s="18" t="s">
        <v>312</v>
      </c>
      <c r="AO564" s="17" t="s">
        <v>26</v>
      </c>
      <c r="AP564" s="12" t="s">
        <v>1046</v>
      </c>
      <c r="AQ564" s="8" t="s">
        <v>312</v>
      </c>
      <c r="AR564" s="7" t="s">
        <v>312</v>
      </c>
      <c r="AS564" s="7" t="s">
        <v>312</v>
      </c>
      <c r="AT564" t="s">
        <v>1871</v>
      </c>
      <c r="AU564" t="s">
        <v>0</v>
      </c>
    </row>
    <row r="565" spans="1:47">
      <c r="A565" s="8">
        <v>1514</v>
      </c>
      <c r="B565" s="8" t="s">
        <v>207</v>
      </c>
      <c r="C565" s="8" t="s">
        <v>209</v>
      </c>
      <c r="D565" s="10" t="s">
        <v>533</v>
      </c>
      <c r="E565" s="22" t="s">
        <v>1885</v>
      </c>
      <c r="F565" s="12" t="s">
        <v>3</v>
      </c>
      <c r="G565" s="12">
        <v>30</v>
      </c>
      <c r="H565" s="12" t="s">
        <v>319</v>
      </c>
      <c r="I565" s="8" t="s">
        <v>212</v>
      </c>
      <c r="J565" s="8" t="s">
        <v>212</v>
      </c>
      <c r="K565" s="8" t="s">
        <v>212</v>
      </c>
      <c r="L565" s="8" t="s">
        <v>212</v>
      </c>
      <c r="M565" s="8" t="s">
        <v>212</v>
      </c>
      <c r="N565" s="52">
        <v>34908</v>
      </c>
      <c r="O565" s="53">
        <v>44166</v>
      </c>
      <c r="P565" s="52">
        <v>44420</v>
      </c>
      <c r="Q565" s="8" t="s">
        <v>212</v>
      </c>
      <c r="R565" s="8" t="s">
        <v>212</v>
      </c>
      <c r="S565" s="8" t="s">
        <v>212</v>
      </c>
      <c r="T565" s="18" t="s">
        <v>212</v>
      </c>
      <c r="U565" s="8" t="s">
        <v>212</v>
      </c>
      <c r="V565" s="8" t="s">
        <v>212</v>
      </c>
      <c r="W565" s="8" t="s">
        <v>212</v>
      </c>
      <c r="X565" s="8" t="s">
        <v>212</v>
      </c>
      <c r="Y565" t="s">
        <v>1886</v>
      </c>
      <c r="Z565" s="8" t="s">
        <v>1887</v>
      </c>
      <c r="AA565" s="8" t="s">
        <v>1451</v>
      </c>
      <c r="AB565" s="8" t="s">
        <v>212</v>
      </c>
      <c r="AC565" s="8" t="s">
        <v>212</v>
      </c>
      <c r="AD565" s="8" t="s">
        <v>212</v>
      </c>
      <c r="AE565" s="8" t="s">
        <v>212</v>
      </c>
      <c r="AF565" s="8" t="s">
        <v>212</v>
      </c>
      <c r="AG565" s="8" t="s">
        <v>212</v>
      </c>
      <c r="AH565" s="8" t="s">
        <v>212</v>
      </c>
      <c r="AI565" s="8" t="s">
        <v>212</v>
      </c>
      <c r="AJ565" s="8" t="s">
        <v>212</v>
      </c>
      <c r="AK565" s="8" t="s">
        <v>212</v>
      </c>
      <c r="AL565" s="8" t="s">
        <v>212</v>
      </c>
      <c r="AM565" s="8" t="s">
        <v>212</v>
      </c>
      <c r="AN565" s="8" t="s">
        <v>212</v>
      </c>
      <c r="AO565" s="8" t="s">
        <v>212</v>
      </c>
      <c r="AP565" s="12" t="s">
        <v>1046</v>
      </c>
      <c r="AQ565" s="8" t="s">
        <v>312</v>
      </c>
      <c r="AR565" s="14" t="s">
        <v>1067</v>
      </c>
      <c r="AS565" s="7" t="s">
        <v>212</v>
      </c>
      <c r="AT565" t="s">
        <v>1888</v>
      </c>
      <c r="AU565" t="s">
        <v>64</v>
      </c>
    </row>
    <row r="566" spans="1:47">
      <c r="A566" s="8">
        <v>1515</v>
      </c>
      <c r="B566" s="8" t="s">
        <v>207</v>
      </c>
      <c r="C566" s="8" t="s">
        <v>209</v>
      </c>
      <c r="D566" s="10" t="s">
        <v>1773</v>
      </c>
      <c r="E566" s="22" t="s">
        <v>408</v>
      </c>
      <c r="F566" s="12" t="s">
        <v>6</v>
      </c>
      <c r="G566" s="12">
        <v>18</v>
      </c>
      <c r="H566" s="12" t="s">
        <v>318</v>
      </c>
      <c r="I566" s="8" t="s">
        <v>312</v>
      </c>
      <c r="J566" s="8" t="s">
        <v>312</v>
      </c>
      <c r="K566" s="16" t="s">
        <v>312</v>
      </c>
      <c r="L566" s="16" t="s">
        <v>312</v>
      </c>
      <c r="M566" s="16" t="s">
        <v>312</v>
      </c>
      <c r="N566" s="52">
        <v>42641</v>
      </c>
      <c r="O566" s="53">
        <v>43862</v>
      </c>
      <c r="P566" s="52">
        <v>44425</v>
      </c>
      <c r="Q566" s="17" t="s">
        <v>572</v>
      </c>
      <c r="R566" s="8" t="s">
        <v>212</v>
      </c>
      <c r="S566" s="8" t="s">
        <v>312</v>
      </c>
      <c r="T566" s="8" t="s">
        <v>312</v>
      </c>
      <c r="U566" s="17" t="s">
        <v>137</v>
      </c>
      <c r="V566" s="17" t="s">
        <v>137</v>
      </c>
      <c r="W566" s="8" t="s">
        <v>312</v>
      </c>
      <c r="X566" s="8" t="s">
        <v>312</v>
      </c>
      <c r="Y566" t="s">
        <v>1881</v>
      </c>
      <c r="Z566" s="8" t="s">
        <v>611</v>
      </c>
      <c r="AA566" s="8" t="s">
        <v>576</v>
      </c>
      <c r="AB566" s="8" t="s">
        <v>1508</v>
      </c>
      <c r="AC566" s="10" t="s">
        <v>1882</v>
      </c>
      <c r="AD566" s="8" t="s">
        <v>212</v>
      </c>
      <c r="AE566" s="8" t="s">
        <v>212</v>
      </c>
      <c r="AF566" s="8" t="s">
        <v>212</v>
      </c>
      <c r="AG566" s="12" t="s">
        <v>26</v>
      </c>
      <c r="AH566" s="18" t="s">
        <v>312</v>
      </c>
      <c r="AI566" s="10" t="s">
        <v>1773</v>
      </c>
      <c r="AJ566" s="22" t="s">
        <v>408</v>
      </c>
      <c r="AK566" s="12" t="s">
        <v>6</v>
      </c>
      <c r="AL566" s="12">
        <v>18</v>
      </c>
      <c r="AM566" s="12" t="s">
        <v>318</v>
      </c>
      <c r="AN566" s="18" t="s">
        <v>312</v>
      </c>
      <c r="AO566" s="17" t="s">
        <v>4</v>
      </c>
      <c r="AP566" s="12" t="s">
        <v>1046</v>
      </c>
      <c r="AQ566" s="8" t="s">
        <v>312</v>
      </c>
      <c r="AR566" s="14" t="s">
        <v>1067</v>
      </c>
      <c r="AS566" s="7" t="s">
        <v>312</v>
      </c>
      <c r="AT566" t="s">
        <v>1883</v>
      </c>
      <c r="AU566" s="8" t="s">
        <v>312</v>
      </c>
    </row>
    <row r="567" spans="1:47">
      <c r="A567" s="8">
        <v>1517</v>
      </c>
      <c r="B567" s="8" t="s">
        <v>207</v>
      </c>
      <c r="C567" s="8" t="s">
        <v>209</v>
      </c>
      <c r="D567" s="10" t="s">
        <v>491</v>
      </c>
      <c r="E567" s="22" t="s">
        <v>1892</v>
      </c>
      <c r="F567" s="12" t="s">
        <v>3</v>
      </c>
      <c r="G567" s="12">
        <v>32</v>
      </c>
      <c r="H567" s="8" t="s">
        <v>312</v>
      </c>
      <c r="I567" s="8" t="s">
        <v>212</v>
      </c>
      <c r="J567" s="8" t="s">
        <v>212</v>
      </c>
      <c r="K567" s="8" t="s">
        <v>212</v>
      </c>
      <c r="L567" s="8" t="s">
        <v>212</v>
      </c>
      <c r="M567" s="8" t="s">
        <v>212</v>
      </c>
      <c r="N567" s="52">
        <v>41862</v>
      </c>
      <c r="O567" s="53" t="s">
        <v>312</v>
      </c>
      <c r="P567" s="52">
        <v>44440</v>
      </c>
      <c r="Q567" s="8" t="s">
        <v>212</v>
      </c>
      <c r="R567" s="8" t="s">
        <v>212</v>
      </c>
      <c r="S567" s="8" t="s">
        <v>212</v>
      </c>
      <c r="T567" s="18" t="s">
        <v>212</v>
      </c>
      <c r="U567" s="8" t="s">
        <v>212</v>
      </c>
      <c r="V567" s="8" t="s">
        <v>212</v>
      </c>
      <c r="W567" s="8" t="s">
        <v>212</v>
      </c>
      <c r="X567" s="8" t="s">
        <v>212</v>
      </c>
      <c r="Y567" t="s">
        <v>1893</v>
      </c>
      <c r="Z567" s="8" t="s">
        <v>605</v>
      </c>
      <c r="AA567" s="8" t="s">
        <v>576</v>
      </c>
      <c r="AB567" s="8" t="s">
        <v>1508</v>
      </c>
      <c r="AC567" s="10" t="s">
        <v>1894</v>
      </c>
      <c r="AD567" s="8" t="s">
        <v>212</v>
      </c>
      <c r="AE567" s="8" t="s">
        <v>212</v>
      </c>
      <c r="AF567" s="8" t="s">
        <v>212</v>
      </c>
      <c r="AG567" s="8" t="s">
        <v>212</v>
      </c>
      <c r="AH567" s="8" t="s">
        <v>212</v>
      </c>
      <c r="AI567" s="8" t="s">
        <v>212</v>
      </c>
      <c r="AJ567" s="8" t="s">
        <v>212</v>
      </c>
      <c r="AK567" s="8" t="s">
        <v>212</v>
      </c>
      <c r="AL567" s="8" t="s">
        <v>212</v>
      </c>
      <c r="AM567" s="8" t="s">
        <v>212</v>
      </c>
      <c r="AN567" s="8" t="s">
        <v>212</v>
      </c>
      <c r="AO567" s="8" t="s">
        <v>212</v>
      </c>
      <c r="AP567" s="12" t="s">
        <v>1054</v>
      </c>
      <c r="AQ567" s="8" t="s">
        <v>312</v>
      </c>
      <c r="AR567" s="14" t="s">
        <v>1067</v>
      </c>
      <c r="AS567" s="7" t="s">
        <v>212</v>
      </c>
      <c r="AT567" t="s">
        <v>1895</v>
      </c>
      <c r="AU567" s="10" t="s">
        <v>64</v>
      </c>
    </row>
    <row r="568" spans="1:47">
      <c r="A568" s="8">
        <v>1518</v>
      </c>
      <c r="B568" s="8" t="s">
        <v>207</v>
      </c>
      <c r="C568" s="8" t="s">
        <v>209</v>
      </c>
      <c r="D568" s="10" t="s">
        <v>1742</v>
      </c>
      <c r="E568" s="22" t="s">
        <v>1889</v>
      </c>
      <c r="F568" s="12" t="s">
        <v>6</v>
      </c>
      <c r="G568" s="12" t="s">
        <v>1890</v>
      </c>
      <c r="H568" s="12" t="s">
        <v>319</v>
      </c>
      <c r="I568" s="8" t="s">
        <v>212</v>
      </c>
      <c r="J568" s="8" t="s">
        <v>212</v>
      </c>
      <c r="K568" s="8" t="s">
        <v>212</v>
      </c>
      <c r="L568" s="8" t="s">
        <v>212</v>
      </c>
      <c r="M568" s="8" t="s">
        <v>212</v>
      </c>
      <c r="N568" s="52">
        <v>42925</v>
      </c>
      <c r="O568" s="53">
        <v>44258</v>
      </c>
      <c r="P568" s="52">
        <v>44441</v>
      </c>
      <c r="Q568" s="8" t="s">
        <v>212</v>
      </c>
      <c r="R568" s="8" t="s">
        <v>212</v>
      </c>
      <c r="S568" s="8" t="s">
        <v>212</v>
      </c>
      <c r="T568" s="18" t="s">
        <v>212</v>
      </c>
      <c r="U568" s="8" t="s">
        <v>212</v>
      </c>
      <c r="V568" s="8" t="s">
        <v>212</v>
      </c>
      <c r="W568" s="8" t="s">
        <v>212</v>
      </c>
      <c r="X568" s="8" t="s">
        <v>212</v>
      </c>
      <c r="Y568" t="s">
        <v>638</v>
      </c>
      <c r="Z568" s="8" t="s">
        <v>611</v>
      </c>
      <c r="AA568" s="8" t="s">
        <v>576</v>
      </c>
      <c r="AB568" s="8">
        <v>10</v>
      </c>
      <c r="AC568" s="10" t="s">
        <v>1503</v>
      </c>
      <c r="AD568" s="8" t="s">
        <v>212</v>
      </c>
      <c r="AE568" s="8" t="s">
        <v>212</v>
      </c>
      <c r="AF568" s="8" t="s">
        <v>212</v>
      </c>
      <c r="AG568" s="8" t="s">
        <v>212</v>
      </c>
      <c r="AH568" s="8" t="s">
        <v>212</v>
      </c>
      <c r="AI568" s="8" t="s">
        <v>212</v>
      </c>
      <c r="AJ568" s="8" t="s">
        <v>212</v>
      </c>
      <c r="AK568" s="8" t="s">
        <v>212</v>
      </c>
      <c r="AL568" s="8" t="s">
        <v>212</v>
      </c>
      <c r="AM568" s="8" t="s">
        <v>212</v>
      </c>
      <c r="AN568" s="8" t="s">
        <v>212</v>
      </c>
      <c r="AO568" s="8" t="s">
        <v>212</v>
      </c>
      <c r="AP568" s="12" t="s">
        <v>1045</v>
      </c>
      <c r="AQ568" s="8" t="s">
        <v>1060</v>
      </c>
      <c r="AR568" s="14" t="s">
        <v>1053</v>
      </c>
      <c r="AS568" s="7" t="s">
        <v>212</v>
      </c>
      <c r="AT568" t="s">
        <v>1891</v>
      </c>
      <c r="AU568" s="10" t="s">
        <v>0</v>
      </c>
    </row>
    <row r="569" spans="1:47">
      <c r="A569" s="8">
        <v>1519</v>
      </c>
      <c r="B569" s="8" t="s">
        <v>207</v>
      </c>
      <c r="C569" s="8" t="s">
        <v>209</v>
      </c>
      <c r="D569" s="10" t="s">
        <v>1903</v>
      </c>
      <c r="E569" s="22" t="s">
        <v>1904</v>
      </c>
      <c r="F569" s="12" t="s">
        <v>3</v>
      </c>
      <c r="G569" s="12">
        <v>46</v>
      </c>
      <c r="H569" s="12" t="s">
        <v>319</v>
      </c>
      <c r="I569" s="8" t="s">
        <v>312</v>
      </c>
      <c r="J569" s="8" t="s">
        <v>312</v>
      </c>
      <c r="K569" s="16" t="s">
        <v>312</v>
      </c>
      <c r="L569" s="16" t="s">
        <v>312</v>
      </c>
      <c r="M569" s="16" t="s">
        <v>312</v>
      </c>
      <c r="N569" s="52">
        <v>30457</v>
      </c>
      <c r="O569" s="53" t="s">
        <v>18879</v>
      </c>
      <c r="P569" s="52">
        <v>44452</v>
      </c>
      <c r="Q569" s="17" t="s">
        <v>572</v>
      </c>
      <c r="R569" s="8" t="s">
        <v>212</v>
      </c>
      <c r="S569" s="8" t="s">
        <v>212</v>
      </c>
      <c r="T569" s="8" t="s">
        <v>312</v>
      </c>
      <c r="U569" s="17" t="s">
        <v>137</v>
      </c>
      <c r="V569" s="17" t="s">
        <v>137</v>
      </c>
      <c r="W569" s="8" t="s">
        <v>312</v>
      </c>
      <c r="X569" s="8" t="s">
        <v>312</v>
      </c>
      <c r="Y569" t="s">
        <v>1906</v>
      </c>
      <c r="Z569" s="8" t="s">
        <v>2193</v>
      </c>
      <c r="AA569" s="8" t="s">
        <v>1451</v>
      </c>
      <c r="AB569" s="8" t="s">
        <v>212</v>
      </c>
      <c r="AC569" s="8" t="s">
        <v>212</v>
      </c>
      <c r="AD569" s="8" t="s">
        <v>212</v>
      </c>
      <c r="AE569" s="8" t="s">
        <v>212</v>
      </c>
      <c r="AF569" s="8" t="s">
        <v>212</v>
      </c>
      <c r="AG569" s="12" t="s">
        <v>26</v>
      </c>
      <c r="AH569" s="18" t="s">
        <v>312</v>
      </c>
      <c r="AI569" s="10" t="s">
        <v>1903</v>
      </c>
      <c r="AJ569" s="22" t="s">
        <v>1904</v>
      </c>
      <c r="AK569" s="12" t="s">
        <v>3</v>
      </c>
      <c r="AL569" s="12">
        <v>46</v>
      </c>
      <c r="AM569" s="12" t="s">
        <v>319</v>
      </c>
      <c r="AN569" s="18" t="s">
        <v>312</v>
      </c>
      <c r="AO569" s="17" t="s">
        <v>26</v>
      </c>
      <c r="AP569" s="12" t="s">
        <v>1046</v>
      </c>
      <c r="AQ569" s="8" t="s">
        <v>312</v>
      </c>
      <c r="AR569" s="7" t="s">
        <v>312</v>
      </c>
      <c r="AS569" s="7" t="s">
        <v>212</v>
      </c>
      <c r="AT569" s="10" t="s">
        <v>1817</v>
      </c>
      <c r="AU569" s="10" t="s">
        <v>64</v>
      </c>
    </row>
    <row r="570" spans="1:47">
      <c r="A570" s="8">
        <v>1521</v>
      </c>
      <c r="B570" s="8" t="s">
        <v>207</v>
      </c>
      <c r="C570" s="8" t="s">
        <v>209</v>
      </c>
      <c r="D570" s="10" t="s">
        <v>1009</v>
      </c>
      <c r="E570" s="22" t="s">
        <v>1908</v>
      </c>
      <c r="F570" s="12" t="s">
        <v>6</v>
      </c>
      <c r="G570" s="12">
        <v>16</v>
      </c>
      <c r="H570" s="12" t="s">
        <v>319</v>
      </c>
      <c r="I570" s="8" t="s">
        <v>312</v>
      </c>
      <c r="J570" s="8" t="s">
        <v>312</v>
      </c>
      <c r="K570" s="16" t="s">
        <v>312</v>
      </c>
      <c r="L570" s="16" t="s">
        <v>312</v>
      </c>
      <c r="M570" s="16" t="s">
        <v>312</v>
      </c>
      <c r="N570" s="52">
        <v>28015</v>
      </c>
      <c r="O570" s="53" t="s">
        <v>312</v>
      </c>
      <c r="P570" s="52">
        <v>44454</v>
      </c>
      <c r="Q570" s="17" t="s">
        <v>572</v>
      </c>
      <c r="R570" s="17" t="s">
        <v>562</v>
      </c>
      <c r="S570" s="17" t="s">
        <v>4</v>
      </c>
      <c r="T570" s="17" t="s">
        <v>562</v>
      </c>
      <c r="U570" s="17" t="s">
        <v>137</v>
      </c>
      <c r="V570" s="17" t="s">
        <v>137</v>
      </c>
      <c r="W570" s="8" t="s">
        <v>312</v>
      </c>
      <c r="X570" s="8" t="s">
        <v>312</v>
      </c>
      <c r="Y570" t="s">
        <v>1909</v>
      </c>
      <c r="Z570" s="8" t="s">
        <v>604</v>
      </c>
      <c r="AA570" s="8" t="s">
        <v>576</v>
      </c>
      <c r="AB570" s="8">
        <v>20</v>
      </c>
      <c r="AC570" s="10" t="s">
        <v>1910</v>
      </c>
      <c r="AD570" s="8" t="s">
        <v>212</v>
      </c>
      <c r="AE570" s="8" t="s">
        <v>212</v>
      </c>
      <c r="AF570" s="8" t="s">
        <v>212</v>
      </c>
      <c r="AG570" s="12" t="s">
        <v>26</v>
      </c>
      <c r="AH570" s="18" t="s">
        <v>312</v>
      </c>
      <c r="AI570" s="10" t="s">
        <v>1009</v>
      </c>
      <c r="AJ570" s="22" t="s">
        <v>1908</v>
      </c>
      <c r="AK570" s="12" t="s">
        <v>6</v>
      </c>
      <c r="AL570" s="12">
        <v>16</v>
      </c>
      <c r="AM570" s="12" t="s">
        <v>319</v>
      </c>
      <c r="AN570" s="18" t="s">
        <v>312</v>
      </c>
      <c r="AO570" s="17" t="s">
        <v>4</v>
      </c>
      <c r="AP570" s="12" t="s">
        <v>1046</v>
      </c>
      <c r="AQ570" s="8" t="s">
        <v>312</v>
      </c>
      <c r="AR570" s="7" t="s">
        <v>312</v>
      </c>
      <c r="AS570" s="7" t="s">
        <v>212</v>
      </c>
      <c r="AT570" s="10" t="s">
        <v>1912</v>
      </c>
      <c r="AU570" s="10" t="s">
        <v>1911</v>
      </c>
    </row>
    <row r="571" spans="1:47">
      <c r="A571" s="8">
        <v>1522</v>
      </c>
      <c r="B571" s="8" t="s">
        <v>207</v>
      </c>
      <c r="C571" s="8" t="s">
        <v>209</v>
      </c>
      <c r="D571" s="10" t="s">
        <v>1913</v>
      </c>
      <c r="E571" s="22" t="s">
        <v>1914</v>
      </c>
      <c r="F571" s="12" t="s">
        <v>6</v>
      </c>
      <c r="G571" s="12">
        <v>22</v>
      </c>
      <c r="H571" s="12" t="s">
        <v>319</v>
      </c>
      <c r="I571" s="8" t="s">
        <v>312</v>
      </c>
      <c r="J571" s="8" t="s">
        <v>312</v>
      </c>
      <c r="K571" s="16" t="s">
        <v>312</v>
      </c>
      <c r="L571" s="16" t="s">
        <v>312</v>
      </c>
      <c r="M571" s="16" t="s">
        <v>312</v>
      </c>
      <c r="N571" s="52">
        <v>30294</v>
      </c>
      <c r="O571" s="53">
        <v>44256</v>
      </c>
      <c r="P571" s="52">
        <v>44455</v>
      </c>
      <c r="Q571" s="17" t="s">
        <v>572</v>
      </c>
      <c r="R571" s="8" t="s">
        <v>312</v>
      </c>
      <c r="S571" s="8" t="s">
        <v>312</v>
      </c>
      <c r="T571" s="8" t="s">
        <v>312</v>
      </c>
      <c r="U571" s="17" t="s">
        <v>137</v>
      </c>
      <c r="V571" s="17" t="s">
        <v>137</v>
      </c>
      <c r="W571" s="8" t="s">
        <v>312</v>
      </c>
      <c r="X571" s="8" t="s">
        <v>312</v>
      </c>
      <c r="Y571" t="s">
        <v>1916</v>
      </c>
      <c r="Z571" s="8" t="s">
        <v>619</v>
      </c>
      <c r="AA571" s="8" t="s">
        <v>576</v>
      </c>
      <c r="AB571" s="8">
        <v>9</v>
      </c>
      <c r="AC571" s="10" t="s">
        <v>1917</v>
      </c>
      <c r="AD571" s="8" t="s">
        <v>212</v>
      </c>
      <c r="AE571" s="8" t="s">
        <v>212</v>
      </c>
      <c r="AF571" s="8" t="s">
        <v>212</v>
      </c>
      <c r="AG571" s="12" t="s">
        <v>26</v>
      </c>
      <c r="AH571" s="18" t="s">
        <v>312</v>
      </c>
      <c r="AI571" s="10" t="s">
        <v>1913</v>
      </c>
      <c r="AJ571" s="22" t="s">
        <v>1914</v>
      </c>
      <c r="AK571" s="12" t="s">
        <v>6</v>
      </c>
      <c r="AL571" s="12">
        <v>22</v>
      </c>
      <c r="AM571" s="12" t="s">
        <v>319</v>
      </c>
      <c r="AN571" s="18" t="s">
        <v>312</v>
      </c>
      <c r="AO571" s="17" t="s">
        <v>26</v>
      </c>
      <c r="AP571" s="12" t="s">
        <v>1054</v>
      </c>
      <c r="AQ571" s="8" t="s">
        <v>312</v>
      </c>
      <c r="AR571" s="7" t="s">
        <v>312</v>
      </c>
      <c r="AS571" s="7" t="s">
        <v>212</v>
      </c>
      <c r="AT571" s="10" t="s">
        <v>1918</v>
      </c>
      <c r="AU571" s="10" t="s">
        <v>64</v>
      </c>
    </row>
    <row r="572" spans="1:47">
      <c r="A572" s="8">
        <v>1524</v>
      </c>
      <c r="B572" s="8" t="s">
        <v>207</v>
      </c>
      <c r="C572" s="8" t="s">
        <v>209</v>
      </c>
      <c r="D572" s="10" t="s">
        <v>1940</v>
      </c>
      <c r="E572" s="22" t="s">
        <v>433</v>
      </c>
      <c r="F572" s="12" t="s">
        <v>3</v>
      </c>
      <c r="G572" s="12">
        <v>24</v>
      </c>
      <c r="H572" s="12" t="s">
        <v>319</v>
      </c>
      <c r="I572" s="8" t="s">
        <v>212</v>
      </c>
      <c r="J572" s="8" t="s">
        <v>212</v>
      </c>
      <c r="K572" s="8" t="s">
        <v>212</v>
      </c>
      <c r="L572" s="8" t="s">
        <v>212</v>
      </c>
      <c r="M572" s="8" t="s">
        <v>212</v>
      </c>
      <c r="N572" s="52">
        <v>41168</v>
      </c>
      <c r="O572" s="53">
        <v>44287</v>
      </c>
      <c r="P572" s="52">
        <v>44456</v>
      </c>
      <c r="Q572" s="8" t="s">
        <v>212</v>
      </c>
      <c r="R572" s="8" t="s">
        <v>212</v>
      </c>
      <c r="S572" s="8" t="s">
        <v>212</v>
      </c>
      <c r="T572" s="18" t="s">
        <v>212</v>
      </c>
      <c r="U572" s="8" t="s">
        <v>212</v>
      </c>
      <c r="V572" s="8" t="s">
        <v>212</v>
      </c>
      <c r="W572" s="8" t="s">
        <v>212</v>
      </c>
      <c r="X572" s="8" t="s">
        <v>212</v>
      </c>
      <c r="Y572" t="s">
        <v>1943</v>
      </c>
      <c r="Z572" s="8" t="s">
        <v>615</v>
      </c>
      <c r="AA572" s="8" t="s">
        <v>576</v>
      </c>
      <c r="AB572" s="8">
        <v>267</v>
      </c>
      <c r="AC572" s="10" t="s">
        <v>1555</v>
      </c>
      <c r="AD572" s="8" t="s">
        <v>212</v>
      </c>
      <c r="AE572" s="8" t="s">
        <v>212</v>
      </c>
      <c r="AF572" s="8" t="s">
        <v>212</v>
      </c>
      <c r="AG572" s="12" t="s">
        <v>26</v>
      </c>
      <c r="AH572" s="18" t="s">
        <v>312</v>
      </c>
      <c r="AI572" s="8" t="s">
        <v>212</v>
      </c>
      <c r="AJ572" s="8" t="s">
        <v>212</v>
      </c>
      <c r="AK572" s="8" t="s">
        <v>212</v>
      </c>
      <c r="AL572" s="8" t="s">
        <v>212</v>
      </c>
      <c r="AM572" s="8" t="s">
        <v>212</v>
      </c>
      <c r="AN572" s="8" t="s">
        <v>212</v>
      </c>
      <c r="AO572" s="8" t="s">
        <v>212</v>
      </c>
      <c r="AP572" s="12" t="s">
        <v>1054</v>
      </c>
      <c r="AQ572" s="8" t="s">
        <v>312</v>
      </c>
      <c r="AR572" s="14" t="s">
        <v>1067</v>
      </c>
      <c r="AS572" s="7" t="s">
        <v>212</v>
      </c>
      <c r="AT572" s="10" t="s">
        <v>1941</v>
      </c>
      <c r="AU572" s="10" t="s">
        <v>64</v>
      </c>
    </row>
    <row r="573" spans="1:47">
      <c r="A573" s="8">
        <v>1525</v>
      </c>
      <c r="B573" s="8" t="s">
        <v>207</v>
      </c>
      <c r="C573" s="8" t="s">
        <v>209</v>
      </c>
      <c r="D573" s="10" t="s">
        <v>1931</v>
      </c>
      <c r="E573" s="22" t="s">
        <v>1932</v>
      </c>
      <c r="F573" s="12" t="s">
        <v>6</v>
      </c>
      <c r="G573" s="12">
        <v>44</v>
      </c>
      <c r="H573" s="12" t="s">
        <v>318</v>
      </c>
      <c r="I573" s="10" t="s">
        <v>1933</v>
      </c>
      <c r="J573" s="10" t="s">
        <v>1934</v>
      </c>
      <c r="K573" s="11" t="s">
        <v>3</v>
      </c>
      <c r="L573" s="11">
        <v>37</v>
      </c>
      <c r="M573" s="11" t="s">
        <v>318</v>
      </c>
      <c r="N573" s="52">
        <v>28486</v>
      </c>
      <c r="O573" s="53">
        <v>44197</v>
      </c>
      <c r="P573" s="52">
        <v>44460</v>
      </c>
      <c r="Q573" s="17" t="s">
        <v>572</v>
      </c>
      <c r="R573" s="8" t="s">
        <v>312</v>
      </c>
      <c r="S573" s="17" t="s">
        <v>4</v>
      </c>
      <c r="T573" s="34" t="s">
        <v>562</v>
      </c>
      <c r="U573" s="17" t="s">
        <v>123</v>
      </c>
      <c r="V573" s="17" t="s">
        <v>123</v>
      </c>
      <c r="W573" s="17" t="s">
        <v>153</v>
      </c>
      <c r="X573" s="17" t="s">
        <v>1195</v>
      </c>
      <c r="Y573" t="s">
        <v>1944</v>
      </c>
      <c r="Z573" s="8" t="s">
        <v>621</v>
      </c>
      <c r="AA573" s="8" t="s">
        <v>576</v>
      </c>
      <c r="AB573" s="8">
        <v>130</v>
      </c>
      <c r="AC573" s="10" t="s">
        <v>282</v>
      </c>
      <c r="AD573" s="8" t="s">
        <v>212</v>
      </c>
      <c r="AE573" s="8" t="s">
        <v>212</v>
      </c>
      <c r="AF573" s="8" t="s">
        <v>212</v>
      </c>
      <c r="AG573" s="12" t="s">
        <v>26</v>
      </c>
      <c r="AH573" s="12" t="s">
        <v>26</v>
      </c>
      <c r="AI573" s="10" t="s">
        <v>1931</v>
      </c>
      <c r="AJ573" s="22" t="s">
        <v>1932</v>
      </c>
      <c r="AK573" s="12" t="s">
        <v>6</v>
      </c>
      <c r="AL573" s="12">
        <v>44</v>
      </c>
      <c r="AM573" s="12" t="s">
        <v>318</v>
      </c>
      <c r="AN573" s="17" t="s">
        <v>1043</v>
      </c>
      <c r="AO573" s="17" t="s">
        <v>26</v>
      </c>
      <c r="AP573" s="12" t="s">
        <v>1054</v>
      </c>
      <c r="AQ573" s="8" t="s">
        <v>312</v>
      </c>
      <c r="AR573" s="14" t="s">
        <v>1067</v>
      </c>
      <c r="AS573" s="7" t="s">
        <v>212</v>
      </c>
      <c r="AT573" s="10" t="s">
        <v>1776</v>
      </c>
      <c r="AU573" s="10" t="s">
        <v>64</v>
      </c>
    </row>
    <row r="574" spans="1:47">
      <c r="A574" s="8">
        <v>1529</v>
      </c>
      <c r="B574" s="8" t="s">
        <v>207</v>
      </c>
      <c r="C574" s="8" t="s">
        <v>209</v>
      </c>
      <c r="D574" s="10" t="s">
        <v>1958</v>
      </c>
      <c r="E574" s="22" t="s">
        <v>1959</v>
      </c>
      <c r="F574" s="12" t="s">
        <v>3</v>
      </c>
      <c r="G574" s="12">
        <v>41</v>
      </c>
      <c r="H574" s="12" t="s">
        <v>1644</v>
      </c>
      <c r="I574" s="8" t="s">
        <v>312</v>
      </c>
      <c r="J574" s="8" t="s">
        <v>312</v>
      </c>
      <c r="K574" s="16" t="s">
        <v>312</v>
      </c>
      <c r="L574" s="16" t="s">
        <v>312</v>
      </c>
      <c r="M574" s="16" t="s">
        <v>312</v>
      </c>
      <c r="N574" s="52">
        <v>28092</v>
      </c>
      <c r="O574" s="53">
        <v>44044</v>
      </c>
      <c r="P574" s="52">
        <v>44468</v>
      </c>
      <c r="Q574" s="17" t="s">
        <v>572</v>
      </c>
      <c r="R574" s="17" t="s">
        <v>571</v>
      </c>
      <c r="S574" s="8" t="s">
        <v>312</v>
      </c>
      <c r="T574" s="8" t="s">
        <v>312</v>
      </c>
      <c r="U574" s="17" t="s">
        <v>137</v>
      </c>
      <c r="V574" s="17" t="s">
        <v>137</v>
      </c>
      <c r="W574" s="8" t="s">
        <v>312</v>
      </c>
      <c r="X574" s="8" t="s">
        <v>312</v>
      </c>
      <c r="Y574" t="s">
        <v>1961</v>
      </c>
      <c r="Z574" s="8" t="s">
        <v>591</v>
      </c>
      <c r="AA574" s="8" t="s">
        <v>576</v>
      </c>
      <c r="AB574" s="8">
        <v>487</v>
      </c>
      <c r="AC574" s="10" t="s">
        <v>1517</v>
      </c>
      <c r="AD574" s="8" t="s">
        <v>212</v>
      </c>
      <c r="AE574" s="8" t="s">
        <v>212</v>
      </c>
      <c r="AF574" s="8" t="s">
        <v>212</v>
      </c>
      <c r="AG574" s="8" t="s">
        <v>212</v>
      </c>
      <c r="AH574" s="8" t="s">
        <v>212</v>
      </c>
      <c r="AI574" s="10" t="s">
        <v>1958</v>
      </c>
      <c r="AJ574" s="22" t="s">
        <v>1959</v>
      </c>
      <c r="AK574" s="12" t="s">
        <v>3</v>
      </c>
      <c r="AL574" s="12">
        <v>41</v>
      </c>
      <c r="AM574" s="12" t="s">
        <v>1644</v>
      </c>
      <c r="AN574" s="18" t="s">
        <v>312</v>
      </c>
      <c r="AO574" s="17" t="s">
        <v>26</v>
      </c>
      <c r="AP574" s="12" t="s">
        <v>1054</v>
      </c>
      <c r="AQ574" s="8" t="s">
        <v>312</v>
      </c>
      <c r="AR574" s="14" t="s">
        <v>1067</v>
      </c>
      <c r="AS574" s="8" t="s">
        <v>212</v>
      </c>
      <c r="AT574" s="10" t="s">
        <v>1960</v>
      </c>
      <c r="AU574" s="10" t="s">
        <v>77</v>
      </c>
    </row>
    <row r="575" spans="1:47">
      <c r="A575" s="8">
        <v>1530</v>
      </c>
      <c r="B575" s="8" t="s">
        <v>207</v>
      </c>
      <c r="C575" s="8" t="s">
        <v>209</v>
      </c>
      <c r="D575" s="10" t="s">
        <v>352</v>
      </c>
      <c r="E575" s="22" t="s">
        <v>1952</v>
      </c>
      <c r="F575" s="12" t="s">
        <v>3</v>
      </c>
      <c r="G575" s="12" t="s">
        <v>1957</v>
      </c>
      <c r="H575" s="12" t="s">
        <v>318</v>
      </c>
      <c r="I575" s="8" t="s">
        <v>212</v>
      </c>
      <c r="J575" s="8" t="s">
        <v>212</v>
      </c>
      <c r="K575" s="8" t="s">
        <v>212</v>
      </c>
      <c r="L575" s="8" t="s">
        <v>212</v>
      </c>
      <c r="M575" s="8" t="s">
        <v>212</v>
      </c>
      <c r="N575" s="52">
        <v>44070</v>
      </c>
      <c r="O575" s="53">
        <v>44197</v>
      </c>
      <c r="P575" s="52">
        <v>44469</v>
      </c>
      <c r="Q575" s="8" t="s">
        <v>212</v>
      </c>
      <c r="R575" s="8" t="s">
        <v>212</v>
      </c>
      <c r="S575" s="8" t="s">
        <v>212</v>
      </c>
      <c r="T575" s="18" t="s">
        <v>212</v>
      </c>
      <c r="U575" s="8" t="s">
        <v>212</v>
      </c>
      <c r="V575" s="8" t="s">
        <v>212</v>
      </c>
      <c r="W575" s="8" t="s">
        <v>212</v>
      </c>
      <c r="X575" s="8" t="s">
        <v>212</v>
      </c>
      <c r="Y575" t="s">
        <v>282</v>
      </c>
      <c r="Z575" s="8" t="s">
        <v>621</v>
      </c>
      <c r="AA575" s="8" t="s">
        <v>576</v>
      </c>
      <c r="AB575" s="8">
        <v>99</v>
      </c>
      <c r="AC575" s="10" t="s">
        <v>1953</v>
      </c>
      <c r="AD575" s="8" t="s">
        <v>212</v>
      </c>
      <c r="AE575" s="8" t="s">
        <v>212</v>
      </c>
      <c r="AF575" s="8" t="s">
        <v>212</v>
      </c>
      <c r="AG575" s="8" t="s">
        <v>212</v>
      </c>
      <c r="AH575" s="8" t="s">
        <v>212</v>
      </c>
      <c r="AI575" s="8" t="s">
        <v>212</v>
      </c>
      <c r="AJ575" s="8" t="s">
        <v>212</v>
      </c>
      <c r="AK575" s="8" t="s">
        <v>212</v>
      </c>
      <c r="AL575" s="8" t="s">
        <v>212</v>
      </c>
      <c r="AM575" s="8" t="s">
        <v>212</v>
      </c>
      <c r="AN575" s="8" t="s">
        <v>212</v>
      </c>
      <c r="AO575" s="8" t="s">
        <v>212</v>
      </c>
      <c r="AP575" s="12" t="s">
        <v>1054</v>
      </c>
      <c r="AQ575" s="8" t="s">
        <v>312</v>
      </c>
      <c r="AR575" s="14" t="s">
        <v>1067</v>
      </c>
      <c r="AS575" s="8" t="s">
        <v>212</v>
      </c>
      <c r="AT575" s="10" t="s">
        <v>1954</v>
      </c>
      <c r="AU575" s="10" t="s">
        <v>64</v>
      </c>
    </row>
    <row r="576" spans="1:47">
      <c r="A576" s="8">
        <v>1531</v>
      </c>
      <c r="B576" s="8" t="s">
        <v>207</v>
      </c>
      <c r="C576" s="8" t="s">
        <v>209</v>
      </c>
      <c r="D576" s="10" t="s">
        <v>1955</v>
      </c>
      <c r="E576" s="22" t="s">
        <v>1956</v>
      </c>
      <c r="F576" s="12" t="s">
        <v>6</v>
      </c>
      <c r="G576" s="12">
        <v>21</v>
      </c>
      <c r="H576" s="12" t="s">
        <v>319</v>
      </c>
      <c r="I576" s="8" t="s">
        <v>312</v>
      </c>
      <c r="J576" s="8" t="s">
        <v>312</v>
      </c>
      <c r="K576" s="16" t="s">
        <v>312</v>
      </c>
      <c r="L576" s="16" t="s">
        <v>312</v>
      </c>
      <c r="M576" s="16" t="s">
        <v>312</v>
      </c>
      <c r="N576" s="52">
        <v>40202</v>
      </c>
      <c r="O576" s="53">
        <v>43466</v>
      </c>
      <c r="P576" s="52">
        <v>44469</v>
      </c>
      <c r="Q576" s="17" t="s">
        <v>572</v>
      </c>
      <c r="R576" s="17" t="s">
        <v>571</v>
      </c>
      <c r="S576" s="8" t="s">
        <v>312</v>
      </c>
      <c r="T576" s="8" t="s">
        <v>312</v>
      </c>
      <c r="U576" s="17" t="s">
        <v>137</v>
      </c>
      <c r="V576" s="17" t="s">
        <v>137</v>
      </c>
      <c r="W576" s="8" t="s">
        <v>312</v>
      </c>
      <c r="X576" s="8" t="s">
        <v>312</v>
      </c>
      <c r="Y576" t="s">
        <v>674</v>
      </c>
      <c r="Z576" s="8" t="s">
        <v>591</v>
      </c>
      <c r="AA576" s="8" t="s">
        <v>576</v>
      </c>
      <c r="AB576" s="8">
        <v>17</v>
      </c>
      <c r="AC576" s="10" t="s">
        <v>674</v>
      </c>
      <c r="AD576" s="8" t="s">
        <v>212</v>
      </c>
      <c r="AE576" s="8" t="s">
        <v>212</v>
      </c>
      <c r="AF576" s="8" t="s">
        <v>212</v>
      </c>
      <c r="AG576" s="8" t="s">
        <v>212</v>
      </c>
      <c r="AH576" s="8" t="s">
        <v>212</v>
      </c>
      <c r="AI576" s="10" t="s">
        <v>1955</v>
      </c>
      <c r="AJ576" s="22" t="s">
        <v>1956</v>
      </c>
      <c r="AK576" s="12" t="s">
        <v>6</v>
      </c>
      <c r="AL576" s="12">
        <v>21</v>
      </c>
      <c r="AM576" s="12" t="s">
        <v>319</v>
      </c>
      <c r="AN576" s="18" t="s">
        <v>312</v>
      </c>
      <c r="AO576" s="17" t="s">
        <v>26</v>
      </c>
      <c r="AP576" s="12" t="s">
        <v>1046</v>
      </c>
      <c r="AQ576" s="8" t="s">
        <v>312</v>
      </c>
      <c r="AR576" s="14" t="s">
        <v>1067</v>
      </c>
      <c r="AS576" s="8" t="s">
        <v>212</v>
      </c>
      <c r="AT576" s="10" t="s">
        <v>56</v>
      </c>
      <c r="AU576" s="10" t="s">
        <v>2</v>
      </c>
    </row>
    <row r="577" spans="1:47">
      <c r="A577" s="8">
        <v>1534</v>
      </c>
      <c r="B577" s="8" t="s">
        <v>207</v>
      </c>
      <c r="C577" s="8" t="s">
        <v>209</v>
      </c>
      <c r="D577" s="10" t="s">
        <v>1025</v>
      </c>
      <c r="E577" s="22" t="s">
        <v>1968</v>
      </c>
      <c r="F577" s="12" t="s">
        <v>6</v>
      </c>
      <c r="G577" s="12">
        <v>57</v>
      </c>
      <c r="H577" s="12" t="s">
        <v>318</v>
      </c>
      <c r="I577" s="8" t="s">
        <v>312</v>
      </c>
      <c r="J577" s="8" t="s">
        <v>312</v>
      </c>
      <c r="K577" s="16" t="s">
        <v>312</v>
      </c>
      <c r="L577" s="16" t="s">
        <v>312</v>
      </c>
      <c r="M577" s="16" t="s">
        <v>312</v>
      </c>
      <c r="N577" s="52">
        <v>44105</v>
      </c>
      <c r="O577" s="53">
        <v>44348</v>
      </c>
      <c r="P577" s="52">
        <v>44475</v>
      </c>
      <c r="Q577" s="8" t="s">
        <v>312</v>
      </c>
      <c r="R577" s="8" t="s">
        <v>312</v>
      </c>
      <c r="S577" s="8" t="s">
        <v>312</v>
      </c>
      <c r="T577" s="8" t="s">
        <v>312</v>
      </c>
      <c r="U577" s="17" t="s">
        <v>137</v>
      </c>
      <c r="V577" s="17" t="s">
        <v>137</v>
      </c>
      <c r="W577" s="8" t="s">
        <v>312</v>
      </c>
      <c r="X577" s="8" t="s">
        <v>312</v>
      </c>
      <c r="Y577" t="s">
        <v>1970</v>
      </c>
      <c r="Z577" s="8" t="s">
        <v>620</v>
      </c>
      <c r="AA577" s="8" t="s">
        <v>576</v>
      </c>
      <c r="AB577" s="8">
        <v>74</v>
      </c>
      <c r="AC577" s="10" t="s">
        <v>754</v>
      </c>
      <c r="AD577" s="8" t="s">
        <v>212</v>
      </c>
      <c r="AE577" s="8" t="s">
        <v>212</v>
      </c>
      <c r="AF577" s="8" t="s">
        <v>212</v>
      </c>
      <c r="AG577" s="8" t="s">
        <v>212</v>
      </c>
      <c r="AH577" s="8" t="s">
        <v>212</v>
      </c>
      <c r="AI577" s="10" t="s">
        <v>1025</v>
      </c>
      <c r="AJ577" s="22" t="s">
        <v>1968</v>
      </c>
      <c r="AK577" s="12" t="s">
        <v>6</v>
      </c>
      <c r="AL577" s="12">
        <v>57</v>
      </c>
      <c r="AM577" s="12" t="s">
        <v>318</v>
      </c>
      <c r="AN577" s="18" t="s">
        <v>312</v>
      </c>
      <c r="AO577" s="17" t="s">
        <v>26</v>
      </c>
      <c r="AP577" s="12" t="s">
        <v>1054</v>
      </c>
      <c r="AQ577" s="8" t="s">
        <v>312</v>
      </c>
      <c r="AR577" s="14" t="s">
        <v>1067</v>
      </c>
      <c r="AS577" s="8" t="s">
        <v>212</v>
      </c>
      <c r="AT577" s="10" t="s">
        <v>1971</v>
      </c>
      <c r="AU577" s="10" t="s">
        <v>64</v>
      </c>
    </row>
    <row r="578" spans="1:47">
      <c r="A578" s="8">
        <v>1535</v>
      </c>
      <c r="B578" s="8" t="s">
        <v>207</v>
      </c>
      <c r="C578" s="8" t="s">
        <v>209</v>
      </c>
      <c r="D578" s="10" t="s">
        <v>1972</v>
      </c>
      <c r="E578" s="22" t="s">
        <v>1973</v>
      </c>
      <c r="F578" s="12" t="s">
        <v>3</v>
      </c>
      <c r="G578" s="12" t="s">
        <v>1974</v>
      </c>
      <c r="H578" s="12" t="s">
        <v>1644</v>
      </c>
      <c r="I578" s="8" t="s">
        <v>312</v>
      </c>
      <c r="J578" s="8" t="s">
        <v>312</v>
      </c>
      <c r="K578" s="16" t="s">
        <v>312</v>
      </c>
      <c r="L578" s="16" t="s">
        <v>312</v>
      </c>
      <c r="M578" s="16" t="s">
        <v>312</v>
      </c>
      <c r="N578" s="52">
        <v>43718</v>
      </c>
      <c r="O578" s="53">
        <v>44228</v>
      </c>
      <c r="P578" s="52">
        <v>44483</v>
      </c>
      <c r="Q578" s="8" t="s">
        <v>312</v>
      </c>
      <c r="R578" s="8" t="s">
        <v>312</v>
      </c>
      <c r="S578" s="8" t="s">
        <v>312</v>
      </c>
      <c r="T578" s="8" t="s">
        <v>312</v>
      </c>
      <c r="U578" s="17" t="s">
        <v>137</v>
      </c>
      <c r="V578" s="17" t="s">
        <v>137</v>
      </c>
      <c r="W578" s="8" t="s">
        <v>312</v>
      </c>
      <c r="X578" s="8" t="s">
        <v>312</v>
      </c>
      <c r="Y578" t="s">
        <v>1975</v>
      </c>
      <c r="Z578" s="8" t="s">
        <v>593</v>
      </c>
      <c r="AA578" s="8" t="s">
        <v>576</v>
      </c>
      <c r="AB578" s="8">
        <v>260</v>
      </c>
      <c r="AC578" s="10" t="s">
        <v>1976</v>
      </c>
      <c r="AD578" s="8" t="s">
        <v>212</v>
      </c>
      <c r="AE578" s="8" t="s">
        <v>212</v>
      </c>
      <c r="AF578" s="8" t="s">
        <v>212</v>
      </c>
      <c r="AG578" s="8" t="s">
        <v>212</v>
      </c>
      <c r="AH578" s="8" t="s">
        <v>212</v>
      </c>
      <c r="AI578" s="10" t="s">
        <v>1972</v>
      </c>
      <c r="AJ578" s="22" t="s">
        <v>1973</v>
      </c>
      <c r="AK578" s="12" t="s">
        <v>3</v>
      </c>
      <c r="AL578" s="12" t="s">
        <v>1974</v>
      </c>
      <c r="AM578" s="12" t="s">
        <v>1644</v>
      </c>
      <c r="AN578" s="18" t="s">
        <v>312</v>
      </c>
      <c r="AO578" s="17" t="s">
        <v>26</v>
      </c>
      <c r="AP578" s="12" t="s">
        <v>1054</v>
      </c>
      <c r="AQ578" s="8" t="s">
        <v>312</v>
      </c>
      <c r="AR578" s="7" t="s">
        <v>312</v>
      </c>
      <c r="AS578" s="7" t="s">
        <v>212</v>
      </c>
      <c r="AT578" s="10" t="s">
        <v>1977</v>
      </c>
      <c r="AU578" s="10" t="s">
        <v>64</v>
      </c>
    </row>
    <row r="579" spans="1:47">
      <c r="A579" s="8">
        <v>1536</v>
      </c>
      <c r="B579" s="8" t="s">
        <v>207</v>
      </c>
      <c r="C579" s="8" t="s">
        <v>209</v>
      </c>
      <c r="D579" s="10" t="s">
        <v>289</v>
      </c>
      <c r="E579" s="22" t="s">
        <v>1978</v>
      </c>
      <c r="F579" s="12" t="s">
        <v>3</v>
      </c>
      <c r="G579" s="12">
        <v>34</v>
      </c>
      <c r="H579" s="12" t="s">
        <v>319</v>
      </c>
      <c r="I579" s="8" t="s">
        <v>312</v>
      </c>
      <c r="J579" s="8" t="s">
        <v>312</v>
      </c>
      <c r="K579" s="16" t="s">
        <v>312</v>
      </c>
      <c r="L579" s="16" t="s">
        <v>312</v>
      </c>
      <c r="M579" s="16" t="s">
        <v>312</v>
      </c>
      <c r="N579" s="52">
        <v>32708</v>
      </c>
      <c r="O579" s="53">
        <v>43617</v>
      </c>
      <c r="P579" s="52">
        <v>44488</v>
      </c>
      <c r="Q579" s="17" t="s">
        <v>572</v>
      </c>
      <c r="R579" s="8" t="s">
        <v>312</v>
      </c>
      <c r="S579" s="8" t="s">
        <v>312</v>
      </c>
      <c r="T579" s="8" t="s">
        <v>312</v>
      </c>
      <c r="U579" s="17" t="s">
        <v>137</v>
      </c>
      <c r="V579" s="17" t="s">
        <v>137</v>
      </c>
      <c r="W579" s="8" t="s">
        <v>312</v>
      </c>
      <c r="X579" s="8" t="s">
        <v>312</v>
      </c>
      <c r="Y579" t="s">
        <v>1980</v>
      </c>
      <c r="Z579" s="8" t="s">
        <v>579</v>
      </c>
      <c r="AA579" s="8" t="s">
        <v>576</v>
      </c>
      <c r="AB579" s="8">
        <v>504</v>
      </c>
      <c r="AC579" s="10" t="s">
        <v>776</v>
      </c>
      <c r="AD579" s="8" t="s">
        <v>212</v>
      </c>
      <c r="AE579" s="8" t="s">
        <v>212</v>
      </c>
      <c r="AF579" s="8" t="s">
        <v>212</v>
      </c>
      <c r="AG579" s="8" t="s">
        <v>212</v>
      </c>
      <c r="AH579" s="18" t="s">
        <v>312</v>
      </c>
      <c r="AI579" s="10" t="s">
        <v>289</v>
      </c>
      <c r="AJ579" s="22" t="s">
        <v>1978</v>
      </c>
      <c r="AK579" s="12" t="s">
        <v>3</v>
      </c>
      <c r="AL579" s="12">
        <v>33</v>
      </c>
      <c r="AM579" s="12" t="s">
        <v>319</v>
      </c>
      <c r="AN579" s="18" t="s">
        <v>312</v>
      </c>
      <c r="AO579" s="17" t="s">
        <v>4</v>
      </c>
      <c r="AP579" s="12" t="s">
        <v>1054</v>
      </c>
      <c r="AQ579" s="8" t="s">
        <v>1060</v>
      </c>
      <c r="AR579" s="14" t="s">
        <v>1067</v>
      </c>
      <c r="AS579" s="7" t="s">
        <v>212</v>
      </c>
      <c r="AT579" s="10" t="s">
        <v>1979</v>
      </c>
      <c r="AU579" s="10" t="s">
        <v>0</v>
      </c>
    </row>
    <row r="580" spans="1:47">
      <c r="A580" s="8">
        <v>1537</v>
      </c>
      <c r="B580" s="8" t="s">
        <v>207</v>
      </c>
      <c r="C580" s="8" t="s">
        <v>209</v>
      </c>
      <c r="D580" s="8" t="s">
        <v>212</v>
      </c>
      <c r="E580" s="16" t="s">
        <v>2000</v>
      </c>
      <c r="F580" s="12" t="s">
        <v>3</v>
      </c>
      <c r="G580" s="12" t="s">
        <v>314</v>
      </c>
      <c r="H580" s="12" t="s">
        <v>319</v>
      </c>
      <c r="I580" s="10" t="s">
        <v>905</v>
      </c>
      <c r="J580" s="10" t="s">
        <v>2001</v>
      </c>
      <c r="K580" s="11" t="s">
        <v>3</v>
      </c>
      <c r="L580" s="11">
        <v>24</v>
      </c>
      <c r="M580" s="11" t="s">
        <v>319</v>
      </c>
      <c r="N580" s="52">
        <v>33332</v>
      </c>
      <c r="O580" s="53">
        <v>43466</v>
      </c>
      <c r="P580" s="52">
        <v>44490</v>
      </c>
      <c r="Q580" s="8" t="s">
        <v>312</v>
      </c>
      <c r="R580" s="17" t="s">
        <v>570</v>
      </c>
      <c r="S580" s="17" t="s">
        <v>26</v>
      </c>
      <c r="T580" s="17" t="s">
        <v>2184</v>
      </c>
      <c r="U580" s="17" t="s">
        <v>575</v>
      </c>
      <c r="V580" s="17" t="s">
        <v>575</v>
      </c>
      <c r="W580" s="8" t="s">
        <v>312</v>
      </c>
      <c r="X580" s="8" t="s">
        <v>312</v>
      </c>
      <c r="Y580" t="s">
        <v>2003</v>
      </c>
      <c r="Z580" s="8" t="s">
        <v>115</v>
      </c>
      <c r="AA580" s="8" t="s">
        <v>576</v>
      </c>
      <c r="AB580" s="8">
        <v>731</v>
      </c>
      <c r="AC580" s="10" t="s">
        <v>2004</v>
      </c>
      <c r="AD580" s="10" t="s">
        <v>2005</v>
      </c>
      <c r="AE580" s="17" t="s">
        <v>26</v>
      </c>
      <c r="AF580" s="17" t="s">
        <v>575</v>
      </c>
      <c r="AG580" s="12" t="s">
        <v>26</v>
      </c>
      <c r="AH580" s="12" t="s">
        <v>26</v>
      </c>
      <c r="AI580" s="8" t="s">
        <v>212</v>
      </c>
      <c r="AJ580" s="16" t="s">
        <v>2000</v>
      </c>
      <c r="AK580" s="12" t="s">
        <v>3</v>
      </c>
      <c r="AL580" s="12" t="s">
        <v>314</v>
      </c>
      <c r="AM580" s="12" t="s">
        <v>319</v>
      </c>
      <c r="AN580" s="17" t="s">
        <v>570</v>
      </c>
      <c r="AO580" s="17" t="s">
        <v>4</v>
      </c>
      <c r="AP580" s="12" t="s">
        <v>1054</v>
      </c>
      <c r="AQ580" s="8" t="s">
        <v>312</v>
      </c>
      <c r="AR580" s="7" t="s">
        <v>312</v>
      </c>
      <c r="AS580" s="7" t="s">
        <v>212</v>
      </c>
      <c r="AT580" s="10" t="s">
        <v>2006</v>
      </c>
      <c r="AU580" s="10" t="s">
        <v>64</v>
      </c>
    </row>
    <row r="581" spans="1:47">
      <c r="A581" s="8">
        <v>1538</v>
      </c>
      <c r="B581" s="8" t="s">
        <v>207</v>
      </c>
      <c r="C581" s="8" t="s">
        <v>209</v>
      </c>
      <c r="D581" s="8" t="s">
        <v>212</v>
      </c>
      <c r="E581" s="16" t="s">
        <v>2000</v>
      </c>
      <c r="F581" s="12" t="s">
        <v>3</v>
      </c>
      <c r="G581" s="12" t="s">
        <v>314</v>
      </c>
      <c r="H581" s="12" t="s">
        <v>319</v>
      </c>
      <c r="I581" s="10" t="s">
        <v>976</v>
      </c>
      <c r="J581" s="10" t="s">
        <v>2002</v>
      </c>
      <c r="K581" s="11" t="s">
        <v>6</v>
      </c>
      <c r="L581" s="11">
        <v>21</v>
      </c>
      <c r="M581" s="11" t="s">
        <v>319</v>
      </c>
      <c r="N581" s="52">
        <v>33332</v>
      </c>
      <c r="O581" s="53">
        <v>43466</v>
      </c>
      <c r="P581" s="52">
        <v>44490</v>
      </c>
      <c r="Q581" s="8" t="s">
        <v>312</v>
      </c>
      <c r="R581" s="17" t="s">
        <v>570</v>
      </c>
      <c r="S581" s="17" t="s">
        <v>26</v>
      </c>
      <c r="T581" s="17" t="s">
        <v>2184</v>
      </c>
      <c r="U581" s="17" t="s">
        <v>575</v>
      </c>
      <c r="V581" s="17" t="s">
        <v>575</v>
      </c>
      <c r="W581" s="8" t="s">
        <v>312</v>
      </c>
      <c r="X581" s="8" t="s">
        <v>312</v>
      </c>
      <c r="Y581" t="s">
        <v>2003</v>
      </c>
      <c r="Z581" s="8" t="s">
        <v>115</v>
      </c>
      <c r="AA581" s="8" t="s">
        <v>576</v>
      </c>
      <c r="AB581" s="8">
        <v>731</v>
      </c>
      <c r="AC581" s="10" t="s">
        <v>2004</v>
      </c>
      <c r="AD581" s="10" t="s">
        <v>2005</v>
      </c>
      <c r="AE581" s="17" t="s">
        <v>26</v>
      </c>
      <c r="AF581" s="17" t="s">
        <v>575</v>
      </c>
      <c r="AG581" s="12" t="s">
        <v>26</v>
      </c>
      <c r="AH581" s="12" t="s">
        <v>26</v>
      </c>
      <c r="AI581" s="8" t="s">
        <v>212</v>
      </c>
      <c r="AJ581" s="16" t="s">
        <v>2000</v>
      </c>
      <c r="AK581" s="12" t="s">
        <v>3</v>
      </c>
      <c r="AL581" s="12" t="s">
        <v>314</v>
      </c>
      <c r="AM581" s="12" t="s">
        <v>319</v>
      </c>
      <c r="AN581" s="17" t="s">
        <v>570</v>
      </c>
      <c r="AO581" s="17" t="s">
        <v>4</v>
      </c>
      <c r="AP581" s="12" t="s">
        <v>1054</v>
      </c>
      <c r="AQ581" s="8" t="s">
        <v>312</v>
      </c>
      <c r="AR581" s="7" t="s">
        <v>312</v>
      </c>
      <c r="AS581" s="7" t="s">
        <v>212</v>
      </c>
      <c r="AT581" s="10" t="s">
        <v>2006</v>
      </c>
      <c r="AU581" s="10" t="s">
        <v>64</v>
      </c>
    </row>
    <row r="582" spans="1:47">
      <c r="A582" s="8">
        <v>1539</v>
      </c>
      <c r="B582" s="8" t="s">
        <v>207</v>
      </c>
      <c r="C582" s="8" t="s">
        <v>209</v>
      </c>
      <c r="D582" s="10" t="s">
        <v>976</v>
      </c>
      <c r="E582" s="22" t="s">
        <v>1983</v>
      </c>
      <c r="F582" s="12" t="s">
        <v>6</v>
      </c>
      <c r="G582" s="12">
        <v>19</v>
      </c>
      <c r="H582" s="12" t="s">
        <v>319</v>
      </c>
      <c r="I582" s="10" t="s">
        <v>542</v>
      </c>
      <c r="J582" s="10" t="s">
        <v>1984</v>
      </c>
      <c r="K582" s="11" t="s">
        <v>3</v>
      </c>
      <c r="L582" s="11">
        <v>44</v>
      </c>
      <c r="M582" s="11" t="s">
        <v>319</v>
      </c>
      <c r="N582" s="52">
        <v>30797</v>
      </c>
      <c r="O582" s="53">
        <v>44075</v>
      </c>
      <c r="P582" s="52">
        <v>44491</v>
      </c>
      <c r="Q582" s="17" t="s">
        <v>572</v>
      </c>
      <c r="R582" s="17" t="s">
        <v>562</v>
      </c>
      <c r="S582" s="17" t="s">
        <v>4</v>
      </c>
      <c r="T582" s="17" t="s">
        <v>562</v>
      </c>
      <c r="U582" s="8" t="s">
        <v>212</v>
      </c>
      <c r="V582" s="8" t="s">
        <v>212</v>
      </c>
      <c r="W582" s="8" t="s">
        <v>212</v>
      </c>
      <c r="X582" s="8" t="s">
        <v>212</v>
      </c>
      <c r="Y582" t="s">
        <v>596</v>
      </c>
      <c r="Z582" s="8" t="s">
        <v>592</v>
      </c>
      <c r="AA582" s="8" t="s">
        <v>576</v>
      </c>
      <c r="AB582" s="8">
        <v>137</v>
      </c>
      <c r="AC582" s="10" t="s">
        <v>596</v>
      </c>
      <c r="AD582" s="8" t="s">
        <v>212</v>
      </c>
      <c r="AE582" s="8" t="s">
        <v>212</v>
      </c>
      <c r="AF582" s="8" t="s">
        <v>212</v>
      </c>
      <c r="AG582" s="8" t="s">
        <v>212</v>
      </c>
      <c r="AH582" s="12" t="s">
        <v>26</v>
      </c>
      <c r="AI582" s="10" t="s">
        <v>976</v>
      </c>
      <c r="AJ582" s="22" t="s">
        <v>1983</v>
      </c>
      <c r="AK582" s="12" t="s">
        <v>6</v>
      </c>
      <c r="AL582" s="12">
        <v>19</v>
      </c>
      <c r="AM582" s="12" t="s">
        <v>319</v>
      </c>
      <c r="AN582" s="17" t="s">
        <v>1434</v>
      </c>
      <c r="AO582" s="17" t="s">
        <v>4</v>
      </c>
      <c r="AP582" s="12" t="s">
        <v>1054</v>
      </c>
      <c r="AQ582" s="8" t="s">
        <v>312</v>
      </c>
      <c r="AR582" s="12" t="s">
        <v>1067</v>
      </c>
      <c r="AS582" s="8" t="s">
        <v>312</v>
      </c>
      <c r="AT582" s="10" t="s">
        <v>1985</v>
      </c>
      <c r="AU582" s="10" t="s">
        <v>77</v>
      </c>
    </row>
    <row r="583" spans="1:47">
      <c r="A583" s="8">
        <v>1540</v>
      </c>
      <c r="B583" s="8" t="s">
        <v>207</v>
      </c>
      <c r="C583" s="8" t="s">
        <v>209</v>
      </c>
      <c r="D583" s="10" t="s">
        <v>557</v>
      </c>
      <c r="E583" s="22" t="s">
        <v>1988</v>
      </c>
      <c r="F583" s="12" t="s">
        <v>3</v>
      </c>
      <c r="G583" s="12">
        <v>15</v>
      </c>
      <c r="H583" s="12" t="s">
        <v>319</v>
      </c>
      <c r="I583" s="8" t="s">
        <v>312</v>
      </c>
      <c r="J583" s="8" t="s">
        <v>312</v>
      </c>
      <c r="K583" s="16" t="s">
        <v>312</v>
      </c>
      <c r="L583" s="16" t="s">
        <v>312</v>
      </c>
      <c r="M583" s="16" t="s">
        <v>312</v>
      </c>
      <c r="N583" s="52">
        <v>26143</v>
      </c>
      <c r="O583" s="53">
        <v>44317</v>
      </c>
      <c r="P583" s="52">
        <v>44491</v>
      </c>
      <c r="Q583" s="8" t="s">
        <v>312</v>
      </c>
      <c r="R583" s="8" t="s">
        <v>312</v>
      </c>
      <c r="S583" s="8" t="s">
        <v>312</v>
      </c>
      <c r="T583" s="8" t="s">
        <v>312</v>
      </c>
      <c r="U583" s="17" t="s">
        <v>137</v>
      </c>
      <c r="V583" s="17" t="s">
        <v>137</v>
      </c>
      <c r="W583" s="8" t="s">
        <v>312</v>
      </c>
      <c r="X583" s="8" t="s">
        <v>312</v>
      </c>
      <c r="Y583" t="s">
        <v>1990</v>
      </c>
      <c r="Z583" s="8" t="s">
        <v>622</v>
      </c>
      <c r="AA583" s="8" t="s">
        <v>576</v>
      </c>
      <c r="AB583" s="8">
        <v>509</v>
      </c>
      <c r="AC583" s="10" t="s">
        <v>1991</v>
      </c>
      <c r="AD583" s="8" t="s">
        <v>212</v>
      </c>
      <c r="AE583" s="8" t="s">
        <v>212</v>
      </c>
      <c r="AF583" s="8" t="s">
        <v>212</v>
      </c>
      <c r="AG583" s="8" t="s">
        <v>212</v>
      </c>
      <c r="AH583" s="18" t="s">
        <v>312</v>
      </c>
      <c r="AI583" s="10" t="s">
        <v>557</v>
      </c>
      <c r="AJ583" s="22" t="s">
        <v>1988</v>
      </c>
      <c r="AK583" s="12" t="s">
        <v>3</v>
      </c>
      <c r="AL583" s="12">
        <v>15</v>
      </c>
      <c r="AM583" s="12" t="s">
        <v>319</v>
      </c>
      <c r="AN583" s="18" t="s">
        <v>312</v>
      </c>
      <c r="AO583" s="17" t="s">
        <v>4</v>
      </c>
      <c r="AP583" s="12" t="s">
        <v>1054</v>
      </c>
      <c r="AQ583" s="8" t="s">
        <v>312</v>
      </c>
      <c r="AR583" s="14" t="s">
        <v>1067</v>
      </c>
      <c r="AS583" s="7" t="s">
        <v>212</v>
      </c>
      <c r="AT583" s="10" t="s">
        <v>1992</v>
      </c>
      <c r="AU583" s="10" t="s">
        <v>77</v>
      </c>
    </row>
    <row r="584" spans="1:47">
      <c r="A584" s="8">
        <v>1541</v>
      </c>
      <c r="B584" s="8" t="s">
        <v>207</v>
      </c>
      <c r="C584" s="8" t="s">
        <v>209</v>
      </c>
      <c r="D584" s="10" t="s">
        <v>1993</v>
      </c>
      <c r="E584" s="22" t="s">
        <v>419</v>
      </c>
      <c r="F584" s="12" t="s">
        <v>3</v>
      </c>
      <c r="G584" s="12">
        <v>21</v>
      </c>
      <c r="H584" s="12" t="s">
        <v>319</v>
      </c>
      <c r="I584" s="10" t="s">
        <v>289</v>
      </c>
      <c r="J584" s="10" t="s">
        <v>1995</v>
      </c>
      <c r="K584" s="11" t="s">
        <v>3</v>
      </c>
      <c r="L584" s="11">
        <v>34</v>
      </c>
      <c r="M584" s="11" t="s">
        <v>319</v>
      </c>
      <c r="N584" s="52">
        <v>28850</v>
      </c>
      <c r="O584" s="53">
        <v>43466</v>
      </c>
      <c r="P584" s="52">
        <v>44494</v>
      </c>
      <c r="Q584" s="17" t="s">
        <v>572</v>
      </c>
      <c r="R584" s="17" t="s">
        <v>562</v>
      </c>
      <c r="S584" s="17" t="s">
        <v>4</v>
      </c>
      <c r="T584" s="17" t="s">
        <v>562</v>
      </c>
      <c r="U584" s="8" t="s">
        <v>212</v>
      </c>
      <c r="V584" s="8" t="s">
        <v>212</v>
      </c>
      <c r="W584" s="17" t="s">
        <v>109</v>
      </c>
      <c r="X584" s="17" t="s">
        <v>1195</v>
      </c>
      <c r="Y584" t="s">
        <v>1996</v>
      </c>
      <c r="Z584" s="8" t="s">
        <v>610</v>
      </c>
      <c r="AA584" s="8" t="s">
        <v>576</v>
      </c>
      <c r="AB584" s="8">
        <v>3</v>
      </c>
      <c r="AC584" s="10" t="s">
        <v>242</v>
      </c>
      <c r="AD584" s="8" t="s">
        <v>212</v>
      </c>
      <c r="AE584" s="8" t="s">
        <v>212</v>
      </c>
      <c r="AF584" s="8" t="s">
        <v>212</v>
      </c>
      <c r="AG584" s="8" t="s">
        <v>212</v>
      </c>
      <c r="AH584" s="12" t="s">
        <v>26</v>
      </c>
      <c r="AI584" s="10" t="s">
        <v>1993</v>
      </c>
      <c r="AJ584" s="22" t="s">
        <v>419</v>
      </c>
      <c r="AK584" s="12" t="s">
        <v>3</v>
      </c>
      <c r="AL584" s="12">
        <v>21</v>
      </c>
      <c r="AM584" s="12" t="s">
        <v>319</v>
      </c>
      <c r="AN584" s="17" t="s">
        <v>1434</v>
      </c>
      <c r="AO584" s="17" t="s">
        <v>26</v>
      </c>
      <c r="AP584" s="12" t="s">
        <v>1738</v>
      </c>
      <c r="AQ584" s="8" t="s">
        <v>1062</v>
      </c>
      <c r="AR584" s="14" t="s">
        <v>1067</v>
      </c>
      <c r="AS584" s="7" t="s">
        <v>212</v>
      </c>
      <c r="AT584" s="10" t="s">
        <v>1994</v>
      </c>
      <c r="AU584" s="10" t="s">
        <v>0</v>
      </c>
    </row>
    <row r="585" spans="1:47">
      <c r="A585" s="8">
        <v>1542</v>
      </c>
      <c r="B585" s="8" t="s">
        <v>207</v>
      </c>
      <c r="C585" s="8" t="s">
        <v>209</v>
      </c>
      <c r="D585" s="10" t="s">
        <v>1998</v>
      </c>
      <c r="E585" s="22" t="s">
        <v>1999</v>
      </c>
      <c r="F585" s="12" t="s">
        <v>3</v>
      </c>
      <c r="G585" s="12">
        <v>36</v>
      </c>
      <c r="H585" s="12" t="s">
        <v>626</v>
      </c>
      <c r="I585" s="8" t="s">
        <v>312</v>
      </c>
      <c r="J585" s="8" t="s">
        <v>312</v>
      </c>
      <c r="K585" s="16" t="s">
        <v>312</v>
      </c>
      <c r="L585" s="16" t="s">
        <v>312</v>
      </c>
      <c r="M585" s="16" t="s">
        <v>312</v>
      </c>
      <c r="N585" s="52">
        <v>32382</v>
      </c>
      <c r="O585" s="53" t="s">
        <v>312</v>
      </c>
      <c r="P585" s="52">
        <v>44496</v>
      </c>
      <c r="Q585" s="17" t="s">
        <v>572</v>
      </c>
      <c r="R585" s="8" t="s">
        <v>212</v>
      </c>
      <c r="S585" s="17" t="s">
        <v>26</v>
      </c>
      <c r="T585" s="8" t="s">
        <v>312</v>
      </c>
      <c r="U585" s="17" t="s">
        <v>137</v>
      </c>
      <c r="V585" s="17" t="s">
        <v>137</v>
      </c>
      <c r="W585" s="8" t="s">
        <v>312</v>
      </c>
      <c r="X585" s="8" t="s">
        <v>312</v>
      </c>
      <c r="Y585" t="s">
        <v>849</v>
      </c>
      <c r="Z585" s="8" t="s">
        <v>594</v>
      </c>
      <c r="AA585" s="8" t="s">
        <v>576</v>
      </c>
      <c r="AB585" s="8">
        <v>19</v>
      </c>
      <c r="AC585" s="10" t="s">
        <v>1651</v>
      </c>
      <c r="AD585" s="8" t="s">
        <v>212</v>
      </c>
      <c r="AE585" s="8" t="s">
        <v>212</v>
      </c>
      <c r="AF585" s="8" t="s">
        <v>212</v>
      </c>
      <c r="AG585" s="8" t="s">
        <v>212</v>
      </c>
      <c r="AH585" s="18" t="s">
        <v>312</v>
      </c>
      <c r="AI585" s="10" t="s">
        <v>1998</v>
      </c>
      <c r="AJ585" s="22" t="s">
        <v>1999</v>
      </c>
      <c r="AK585" s="12" t="s">
        <v>3</v>
      </c>
      <c r="AL585" s="12">
        <v>36</v>
      </c>
      <c r="AM585" s="12" t="s">
        <v>626</v>
      </c>
      <c r="AN585" s="18" t="s">
        <v>312</v>
      </c>
      <c r="AO585" s="17" t="s">
        <v>26</v>
      </c>
      <c r="AP585" s="8" t="s">
        <v>312</v>
      </c>
      <c r="AQ585" s="8" t="s">
        <v>312</v>
      </c>
      <c r="AR585" s="7" t="s">
        <v>312</v>
      </c>
      <c r="AS585" s="8" t="s">
        <v>212</v>
      </c>
      <c r="AT585" s="10" t="s">
        <v>1997</v>
      </c>
      <c r="AU585" s="10" t="s">
        <v>77</v>
      </c>
    </row>
    <row r="586" spans="1:47">
      <c r="A586" s="8">
        <v>1543</v>
      </c>
      <c r="B586" s="8" t="s">
        <v>207</v>
      </c>
      <c r="C586" s="8" t="s">
        <v>209</v>
      </c>
      <c r="D586" s="10" t="s">
        <v>245</v>
      </c>
      <c r="E586" s="22" t="s">
        <v>2011</v>
      </c>
      <c r="F586" s="12" t="s">
        <v>3</v>
      </c>
      <c r="G586" s="12">
        <v>15</v>
      </c>
      <c r="H586" s="12" t="s">
        <v>319</v>
      </c>
      <c r="I586" s="8" t="s">
        <v>212</v>
      </c>
      <c r="J586" s="8" t="s">
        <v>212</v>
      </c>
      <c r="K586" s="8" t="s">
        <v>212</v>
      </c>
      <c r="L586" s="8" t="s">
        <v>212</v>
      </c>
      <c r="M586" s="8" t="s">
        <v>212</v>
      </c>
      <c r="N586" s="52">
        <v>22367</v>
      </c>
      <c r="O586" s="53">
        <v>44136</v>
      </c>
      <c r="P586" s="52">
        <v>44499</v>
      </c>
      <c r="Q586" s="8" t="s">
        <v>212</v>
      </c>
      <c r="R586" s="8" t="s">
        <v>212</v>
      </c>
      <c r="S586" s="8" t="s">
        <v>212</v>
      </c>
      <c r="T586" s="18" t="s">
        <v>212</v>
      </c>
      <c r="U586" s="8" t="s">
        <v>212</v>
      </c>
      <c r="V586" s="8" t="s">
        <v>212</v>
      </c>
      <c r="W586" s="8" t="s">
        <v>212</v>
      </c>
      <c r="X586" s="8" t="s">
        <v>212</v>
      </c>
      <c r="Y586" t="s">
        <v>2008</v>
      </c>
      <c r="Z586" s="8" t="s">
        <v>627</v>
      </c>
      <c r="AA586" s="8" t="s">
        <v>576</v>
      </c>
      <c r="AB586" s="8">
        <v>50</v>
      </c>
      <c r="AC586" s="10" t="s">
        <v>2009</v>
      </c>
      <c r="AD586" s="8" t="s">
        <v>212</v>
      </c>
      <c r="AE586" s="8" t="s">
        <v>212</v>
      </c>
      <c r="AF586" s="8" t="s">
        <v>212</v>
      </c>
      <c r="AG586" s="8" t="s">
        <v>212</v>
      </c>
      <c r="AH586" s="8" t="s">
        <v>212</v>
      </c>
      <c r="AI586" s="8" t="s">
        <v>212</v>
      </c>
      <c r="AJ586" s="8" t="s">
        <v>212</v>
      </c>
      <c r="AK586" s="8" t="s">
        <v>212</v>
      </c>
      <c r="AL586" s="8" t="s">
        <v>212</v>
      </c>
      <c r="AM586" s="8" t="s">
        <v>212</v>
      </c>
      <c r="AN586" s="8" t="s">
        <v>212</v>
      </c>
      <c r="AO586" s="8" t="s">
        <v>212</v>
      </c>
      <c r="AP586" s="12" t="s">
        <v>1054</v>
      </c>
      <c r="AQ586" s="8" t="s">
        <v>1060</v>
      </c>
      <c r="AR586" s="14" t="s">
        <v>1067</v>
      </c>
      <c r="AS586" s="8" t="s">
        <v>212</v>
      </c>
      <c r="AT586" s="10" t="s">
        <v>2010</v>
      </c>
      <c r="AU586" s="10" t="s">
        <v>30</v>
      </c>
    </row>
    <row r="587" spans="1:47">
      <c r="A587" s="8">
        <v>1545</v>
      </c>
      <c r="B587" s="8" t="s">
        <v>207</v>
      </c>
      <c r="C587" s="8" t="s">
        <v>209</v>
      </c>
      <c r="D587" s="10" t="s">
        <v>1495</v>
      </c>
      <c r="E587" s="22" t="s">
        <v>2014</v>
      </c>
      <c r="F587" s="12" t="s">
        <v>3</v>
      </c>
      <c r="G587" s="12">
        <v>81</v>
      </c>
      <c r="H587" s="12" t="s">
        <v>319</v>
      </c>
      <c r="I587" s="10" t="s">
        <v>433</v>
      </c>
      <c r="J587" s="10" t="s">
        <v>2015</v>
      </c>
      <c r="K587" s="11" t="s">
        <v>3</v>
      </c>
      <c r="L587" s="11">
        <v>29</v>
      </c>
      <c r="M587" s="11" t="s">
        <v>319</v>
      </c>
      <c r="N587" s="52">
        <v>28104</v>
      </c>
      <c r="O587" s="53" t="s">
        <v>312</v>
      </c>
      <c r="P587" s="53">
        <v>44504</v>
      </c>
      <c r="Q587" s="17" t="s">
        <v>572</v>
      </c>
      <c r="R587" s="17" t="s">
        <v>571</v>
      </c>
      <c r="S587" s="17" t="s">
        <v>26</v>
      </c>
      <c r="T587" s="17" t="s">
        <v>567</v>
      </c>
      <c r="U587" s="17" t="s">
        <v>575</v>
      </c>
      <c r="V587" s="17" t="s">
        <v>575</v>
      </c>
      <c r="W587" s="8" t="s">
        <v>312</v>
      </c>
      <c r="X587" s="8" t="s">
        <v>312</v>
      </c>
      <c r="Y587" t="s">
        <v>2018</v>
      </c>
      <c r="Z587" s="8" t="s">
        <v>624</v>
      </c>
      <c r="AA587" s="8" t="s">
        <v>576</v>
      </c>
      <c r="AB587" s="8">
        <v>1</v>
      </c>
      <c r="AC587" s="10" t="s">
        <v>2016</v>
      </c>
      <c r="AD587" s="10" t="s">
        <v>2017</v>
      </c>
      <c r="AE587" s="17" t="s">
        <v>26</v>
      </c>
      <c r="AF587" s="17" t="s">
        <v>575</v>
      </c>
      <c r="AG587" s="12" t="s">
        <v>26</v>
      </c>
      <c r="AH587" s="12" t="s">
        <v>26</v>
      </c>
      <c r="AI587" s="10" t="s">
        <v>1495</v>
      </c>
      <c r="AJ587" s="22" t="s">
        <v>2014</v>
      </c>
      <c r="AK587" s="12" t="s">
        <v>3</v>
      </c>
      <c r="AL587" s="12">
        <v>81</v>
      </c>
      <c r="AM587" s="12" t="s">
        <v>319</v>
      </c>
      <c r="AN587" s="17" t="s">
        <v>1043</v>
      </c>
      <c r="AO587" s="17" t="s">
        <v>4</v>
      </c>
      <c r="AP587" s="12" t="s">
        <v>1054</v>
      </c>
      <c r="AQ587" s="8" t="s">
        <v>312</v>
      </c>
      <c r="AR587" s="14" t="s">
        <v>1067</v>
      </c>
      <c r="AS587" s="8" t="s">
        <v>212</v>
      </c>
      <c r="AT587" s="10" t="s">
        <v>2013</v>
      </c>
      <c r="AU587" s="10" t="s">
        <v>2012</v>
      </c>
    </row>
    <row r="588" spans="1:47">
      <c r="A588" s="8">
        <v>1547</v>
      </c>
      <c r="B588" s="8" t="s">
        <v>207</v>
      </c>
      <c r="C588" s="8" t="s">
        <v>209</v>
      </c>
      <c r="D588" s="10" t="s">
        <v>2027</v>
      </c>
      <c r="E588" s="22" t="s">
        <v>2028</v>
      </c>
      <c r="F588" s="12" t="s">
        <v>6</v>
      </c>
      <c r="G588" s="12">
        <v>14</v>
      </c>
      <c r="H588" s="12" t="s">
        <v>319</v>
      </c>
      <c r="I588" s="8" t="s">
        <v>312</v>
      </c>
      <c r="J588" s="8" t="s">
        <v>312</v>
      </c>
      <c r="K588" s="16" t="s">
        <v>312</v>
      </c>
      <c r="L588" s="16" t="s">
        <v>312</v>
      </c>
      <c r="M588" s="16" t="s">
        <v>312</v>
      </c>
      <c r="N588" s="52">
        <v>29526</v>
      </c>
      <c r="O588" s="53">
        <v>44013</v>
      </c>
      <c r="P588" s="52">
        <v>44509</v>
      </c>
      <c r="Q588" s="17" t="s">
        <v>572</v>
      </c>
      <c r="R588" s="17" t="s">
        <v>562</v>
      </c>
      <c r="S588" s="17" t="s">
        <v>4</v>
      </c>
      <c r="T588" s="17" t="s">
        <v>562</v>
      </c>
      <c r="U588" s="17" t="s">
        <v>137</v>
      </c>
      <c r="V588" s="17" t="s">
        <v>137</v>
      </c>
      <c r="W588" s="8" t="s">
        <v>312</v>
      </c>
      <c r="X588" s="8" t="s">
        <v>312</v>
      </c>
      <c r="Y588" t="s">
        <v>2029</v>
      </c>
      <c r="Z588" s="8" t="s">
        <v>593</v>
      </c>
      <c r="AA588" s="8" t="s">
        <v>576</v>
      </c>
      <c r="AB588" s="8">
        <v>464</v>
      </c>
      <c r="AC588" s="10" t="s">
        <v>884</v>
      </c>
      <c r="AD588" s="8" t="s">
        <v>212</v>
      </c>
      <c r="AE588" s="8" t="s">
        <v>212</v>
      </c>
      <c r="AF588" s="8" t="s">
        <v>212</v>
      </c>
      <c r="AG588" s="8" t="s">
        <v>212</v>
      </c>
      <c r="AH588" s="8" t="s">
        <v>212</v>
      </c>
      <c r="AI588" s="10" t="s">
        <v>2027</v>
      </c>
      <c r="AJ588" s="22" t="s">
        <v>2028</v>
      </c>
      <c r="AK588" s="12" t="s">
        <v>6</v>
      </c>
      <c r="AL588" s="12">
        <v>14</v>
      </c>
      <c r="AM588" s="12" t="s">
        <v>319</v>
      </c>
      <c r="AN588" s="18" t="s">
        <v>312</v>
      </c>
      <c r="AO588" s="17" t="s">
        <v>4</v>
      </c>
      <c r="AP588" s="12" t="s">
        <v>1326</v>
      </c>
      <c r="AQ588" s="8" t="s">
        <v>312</v>
      </c>
      <c r="AR588" s="14" t="s">
        <v>1067</v>
      </c>
      <c r="AS588" s="8" t="s">
        <v>212</v>
      </c>
      <c r="AT588" s="10" t="s">
        <v>2030</v>
      </c>
      <c r="AU588" s="10" t="s">
        <v>64</v>
      </c>
    </row>
    <row r="589" spans="1:47">
      <c r="A589" s="8">
        <v>1554</v>
      </c>
      <c r="B589" s="8" t="s">
        <v>207</v>
      </c>
      <c r="C589" s="8" t="s">
        <v>209</v>
      </c>
      <c r="D589" s="10" t="s">
        <v>2038</v>
      </c>
      <c r="E589" s="22" t="s">
        <v>2039</v>
      </c>
      <c r="F589" s="12" t="s">
        <v>3</v>
      </c>
      <c r="G589" s="12">
        <v>54</v>
      </c>
      <c r="H589" s="12" t="s">
        <v>319</v>
      </c>
      <c r="I589" s="8" t="s">
        <v>212</v>
      </c>
      <c r="J589" s="8" t="s">
        <v>212</v>
      </c>
      <c r="K589" s="8" t="s">
        <v>212</v>
      </c>
      <c r="L589" s="8" t="s">
        <v>212</v>
      </c>
      <c r="M589" s="8" t="s">
        <v>212</v>
      </c>
      <c r="N589" s="52">
        <v>42668</v>
      </c>
      <c r="O589" s="53" t="s">
        <v>312</v>
      </c>
      <c r="P589" s="52">
        <v>44515</v>
      </c>
      <c r="Q589" s="8" t="s">
        <v>212</v>
      </c>
      <c r="R589" s="8" t="s">
        <v>212</v>
      </c>
      <c r="S589" s="8" t="s">
        <v>212</v>
      </c>
      <c r="T589" s="18" t="s">
        <v>212</v>
      </c>
      <c r="U589" s="8" t="s">
        <v>212</v>
      </c>
      <c r="V589" s="8" t="s">
        <v>212</v>
      </c>
      <c r="W589" s="8" t="s">
        <v>212</v>
      </c>
      <c r="X589" s="8" t="s">
        <v>212</v>
      </c>
      <c r="Y589" t="s">
        <v>2040</v>
      </c>
      <c r="Z589" s="8" t="s">
        <v>621</v>
      </c>
      <c r="AA589" s="8" t="s">
        <v>576</v>
      </c>
      <c r="AB589" s="8">
        <v>133</v>
      </c>
      <c r="AC589" s="10" t="s">
        <v>282</v>
      </c>
      <c r="AD589" s="8" t="s">
        <v>212</v>
      </c>
      <c r="AE589" s="8" t="s">
        <v>212</v>
      </c>
      <c r="AF589" s="8" t="s">
        <v>212</v>
      </c>
      <c r="AG589" s="8" t="s">
        <v>212</v>
      </c>
      <c r="AH589" s="8" t="s">
        <v>212</v>
      </c>
      <c r="AI589" s="8" t="s">
        <v>212</v>
      </c>
      <c r="AJ589" s="8" t="s">
        <v>212</v>
      </c>
      <c r="AK589" s="8" t="s">
        <v>212</v>
      </c>
      <c r="AL589" s="8" t="s">
        <v>212</v>
      </c>
      <c r="AM589" s="8" t="s">
        <v>212</v>
      </c>
      <c r="AN589" s="8" t="s">
        <v>212</v>
      </c>
      <c r="AO589" s="8" t="s">
        <v>212</v>
      </c>
      <c r="AP589" s="12" t="s">
        <v>1054</v>
      </c>
      <c r="AQ589" s="8" t="s">
        <v>312</v>
      </c>
      <c r="AR589" s="14" t="s">
        <v>1067</v>
      </c>
      <c r="AS589" s="8" t="s">
        <v>212</v>
      </c>
      <c r="AT589" s="10" t="s">
        <v>1776</v>
      </c>
      <c r="AU589" s="10" t="s">
        <v>64</v>
      </c>
    </row>
    <row r="590" spans="1:47">
      <c r="A590" s="8">
        <v>1555</v>
      </c>
      <c r="B590" s="8" t="s">
        <v>207</v>
      </c>
      <c r="C590" s="8" t="s">
        <v>209</v>
      </c>
      <c r="D590" s="10" t="s">
        <v>227</v>
      </c>
      <c r="E590" s="22" t="s">
        <v>2044</v>
      </c>
      <c r="F590" s="12" t="s">
        <v>3</v>
      </c>
      <c r="G590" s="12">
        <v>58</v>
      </c>
      <c r="H590" s="12" t="s">
        <v>319</v>
      </c>
      <c r="I590" s="8" t="s">
        <v>212</v>
      </c>
      <c r="J590" s="8" t="s">
        <v>212</v>
      </c>
      <c r="K590" s="8" t="s">
        <v>212</v>
      </c>
      <c r="L590" s="8" t="s">
        <v>212</v>
      </c>
      <c r="M590" s="8" t="s">
        <v>212</v>
      </c>
      <c r="N590" s="55" t="s">
        <v>2055</v>
      </c>
      <c r="O590" s="53">
        <v>43862</v>
      </c>
      <c r="P590" s="52">
        <v>44515</v>
      </c>
      <c r="Q590" s="8" t="s">
        <v>212</v>
      </c>
      <c r="R590" s="8" t="s">
        <v>212</v>
      </c>
      <c r="S590" s="8" t="s">
        <v>212</v>
      </c>
      <c r="T590" s="18" t="s">
        <v>212</v>
      </c>
      <c r="U590" s="8" t="s">
        <v>212</v>
      </c>
      <c r="V590" s="8" t="s">
        <v>212</v>
      </c>
      <c r="W590" s="8" t="s">
        <v>212</v>
      </c>
      <c r="X590" s="8" t="s">
        <v>212</v>
      </c>
      <c r="Y590" t="s">
        <v>2045</v>
      </c>
      <c r="Z590" s="8" t="s">
        <v>579</v>
      </c>
      <c r="AA590" s="8" t="s">
        <v>576</v>
      </c>
      <c r="AB590" s="8">
        <v>34</v>
      </c>
      <c r="AC590" s="10" t="s">
        <v>1595</v>
      </c>
      <c r="AD590" s="8" t="s">
        <v>212</v>
      </c>
      <c r="AE590" s="8" t="s">
        <v>212</v>
      </c>
      <c r="AF590" s="8" t="s">
        <v>212</v>
      </c>
      <c r="AG590" s="8" t="s">
        <v>212</v>
      </c>
      <c r="AH590" s="8" t="s">
        <v>212</v>
      </c>
      <c r="AI590" s="8" t="s">
        <v>212</v>
      </c>
      <c r="AJ590" s="8" t="s">
        <v>212</v>
      </c>
      <c r="AK590" s="8" t="s">
        <v>212</v>
      </c>
      <c r="AL590" s="8" t="s">
        <v>212</v>
      </c>
      <c r="AM590" s="8" t="s">
        <v>212</v>
      </c>
      <c r="AN590" s="8" t="s">
        <v>212</v>
      </c>
      <c r="AO590" s="8" t="s">
        <v>212</v>
      </c>
      <c r="AP590" s="12" t="s">
        <v>1054</v>
      </c>
      <c r="AQ590" s="8" t="s">
        <v>312</v>
      </c>
      <c r="AR590" s="14" t="s">
        <v>1067</v>
      </c>
      <c r="AS590" s="8" t="s">
        <v>212</v>
      </c>
      <c r="AT590" s="10" t="s">
        <v>2046</v>
      </c>
      <c r="AU590" s="10" t="s">
        <v>0</v>
      </c>
    </row>
    <row r="591" spans="1:47">
      <c r="A591" s="8">
        <v>1556</v>
      </c>
      <c r="B591" s="8" t="s">
        <v>207</v>
      </c>
      <c r="C591" s="8" t="s">
        <v>209</v>
      </c>
      <c r="D591" s="10" t="s">
        <v>289</v>
      </c>
      <c r="E591" s="22" t="s">
        <v>905</v>
      </c>
      <c r="F591" s="12" t="s">
        <v>3</v>
      </c>
      <c r="G591" s="12">
        <v>27</v>
      </c>
      <c r="H591" s="12" t="s">
        <v>319</v>
      </c>
      <c r="I591" s="8" t="s">
        <v>212</v>
      </c>
      <c r="J591" s="8" t="s">
        <v>212</v>
      </c>
      <c r="K591" s="8" t="s">
        <v>212</v>
      </c>
      <c r="L591" s="8" t="s">
        <v>212</v>
      </c>
      <c r="M591" s="8" t="s">
        <v>212</v>
      </c>
      <c r="N591" s="52">
        <v>28382</v>
      </c>
      <c r="O591" s="53">
        <v>43739</v>
      </c>
      <c r="P591" s="52">
        <v>44518</v>
      </c>
      <c r="Q591" s="8" t="s">
        <v>212</v>
      </c>
      <c r="R591" s="8" t="s">
        <v>212</v>
      </c>
      <c r="S591" s="8" t="s">
        <v>212</v>
      </c>
      <c r="T591" s="18" t="s">
        <v>212</v>
      </c>
      <c r="U591" s="8" t="s">
        <v>212</v>
      </c>
      <c r="V591" s="8" t="s">
        <v>212</v>
      </c>
      <c r="W591" s="8" t="s">
        <v>212</v>
      </c>
      <c r="X591" s="8" t="s">
        <v>212</v>
      </c>
      <c r="Y591" t="s">
        <v>2041</v>
      </c>
      <c r="Z591" s="8" t="s">
        <v>602</v>
      </c>
      <c r="AA591" s="8" t="s">
        <v>576</v>
      </c>
      <c r="AB591" s="8">
        <v>40</v>
      </c>
      <c r="AC591" s="10" t="s">
        <v>2042</v>
      </c>
      <c r="AD591" s="8" t="s">
        <v>212</v>
      </c>
      <c r="AE591" s="8" t="s">
        <v>212</v>
      </c>
      <c r="AF591" s="8" t="s">
        <v>212</v>
      </c>
      <c r="AG591" s="8" t="s">
        <v>212</v>
      </c>
      <c r="AH591" s="8" t="s">
        <v>212</v>
      </c>
      <c r="AI591" s="8" t="s">
        <v>212</v>
      </c>
      <c r="AJ591" s="8" t="s">
        <v>212</v>
      </c>
      <c r="AK591" s="8" t="s">
        <v>212</v>
      </c>
      <c r="AL591" s="8" t="s">
        <v>212</v>
      </c>
      <c r="AM591" s="8" t="s">
        <v>212</v>
      </c>
      <c r="AN591" s="8" t="s">
        <v>212</v>
      </c>
      <c r="AO591" s="8" t="s">
        <v>212</v>
      </c>
      <c r="AP591" s="8" t="s">
        <v>312</v>
      </c>
      <c r="AQ591" s="8" t="s">
        <v>1060</v>
      </c>
      <c r="AR591" s="12" t="s">
        <v>1067</v>
      </c>
      <c r="AS591" s="8" t="s">
        <v>212</v>
      </c>
      <c r="AT591" s="10" t="s">
        <v>2043</v>
      </c>
      <c r="AU591" s="10" t="s">
        <v>0</v>
      </c>
    </row>
    <row r="592" spans="1:47">
      <c r="A592" s="8">
        <v>1561</v>
      </c>
      <c r="B592" s="8" t="s">
        <v>207</v>
      </c>
      <c r="C592" s="8" t="s">
        <v>209</v>
      </c>
      <c r="D592" s="10" t="s">
        <v>1484</v>
      </c>
      <c r="E592" s="22" t="s">
        <v>1488</v>
      </c>
      <c r="F592" s="12" t="s">
        <v>6</v>
      </c>
      <c r="G592" s="12">
        <v>16</v>
      </c>
      <c r="H592" s="12" t="s">
        <v>319</v>
      </c>
      <c r="I592" s="8" t="s">
        <v>312</v>
      </c>
      <c r="J592" s="8" t="s">
        <v>312</v>
      </c>
      <c r="K592" s="16" t="s">
        <v>312</v>
      </c>
      <c r="L592" s="16" t="s">
        <v>312</v>
      </c>
      <c r="M592" s="16" t="s">
        <v>312</v>
      </c>
      <c r="N592" s="52">
        <v>33537</v>
      </c>
      <c r="O592" s="53" t="s">
        <v>312</v>
      </c>
      <c r="P592" s="52">
        <v>44519</v>
      </c>
      <c r="Q592" s="17" t="s">
        <v>572</v>
      </c>
      <c r="R592" s="16" t="s">
        <v>312</v>
      </c>
      <c r="S592" s="16" t="s">
        <v>312</v>
      </c>
      <c r="T592" s="8" t="s">
        <v>312</v>
      </c>
      <c r="U592" s="17" t="s">
        <v>137</v>
      </c>
      <c r="V592" s="17" t="s">
        <v>137</v>
      </c>
      <c r="W592" s="8" t="s">
        <v>312</v>
      </c>
      <c r="X592" s="8" t="s">
        <v>312</v>
      </c>
      <c r="Y592" t="s">
        <v>2060</v>
      </c>
      <c r="Z592" s="8" t="s">
        <v>1898</v>
      </c>
      <c r="AA592" s="8" t="s">
        <v>576</v>
      </c>
      <c r="AB592" s="8" t="s">
        <v>1508</v>
      </c>
      <c r="AC592" s="10" t="s">
        <v>1675</v>
      </c>
      <c r="AD592" s="8" t="s">
        <v>212</v>
      </c>
      <c r="AE592" s="8" t="s">
        <v>212</v>
      </c>
      <c r="AF592" s="8" t="s">
        <v>212</v>
      </c>
      <c r="AG592" s="12" t="s">
        <v>26</v>
      </c>
      <c r="AH592" s="18" t="s">
        <v>312</v>
      </c>
      <c r="AI592" s="10" t="s">
        <v>1484</v>
      </c>
      <c r="AJ592" s="22" t="s">
        <v>1488</v>
      </c>
      <c r="AK592" s="12" t="s">
        <v>6</v>
      </c>
      <c r="AL592" s="12">
        <v>16</v>
      </c>
      <c r="AM592" s="12" t="s">
        <v>319</v>
      </c>
      <c r="AN592" s="18" t="s">
        <v>312</v>
      </c>
      <c r="AO592" s="17" t="s">
        <v>4</v>
      </c>
      <c r="AP592" s="12" t="s">
        <v>1054</v>
      </c>
      <c r="AQ592" s="18" t="s">
        <v>312</v>
      </c>
      <c r="AR592" s="14" t="s">
        <v>1067</v>
      </c>
      <c r="AS592" s="8" t="s">
        <v>212</v>
      </c>
      <c r="AT592" s="10" t="s">
        <v>2059</v>
      </c>
      <c r="AU592" s="10" t="s">
        <v>104</v>
      </c>
    </row>
    <row r="593" spans="1:47">
      <c r="A593" s="8">
        <v>1562</v>
      </c>
      <c r="B593" s="8" t="s">
        <v>207</v>
      </c>
      <c r="C593" s="8" t="s">
        <v>209</v>
      </c>
      <c r="D593" s="8" t="s">
        <v>212</v>
      </c>
      <c r="E593" s="22" t="s">
        <v>2205</v>
      </c>
      <c r="F593" s="12" t="s">
        <v>6</v>
      </c>
      <c r="G593" s="12" t="s">
        <v>2118</v>
      </c>
      <c r="H593" s="12" t="s">
        <v>319</v>
      </c>
      <c r="I593" s="10" t="s">
        <v>2119</v>
      </c>
      <c r="J593" s="10" t="s">
        <v>1589</v>
      </c>
      <c r="K593" s="11" t="s">
        <v>3</v>
      </c>
      <c r="L593" s="11">
        <v>46</v>
      </c>
      <c r="M593" s="11" t="s">
        <v>319</v>
      </c>
      <c r="N593" s="52">
        <v>30495</v>
      </c>
      <c r="O593" s="53">
        <v>44075</v>
      </c>
      <c r="P593" s="52">
        <v>44522</v>
      </c>
      <c r="Q593" s="17" t="s">
        <v>572</v>
      </c>
      <c r="R593" s="16" t="s">
        <v>312</v>
      </c>
      <c r="S593" s="16" t="s">
        <v>312</v>
      </c>
      <c r="T593" s="8" t="s">
        <v>312</v>
      </c>
      <c r="U593" s="8" t="s">
        <v>212</v>
      </c>
      <c r="V593" s="8" t="s">
        <v>212</v>
      </c>
      <c r="W593" s="8" t="s">
        <v>212</v>
      </c>
      <c r="X593" s="8" t="s">
        <v>212</v>
      </c>
      <c r="Y593" t="s">
        <v>2120</v>
      </c>
      <c r="Z593" s="8" t="s">
        <v>591</v>
      </c>
      <c r="AA593" s="8" t="s">
        <v>576</v>
      </c>
      <c r="AB593" s="8" t="s">
        <v>1508</v>
      </c>
      <c r="AC593" s="10" t="s">
        <v>2121</v>
      </c>
      <c r="AD593" s="8" t="s">
        <v>212</v>
      </c>
      <c r="AE593" s="8" t="s">
        <v>212</v>
      </c>
      <c r="AF593" s="8" t="s">
        <v>212</v>
      </c>
      <c r="AG593" s="12" t="s">
        <v>26</v>
      </c>
      <c r="AH593" s="12" t="s">
        <v>26</v>
      </c>
      <c r="AI593" s="8" t="s">
        <v>212</v>
      </c>
      <c r="AJ593" s="16" t="s">
        <v>2116</v>
      </c>
      <c r="AK593" s="12" t="s">
        <v>6</v>
      </c>
      <c r="AL593" s="12" t="s">
        <v>2118</v>
      </c>
      <c r="AM593" s="12" t="s">
        <v>319</v>
      </c>
      <c r="AN593" s="17" t="s">
        <v>1434</v>
      </c>
      <c r="AO593" s="18" t="s">
        <v>312</v>
      </c>
      <c r="AP593" s="12" t="s">
        <v>1054</v>
      </c>
      <c r="AQ593" s="18" t="s">
        <v>312</v>
      </c>
      <c r="AR593" s="20" t="s">
        <v>312</v>
      </c>
      <c r="AS593" s="8" t="s">
        <v>212</v>
      </c>
      <c r="AT593" s="10" t="s">
        <v>2117</v>
      </c>
      <c r="AU593" s="10" t="s">
        <v>77</v>
      </c>
    </row>
    <row r="594" spans="1:47">
      <c r="A594" s="8">
        <v>1563</v>
      </c>
      <c r="B594" s="8" t="s">
        <v>207</v>
      </c>
      <c r="C594" s="8" t="s">
        <v>209</v>
      </c>
      <c r="D594" s="10" t="s">
        <v>2061</v>
      </c>
      <c r="E594" s="22" t="s">
        <v>2062</v>
      </c>
      <c r="F594" s="12" t="s">
        <v>6</v>
      </c>
      <c r="G594" s="12">
        <v>18</v>
      </c>
      <c r="H594" s="12" t="s">
        <v>319</v>
      </c>
      <c r="I594" s="8" t="s">
        <v>312</v>
      </c>
      <c r="J594" s="8" t="s">
        <v>312</v>
      </c>
      <c r="K594" s="16" t="s">
        <v>312</v>
      </c>
      <c r="L594" s="16" t="s">
        <v>312</v>
      </c>
      <c r="M594" s="16" t="s">
        <v>312</v>
      </c>
      <c r="N594" s="52">
        <v>43427</v>
      </c>
      <c r="O594" s="53">
        <v>43191</v>
      </c>
      <c r="P594" s="52">
        <v>44523</v>
      </c>
      <c r="Q594" s="17" t="s">
        <v>572</v>
      </c>
      <c r="R594" s="16" t="s">
        <v>312</v>
      </c>
      <c r="S594" s="16" t="s">
        <v>312</v>
      </c>
      <c r="T594" s="8" t="s">
        <v>312</v>
      </c>
      <c r="U594" s="17" t="s">
        <v>137</v>
      </c>
      <c r="V594" s="17" t="s">
        <v>137</v>
      </c>
      <c r="W594" s="8" t="s">
        <v>312</v>
      </c>
      <c r="X594" s="8" t="s">
        <v>312</v>
      </c>
      <c r="Y594" t="s">
        <v>2063</v>
      </c>
      <c r="Z594" s="8" t="s">
        <v>602</v>
      </c>
      <c r="AA594" s="8" t="s">
        <v>576</v>
      </c>
      <c r="AB594" s="8">
        <v>349</v>
      </c>
      <c r="AC594" s="10" t="s">
        <v>2064</v>
      </c>
      <c r="AD594" s="8" t="s">
        <v>212</v>
      </c>
      <c r="AE594" s="8" t="s">
        <v>212</v>
      </c>
      <c r="AF594" s="8" t="s">
        <v>212</v>
      </c>
      <c r="AG594" s="12" t="s">
        <v>26</v>
      </c>
      <c r="AH594" s="18" t="s">
        <v>312</v>
      </c>
      <c r="AI594" s="10" t="s">
        <v>2061</v>
      </c>
      <c r="AJ594" s="22" t="s">
        <v>2062</v>
      </c>
      <c r="AK594" s="12" t="s">
        <v>6</v>
      </c>
      <c r="AL594" s="12">
        <v>18</v>
      </c>
      <c r="AM594" s="12" t="s">
        <v>319</v>
      </c>
      <c r="AN594" s="18" t="s">
        <v>312</v>
      </c>
      <c r="AO594" s="17" t="s">
        <v>4</v>
      </c>
      <c r="AP594" s="12" t="s">
        <v>1054</v>
      </c>
      <c r="AQ594" s="18" t="s">
        <v>312</v>
      </c>
      <c r="AR594" s="14" t="s">
        <v>1067</v>
      </c>
      <c r="AS594" s="8" t="s">
        <v>212</v>
      </c>
      <c r="AT594" s="10" t="s">
        <v>2065</v>
      </c>
      <c r="AU594" s="10" t="s">
        <v>2</v>
      </c>
    </row>
    <row r="595" spans="1:47">
      <c r="A595" s="8">
        <v>1565</v>
      </c>
      <c r="B595" s="8" t="s">
        <v>207</v>
      </c>
      <c r="C595" s="8" t="s">
        <v>209</v>
      </c>
      <c r="D595" s="10" t="s">
        <v>2070</v>
      </c>
      <c r="E595" s="22" t="s">
        <v>2071</v>
      </c>
      <c r="F595" s="12" t="s">
        <v>6</v>
      </c>
      <c r="G595" s="12">
        <v>9</v>
      </c>
      <c r="H595" s="12" t="s">
        <v>319</v>
      </c>
      <c r="I595" s="10" t="s">
        <v>1684</v>
      </c>
      <c r="J595" s="10" t="s">
        <v>2072</v>
      </c>
      <c r="K595" s="11" t="s">
        <v>6</v>
      </c>
      <c r="L595" s="11">
        <v>28</v>
      </c>
      <c r="M595" s="11" t="s">
        <v>319</v>
      </c>
      <c r="N595" s="52">
        <v>44175</v>
      </c>
      <c r="O595" s="53" t="s">
        <v>312</v>
      </c>
      <c r="P595" s="52">
        <v>44530</v>
      </c>
      <c r="Q595" s="17" t="s">
        <v>572</v>
      </c>
      <c r="R595" s="8" t="s">
        <v>212</v>
      </c>
      <c r="S595" s="16" t="s">
        <v>312</v>
      </c>
      <c r="T595" s="11" t="s">
        <v>2184</v>
      </c>
      <c r="U595" s="17" t="s">
        <v>1251</v>
      </c>
      <c r="V595" s="8" t="s">
        <v>212</v>
      </c>
      <c r="W595" s="8" t="s">
        <v>312</v>
      </c>
      <c r="X595" s="8" t="s">
        <v>312</v>
      </c>
      <c r="Y595" t="s">
        <v>2075</v>
      </c>
      <c r="Z595" s="8" t="s">
        <v>622</v>
      </c>
      <c r="AA595" s="8" t="s">
        <v>576</v>
      </c>
      <c r="AB595" s="8">
        <v>593</v>
      </c>
      <c r="AC595" s="10" t="s">
        <v>2076</v>
      </c>
      <c r="AD595" s="10" t="s">
        <v>2077</v>
      </c>
      <c r="AE595" s="17" t="s">
        <v>26</v>
      </c>
      <c r="AF595" s="17" t="s">
        <v>575</v>
      </c>
      <c r="AG595" s="12" t="s">
        <v>26</v>
      </c>
      <c r="AH595" s="12" t="s">
        <v>26</v>
      </c>
      <c r="AI595" s="10" t="s">
        <v>2070</v>
      </c>
      <c r="AJ595" s="22" t="s">
        <v>2071</v>
      </c>
      <c r="AK595" s="12" t="s">
        <v>6</v>
      </c>
      <c r="AL595" s="12">
        <v>9</v>
      </c>
      <c r="AM595" s="12" t="s">
        <v>319</v>
      </c>
      <c r="AN595" s="17" t="s">
        <v>570</v>
      </c>
      <c r="AO595" s="17" t="s">
        <v>4</v>
      </c>
      <c r="AP595" s="12" t="s">
        <v>1052</v>
      </c>
      <c r="AQ595" s="18" t="s">
        <v>312</v>
      </c>
      <c r="AR595" s="20" t="s">
        <v>312</v>
      </c>
      <c r="AS595" s="18" t="s">
        <v>312</v>
      </c>
      <c r="AT595" s="10" t="s">
        <v>2069</v>
      </c>
      <c r="AU595" s="10" t="s">
        <v>77</v>
      </c>
    </row>
    <row r="596" spans="1:47">
      <c r="A596" s="8">
        <v>1566</v>
      </c>
      <c r="B596" s="8" t="s">
        <v>207</v>
      </c>
      <c r="C596" s="8" t="s">
        <v>209</v>
      </c>
      <c r="D596" s="10" t="s">
        <v>2070</v>
      </c>
      <c r="E596" s="22" t="s">
        <v>2071</v>
      </c>
      <c r="F596" s="12" t="s">
        <v>6</v>
      </c>
      <c r="G596" s="12">
        <v>9</v>
      </c>
      <c r="H596" s="12" t="s">
        <v>319</v>
      </c>
      <c r="I596" s="10" t="s">
        <v>2073</v>
      </c>
      <c r="J596" s="10" t="s">
        <v>2074</v>
      </c>
      <c r="K596" s="11" t="s">
        <v>6</v>
      </c>
      <c r="L596" s="11">
        <v>33</v>
      </c>
      <c r="M596" s="11" t="s">
        <v>319</v>
      </c>
      <c r="N596" s="52">
        <v>44175</v>
      </c>
      <c r="O596" s="53" t="s">
        <v>312</v>
      </c>
      <c r="P596" s="52">
        <v>44530</v>
      </c>
      <c r="Q596" s="17" t="s">
        <v>572</v>
      </c>
      <c r="R596" s="8" t="s">
        <v>212</v>
      </c>
      <c r="S596" s="16" t="s">
        <v>312</v>
      </c>
      <c r="T596" s="11" t="s">
        <v>2184</v>
      </c>
      <c r="U596" s="17" t="s">
        <v>1251</v>
      </c>
      <c r="V596" s="8" t="s">
        <v>212</v>
      </c>
      <c r="W596" s="8" t="s">
        <v>312</v>
      </c>
      <c r="X596" s="8" t="s">
        <v>312</v>
      </c>
      <c r="Y596" t="s">
        <v>2075</v>
      </c>
      <c r="Z596" s="8" t="s">
        <v>622</v>
      </c>
      <c r="AA596" s="8" t="s">
        <v>576</v>
      </c>
      <c r="AB596" s="8">
        <v>593</v>
      </c>
      <c r="AC596" s="10" t="s">
        <v>2076</v>
      </c>
      <c r="AD596" s="10" t="s">
        <v>2077</v>
      </c>
      <c r="AE596" s="17" t="s">
        <v>26</v>
      </c>
      <c r="AF596" s="17" t="s">
        <v>575</v>
      </c>
      <c r="AG596" s="12" t="s">
        <v>26</v>
      </c>
      <c r="AH596" s="12" t="s">
        <v>26</v>
      </c>
      <c r="AI596" s="10" t="s">
        <v>2070</v>
      </c>
      <c r="AJ596" s="22" t="s">
        <v>2071</v>
      </c>
      <c r="AK596" s="12" t="s">
        <v>6</v>
      </c>
      <c r="AL596" s="12">
        <v>9</v>
      </c>
      <c r="AM596" s="12" t="s">
        <v>319</v>
      </c>
      <c r="AN596" s="17" t="s">
        <v>570</v>
      </c>
      <c r="AO596" s="17" t="s">
        <v>4</v>
      </c>
      <c r="AP596" s="12" t="s">
        <v>1052</v>
      </c>
      <c r="AQ596" s="18" t="s">
        <v>312</v>
      </c>
      <c r="AR596" s="20" t="s">
        <v>312</v>
      </c>
      <c r="AS596" s="18" t="s">
        <v>312</v>
      </c>
      <c r="AT596" s="10" t="s">
        <v>2069</v>
      </c>
      <c r="AU596" s="10" t="s">
        <v>77</v>
      </c>
    </row>
    <row r="597" spans="1:47">
      <c r="A597" s="8">
        <v>1567</v>
      </c>
      <c r="B597" s="8" t="s">
        <v>207</v>
      </c>
      <c r="C597" s="8" t="s">
        <v>209</v>
      </c>
      <c r="D597" s="10" t="s">
        <v>273</v>
      </c>
      <c r="E597" s="22" t="s">
        <v>2086</v>
      </c>
      <c r="F597" s="12" t="s">
        <v>3</v>
      </c>
      <c r="G597" s="12">
        <v>19</v>
      </c>
      <c r="H597" s="12" t="s">
        <v>319</v>
      </c>
      <c r="I597" s="10" t="s">
        <v>261</v>
      </c>
      <c r="J597" s="10" t="s">
        <v>1722</v>
      </c>
      <c r="K597" s="11" t="s">
        <v>3</v>
      </c>
      <c r="L597" s="11">
        <v>31</v>
      </c>
      <c r="M597" s="11" t="s">
        <v>319</v>
      </c>
      <c r="N597" s="52">
        <v>30603</v>
      </c>
      <c r="O597" s="53">
        <v>44197</v>
      </c>
      <c r="P597" s="52">
        <v>44531</v>
      </c>
      <c r="Q597" s="17" t="s">
        <v>572</v>
      </c>
      <c r="R597" s="17" t="s">
        <v>562</v>
      </c>
      <c r="S597" s="17" t="s">
        <v>4</v>
      </c>
      <c r="T597" s="17" t="s">
        <v>562</v>
      </c>
      <c r="U597" s="17" t="s">
        <v>123</v>
      </c>
      <c r="V597" s="17" t="s">
        <v>123</v>
      </c>
      <c r="W597" s="17" t="s">
        <v>109</v>
      </c>
      <c r="X597" s="17" t="s">
        <v>1195</v>
      </c>
      <c r="Y597" t="s">
        <v>2088</v>
      </c>
      <c r="Z597" s="8" t="s">
        <v>315</v>
      </c>
      <c r="AA597" s="8" t="s">
        <v>576</v>
      </c>
      <c r="AB597" s="8">
        <v>3</v>
      </c>
      <c r="AC597" s="10" t="s">
        <v>2089</v>
      </c>
      <c r="AD597" s="8" t="s">
        <v>212</v>
      </c>
      <c r="AE597" s="8" t="s">
        <v>212</v>
      </c>
      <c r="AF597" s="8" t="s">
        <v>212</v>
      </c>
      <c r="AG597" s="12" t="s">
        <v>26</v>
      </c>
      <c r="AH597" s="12" t="s">
        <v>26</v>
      </c>
      <c r="AI597" s="10" t="s">
        <v>273</v>
      </c>
      <c r="AJ597" s="22" t="s">
        <v>2086</v>
      </c>
      <c r="AK597" s="12" t="s">
        <v>3</v>
      </c>
      <c r="AL597" s="12">
        <v>19</v>
      </c>
      <c r="AM597" s="12" t="s">
        <v>319</v>
      </c>
      <c r="AN597" s="17" t="s">
        <v>1434</v>
      </c>
      <c r="AO597" s="17" t="s">
        <v>4</v>
      </c>
      <c r="AP597" s="12" t="s">
        <v>1054</v>
      </c>
      <c r="AQ597" s="18" t="s">
        <v>1062</v>
      </c>
      <c r="AR597" s="14" t="s">
        <v>1067</v>
      </c>
      <c r="AS597" s="8" t="s">
        <v>212</v>
      </c>
      <c r="AT597" s="10" t="s">
        <v>2090</v>
      </c>
      <c r="AU597" s="10" t="s">
        <v>2087</v>
      </c>
    </row>
    <row r="598" spans="1:47">
      <c r="A598" s="8">
        <v>1568</v>
      </c>
      <c r="B598" s="8" t="s">
        <v>207</v>
      </c>
      <c r="C598" s="8" t="s">
        <v>209</v>
      </c>
      <c r="D598" s="10" t="s">
        <v>533</v>
      </c>
      <c r="E598" s="22" t="s">
        <v>2078</v>
      </c>
      <c r="F598" s="12" t="s">
        <v>3</v>
      </c>
      <c r="G598" s="12">
        <v>41</v>
      </c>
      <c r="H598" s="12" t="s">
        <v>319</v>
      </c>
      <c r="I598" s="8" t="s">
        <v>312</v>
      </c>
      <c r="J598" s="8" t="s">
        <v>312</v>
      </c>
      <c r="K598" s="16" t="s">
        <v>312</v>
      </c>
      <c r="L598" s="16" t="s">
        <v>312</v>
      </c>
      <c r="M598" s="16" t="s">
        <v>312</v>
      </c>
      <c r="N598" s="52">
        <v>32713</v>
      </c>
      <c r="O598" s="53">
        <v>44197</v>
      </c>
      <c r="P598" s="52">
        <v>44531</v>
      </c>
      <c r="Q598" s="17" t="s">
        <v>572</v>
      </c>
      <c r="R598" s="16" t="s">
        <v>312</v>
      </c>
      <c r="S598" s="16" t="s">
        <v>312</v>
      </c>
      <c r="T598" s="8" t="s">
        <v>312</v>
      </c>
      <c r="U598" s="17" t="s">
        <v>137</v>
      </c>
      <c r="V598" s="17" t="s">
        <v>137</v>
      </c>
      <c r="W598" s="8" t="s">
        <v>312</v>
      </c>
      <c r="X598" s="8" t="s">
        <v>312</v>
      </c>
      <c r="Y598" t="s">
        <v>596</v>
      </c>
      <c r="Z598" s="8" t="s">
        <v>592</v>
      </c>
      <c r="AA598" s="8" t="s">
        <v>576</v>
      </c>
      <c r="AB598" s="8">
        <v>137</v>
      </c>
      <c r="AC598" s="10" t="s">
        <v>596</v>
      </c>
      <c r="AD598" s="8" t="s">
        <v>212</v>
      </c>
      <c r="AE598" s="8" t="s">
        <v>212</v>
      </c>
      <c r="AF598" s="8" t="s">
        <v>212</v>
      </c>
      <c r="AG598" s="12" t="s">
        <v>26</v>
      </c>
      <c r="AH598" s="18" t="s">
        <v>312</v>
      </c>
      <c r="AI598" s="10" t="s">
        <v>533</v>
      </c>
      <c r="AJ598" s="22" t="s">
        <v>2078</v>
      </c>
      <c r="AK598" s="12" t="s">
        <v>3</v>
      </c>
      <c r="AL598" s="12">
        <v>41</v>
      </c>
      <c r="AM598" s="12" t="s">
        <v>319</v>
      </c>
      <c r="AN598" s="18" t="s">
        <v>312</v>
      </c>
      <c r="AO598" s="17" t="s">
        <v>26</v>
      </c>
      <c r="AP598" s="12" t="s">
        <v>1054</v>
      </c>
      <c r="AQ598" s="18" t="s">
        <v>312</v>
      </c>
      <c r="AR598" s="20" t="s">
        <v>312</v>
      </c>
      <c r="AS598" s="8" t="s">
        <v>212</v>
      </c>
      <c r="AT598" s="10" t="s">
        <v>2079</v>
      </c>
      <c r="AU598" s="10" t="s">
        <v>64</v>
      </c>
    </row>
    <row r="599" spans="1:47">
      <c r="A599" s="8">
        <v>1570</v>
      </c>
      <c r="B599" s="8" t="s">
        <v>207</v>
      </c>
      <c r="C599" s="8" t="s">
        <v>209</v>
      </c>
      <c r="D599" s="10" t="s">
        <v>2080</v>
      </c>
      <c r="E599" s="22" t="s">
        <v>2081</v>
      </c>
      <c r="F599" s="12" t="s">
        <v>6</v>
      </c>
      <c r="G599" s="12">
        <v>17</v>
      </c>
      <c r="H599" s="12" t="s">
        <v>319</v>
      </c>
      <c r="I599" s="8" t="s">
        <v>312</v>
      </c>
      <c r="J599" s="8" t="s">
        <v>312</v>
      </c>
      <c r="K599" s="16" t="s">
        <v>312</v>
      </c>
      <c r="L599" s="16" t="s">
        <v>312</v>
      </c>
      <c r="M599" s="16" t="s">
        <v>312</v>
      </c>
      <c r="N599" s="52">
        <v>29499</v>
      </c>
      <c r="O599" s="53" t="s">
        <v>312</v>
      </c>
      <c r="P599" s="52">
        <v>44532</v>
      </c>
      <c r="Q599" s="17" t="s">
        <v>572</v>
      </c>
      <c r="R599" s="16" t="s">
        <v>312</v>
      </c>
      <c r="S599" s="16" t="s">
        <v>312</v>
      </c>
      <c r="T599" s="8" t="s">
        <v>312</v>
      </c>
      <c r="U599" s="17" t="s">
        <v>137</v>
      </c>
      <c r="V599" s="17" t="s">
        <v>137</v>
      </c>
      <c r="W599" s="8" t="s">
        <v>312</v>
      </c>
      <c r="X599" s="8" t="s">
        <v>312</v>
      </c>
      <c r="Y599" t="s">
        <v>2082</v>
      </c>
      <c r="Z599" s="8" t="s">
        <v>632</v>
      </c>
      <c r="AA599" s="8" t="s">
        <v>576</v>
      </c>
      <c r="AB599" s="8">
        <v>29</v>
      </c>
      <c r="AC599" s="10" t="s">
        <v>485</v>
      </c>
      <c r="AD599" s="8" t="s">
        <v>212</v>
      </c>
      <c r="AE599" s="8" t="s">
        <v>212</v>
      </c>
      <c r="AF599" s="8" t="s">
        <v>212</v>
      </c>
      <c r="AG599" s="12" t="s">
        <v>26</v>
      </c>
      <c r="AH599" s="18" t="s">
        <v>312</v>
      </c>
      <c r="AI599" s="10" t="s">
        <v>2080</v>
      </c>
      <c r="AJ599" s="22" t="s">
        <v>2081</v>
      </c>
      <c r="AK599" s="12" t="s">
        <v>6</v>
      </c>
      <c r="AL599" s="12">
        <v>17</v>
      </c>
      <c r="AM599" s="12" t="s">
        <v>319</v>
      </c>
      <c r="AN599" s="18" t="s">
        <v>312</v>
      </c>
      <c r="AO599" s="17" t="s">
        <v>4</v>
      </c>
      <c r="AP599" s="12" t="s">
        <v>1052</v>
      </c>
      <c r="AQ599" s="18" t="s">
        <v>312</v>
      </c>
      <c r="AR599" s="20" t="s">
        <v>312</v>
      </c>
      <c r="AS599" s="8" t="s">
        <v>212</v>
      </c>
      <c r="AT599" s="10" t="s">
        <v>2083</v>
      </c>
      <c r="AU599" s="10" t="s">
        <v>2</v>
      </c>
    </row>
    <row r="600" spans="1:47">
      <c r="A600" s="8">
        <v>1587</v>
      </c>
      <c r="B600" s="8" t="s">
        <v>207</v>
      </c>
      <c r="C600" s="8" t="s">
        <v>209</v>
      </c>
      <c r="D600" s="10" t="s">
        <v>2102</v>
      </c>
      <c r="E600" s="22" t="s">
        <v>2094</v>
      </c>
      <c r="F600" s="12" t="s">
        <v>3</v>
      </c>
      <c r="G600" s="12">
        <v>65</v>
      </c>
      <c r="H600" s="12" t="s">
        <v>319</v>
      </c>
      <c r="I600" s="8" t="s">
        <v>212</v>
      </c>
      <c r="J600" s="8" t="s">
        <v>212</v>
      </c>
      <c r="K600" s="8" t="s">
        <v>212</v>
      </c>
      <c r="L600" s="8" t="s">
        <v>212</v>
      </c>
      <c r="M600" s="8" t="s">
        <v>212</v>
      </c>
      <c r="N600" s="52">
        <v>42123</v>
      </c>
      <c r="O600" s="53" t="s">
        <v>312</v>
      </c>
      <c r="P600" s="52">
        <v>44537</v>
      </c>
      <c r="Q600" s="8" t="s">
        <v>212</v>
      </c>
      <c r="R600" s="8" t="s">
        <v>212</v>
      </c>
      <c r="S600" s="8" t="s">
        <v>212</v>
      </c>
      <c r="T600" s="18" t="s">
        <v>212</v>
      </c>
      <c r="U600" s="8" t="s">
        <v>212</v>
      </c>
      <c r="V600" s="8" t="s">
        <v>212</v>
      </c>
      <c r="W600" s="8" t="s">
        <v>212</v>
      </c>
      <c r="X600" s="8" t="s">
        <v>212</v>
      </c>
      <c r="Y600" t="s">
        <v>2096</v>
      </c>
      <c r="Z600" s="8" t="s">
        <v>610</v>
      </c>
      <c r="AA600" s="8" t="s">
        <v>576</v>
      </c>
      <c r="AB600" s="8">
        <v>154</v>
      </c>
      <c r="AC600" s="10" t="s">
        <v>2097</v>
      </c>
      <c r="AD600" s="8" t="s">
        <v>212</v>
      </c>
      <c r="AE600" s="8" t="s">
        <v>212</v>
      </c>
      <c r="AF600" s="8" t="s">
        <v>212</v>
      </c>
      <c r="AG600" s="8" t="s">
        <v>212</v>
      </c>
      <c r="AH600" s="8" t="s">
        <v>212</v>
      </c>
      <c r="AI600" s="8" t="s">
        <v>212</v>
      </c>
      <c r="AJ600" s="8" t="s">
        <v>212</v>
      </c>
      <c r="AK600" s="8" t="s">
        <v>212</v>
      </c>
      <c r="AL600" s="8" t="s">
        <v>212</v>
      </c>
      <c r="AM600" s="8" t="s">
        <v>212</v>
      </c>
      <c r="AN600" s="8" t="s">
        <v>212</v>
      </c>
      <c r="AO600" s="8" t="s">
        <v>212</v>
      </c>
      <c r="AP600" s="12" t="s">
        <v>1054</v>
      </c>
      <c r="AQ600" s="18" t="s">
        <v>312</v>
      </c>
      <c r="AR600" s="14" t="s">
        <v>1067</v>
      </c>
      <c r="AS600" s="8" t="s">
        <v>212</v>
      </c>
      <c r="AT600" s="10" t="s">
        <v>2095</v>
      </c>
      <c r="AU600" s="10" t="s">
        <v>64</v>
      </c>
    </row>
    <row r="601" spans="1:47">
      <c r="A601" s="8">
        <v>1588</v>
      </c>
      <c r="B601" s="8" t="s">
        <v>207</v>
      </c>
      <c r="C601" s="8" t="s">
        <v>209</v>
      </c>
      <c r="D601" s="10" t="s">
        <v>1029</v>
      </c>
      <c r="E601" s="22" t="s">
        <v>2098</v>
      </c>
      <c r="F601" s="12" t="s">
        <v>6</v>
      </c>
      <c r="G601" s="12">
        <v>21</v>
      </c>
      <c r="H601" s="12" t="s">
        <v>319</v>
      </c>
      <c r="I601" s="8" t="s">
        <v>312</v>
      </c>
      <c r="J601" s="8" t="s">
        <v>312</v>
      </c>
      <c r="K601" s="16" t="s">
        <v>312</v>
      </c>
      <c r="L601" s="16" t="s">
        <v>312</v>
      </c>
      <c r="M601" s="16" t="s">
        <v>312</v>
      </c>
      <c r="N601" s="52">
        <v>27751</v>
      </c>
      <c r="O601" s="53">
        <v>43466</v>
      </c>
      <c r="P601" s="52">
        <v>44537</v>
      </c>
      <c r="Q601" s="17" t="s">
        <v>572</v>
      </c>
      <c r="R601" s="16" t="s">
        <v>312</v>
      </c>
      <c r="S601" s="16" t="s">
        <v>312</v>
      </c>
      <c r="T601" s="8" t="s">
        <v>312</v>
      </c>
      <c r="U601" s="17" t="s">
        <v>137</v>
      </c>
      <c r="V601" s="17" t="s">
        <v>137</v>
      </c>
      <c r="W601" s="8" t="s">
        <v>312</v>
      </c>
      <c r="X601" s="8" t="s">
        <v>312</v>
      </c>
      <c r="Y601" t="s">
        <v>2099</v>
      </c>
      <c r="Z601" s="8" t="s">
        <v>614</v>
      </c>
      <c r="AA601" s="8" t="s">
        <v>576</v>
      </c>
      <c r="AB601" s="8">
        <v>9</v>
      </c>
      <c r="AC601" s="10" t="s">
        <v>2100</v>
      </c>
      <c r="AD601" s="8" t="s">
        <v>212</v>
      </c>
      <c r="AE601" s="8" t="s">
        <v>212</v>
      </c>
      <c r="AF601" s="8" t="s">
        <v>212</v>
      </c>
      <c r="AG601" s="12" t="s">
        <v>26</v>
      </c>
      <c r="AH601" s="18" t="s">
        <v>312</v>
      </c>
      <c r="AI601" s="10" t="s">
        <v>1029</v>
      </c>
      <c r="AJ601" s="22" t="s">
        <v>2098</v>
      </c>
      <c r="AK601" s="12" t="s">
        <v>6</v>
      </c>
      <c r="AL601" s="12">
        <v>21</v>
      </c>
      <c r="AM601" s="12" t="s">
        <v>319</v>
      </c>
      <c r="AN601" s="18" t="s">
        <v>312</v>
      </c>
      <c r="AO601" s="17" t="s">
        <v>26</v>
      </c>
      <c r="AP601" s="12" t="s">
        <v>1054</v>
      </c>
      <c r="AQ601" s="18" t="s">
        <v>1062</v>
      </c>
      <c r="AR601" s="12" t="s">
        <v>1067</v>
      </c>
      <c r="AS601" s="8" t="s">
        <v>212</v>
      </c>
      <c r="AT601" s="10" t="s">
        <v>2101</v>
      </c>
      <c r="AU601" s="10" t="s">
        <v>77</v>
      </c>
    </row>
    <row r="602" spans="1:47">
      <c r="A602" s="8">
        <v>1590</v>
      </c>
      <c r="B602" s="8" t="s">
        <v>207</v>
      </c>
      <c r="C602" s="8" t="s">
        <v>209</v>
      </c>
      <c r="D602" s="10" t="s">
        <v>2104</v>
      </c>
      <c r="E602" s="22" t="s">
        <v>2105</v>
      </c>
      <c r="F602" s="12" t="s">
        <v>3</v>
      </c>
      <c r="G602" s="12">
        <v>48</v>
      </c>
      <c r="H602" s="12" t="s">
        <v>319</v>
      </c>
      <c r="I602" s="8" t="s">
        <v>212</v>
      </c>
      <c r="J602" s="8" t="s">
        <v>212</v>
      </c>
      <c r="K602" s="8" t="s">
        <v>212</v>
      </c>
      <c r="L602" s="8" t="s">
        <v>212</v>
      </c>
      <c r="M602" s="8" t="s">
        <v>212</v>
      </c>
      <c r="N602" s="52">
        <v>42006</v>
      </c>
      <c r="O602" s="53">
        <v>44287</v>
      </c>
      <c r="P602" s="52">
        <v>44539</v>
      </c>
      <c r="Q602" s="8" t="s">
        <v>212</v>
      </c>
      <c r="R602" s="8" t="s">
        <v>212</v>
      </c>
      <c r="S602" s="8" t="s">
        <v>212</v>
      </c>
      <c r="T602" s="18" t="s">
        <v>212</v>
      </c>
      <c r="U602" s="8" t="s">
        <v>212</v>
      </c>
      <c r="V602" s="8" t="s">
        <v>212</v>
      </c>
      <c r="W602" s="8" t="s">
        <v>212</v>
      </c>
      <c r="X602" s="8" t="s">
        <v>212</v>
      </c>
      <c r="Y602" t="s">
        <v>2106</v>
      </c>
      <c r="Z602" s="8" t="s">
        <v>591</v>
      </c>
      <c r="AA602" s="8" t="s">
        <v>576</v>
      </c>
      <c r="AB602" s="8">
        <v>116</v>
      </c>
      <c r="AC602" s="10" t="s">
        <v>1526</v>
      </c>
      <c r="AD602" s="8" t="s">
        <v>212</v>
      </c>
      <c r="AE602" s="8" t="s">
        <v>212</v>
      </c>
      <c r="AF602" s="8" t="s">
        <v>212</v>
      </c>
      <c r="AG602" s="8" t="s">
        <v>212</v>
      </c>
      <c r="AH602" s="8" t="s">
        <v>212</v>
      </c>
      <c r="AI602" s="8" t="s">
        <v>212</v>
      </c>
      <c r="AJ602" s="8" t="s">
        <v>212</v>
      </c>
      <c r="AK602" s="8" t="s">
        <v>212</v>
      </c>
      <c r="AL602" s="8" t="s">
        <v>212</v>
      </c>
      <c r="AM602" s="8" t="s">
        <v>212</v>
      </c>
      <c r="AN602" s="8" t="s">
        <v>212</v>
      </c>
      <c r="AO602" s="8" t="s">
        <v>212</v>
      </c>
      <c r="AP602" s="12" t="s">
        <v>1052</v>
      </c>
      <c r="AQ602" s="18" t="s">
        <v>1060</v>
      </c>
      <c r="AR602" s="12" t="s">
        <v>1067</v>
      </c>
      <c r="AS602" s="8" t="s">
        <v>212</v>
      </c>
      <c r="AT602" s="10" t="s">
        <v>1304</v>
      </c>
      <c r="AU602" s="10" t="s">
        <v>0</v>
      </c>
    </row>
    <row r="603" spans="1:47">
      <c r="A603" s="8">
        <v>1601</v>
      </c>
      <c r="B603" s="8" t="s">
        <v>207</v>
      </c>
      <c r="C603" s="8" t="s">
        <v>209</v>
      </c>
      <c r="D603" s="10" t="s">
        <v>2107</v>
      </c>
      <c r="E603" s="22" t="s">
        <v>2108</v>
      </c>
      <c r="F603" s="12" t="s">
        <v>3</v>
      </c>
      <c r="G603" s="12" t="s">
        <v>2109</v>
      </c>
      <c r="H603" s="12" t="s">
        <v>318</v>
      </c>
      <c r="I603" s="8" t="s">
        <v>212</v>
      </c>
      <c r="J603" s="8" t="s">
        <v>212</v>
      </c>
      <c r="K603" s="8" t="s">
        <v>212</v>
      </c>
      <c r="L603" s="8" t="s">
        <v>212</v>
      </c>
      <c r="M603" s="8" t="s">
        <v>212</v>
      </c>
      <c r="N603" s="52">
        <v>35057</v>
      </c>
      <c r="O603" s="53">
        <v>43709</v>
      </c>
      <c r="P603" s="52">
        <v>44540</v>
      </c>
      <c r="Q603" s="8" t="s">
        <v>212</v>
      </c>
      <c r="R603" s="8" t="s">
        <v>212</v>
      </c>
      <c r="S603" s="8" t="s">
        <v>212</v>
      </c>
      <c r="T603" s="18" t="s">
        <v>212</v>
      </c>
      <c r="U603" s="8" t="s">
        <v>212</v>
      </c>
      <c r="V603" s="8" t="s">
        <v>212</v>
      </c>
      <c r="W603" s="8" t="s">
        <v>212</v>
      </c>
      <c r="X603" s="8" t="s">
        <v>212</v>
      </c>
      <c r="Y603" t="s">
        <v>2110</v>
      </c>
      <c r="Z603" s="8" t="s">
        <v>115</v>
      </c>
      <c r="AA603" s="8" t="s">
        <v>576</v>
      </c>
      <c r="AB603" s="8">
        <v>496</v>
      </c>
      <c r="AC603" s="10" t="s">
        <v>1609</v>
      </c>
      <c r="AD603" s="8" t="s">
        <v>212</v>
      </c>
      <c r="AE603" s="8" t="s">
        <v>212</v>
      </c>
      <c r="AF603" s="8" t="s">
        <v>212</v>
      </c>
      <c r="AG603" s="8" t="s">
        <v>212</v>
      </c>
      <c r="AH603" s="8" t="s">
        <v>212</v>
      </c>
      <c r="AI603" s="8" t="s">
        <v>212</v>
      </c>
      <c r="AJ603" s="8" t="s">
        <v>212</v>
      </c>
      <c r="AK603" s="8" t="s">
        <v>212</v>
      </c>
      <c r="AL603" s="8" t="s">
        <v>212</v>
      </c>
      <c r="AM603" s="8" t="s">
        <v>212</v>
      </c>
      <c r="AN603" s="8" t="s">
        <v>212</v>
      </c>
      <c r="AO603" s="8" t="s">
        <v>212</v>
      </c>
      <c r="AP603" s="12" t="s">
        <v>1054</v>
      </c>
      <c r="AQ603" s="18" t="s">
        <v>312</v>
      </c>
      <c r="AR603" s="14" t="s">
        <v>1067</v>
      </c>
      <c r="AS603" s="8" t="s">
        <v>212</v>
      </c>
      <c r="AT603" s="10" t="s">
        <v>2111</v>
      </c>
      <c r="AU603" s="10" t="s">
        <v>64</v>
      </c>
    </row>
    <row r="604" spans="1:47">
      <c r="A604" s="8">
        <v>1602</v>
      </c>
      <c r="B604" s="8" t="s">
        <v>207</v>
      </c>
      <c r="C604" s="8" t="s">
        <v>209</v>
      </c>
      <c r="D604" s="10" t="s">
        <v>2130</v>
      </c>
      <c r="E604" s="22" t="s">
        <v>2131</v>
      </c>
      <c r="F604" s="12" t="s">
        <v>6</v>
      </c>
      <c r="G604" s="12">
        <v>31</v>
      </c>
      <c r="H604" s="12" t="s">
        <v>319</v>
      </c>
      <c r="I604" s="10" t="s">
        <v>542</v>
      </c>
      <c r="J604" s="10" t="s">
        <v>2132</v>
      </c>
      <c r="K604" s="11" t="s">
        <v>3</v>
      </c>
      <c r="L604" s="12">
        <v>38</v>
      </c>
      <c r="M604" s="11" t="s">
        <v>319</v>
      </c>
      <c r="N604" s="52">
        <v>398659</v>
      </c>
      <c r="O604" s="53" t="s">
        <v>312</v>
      </c>
      <c r="P604" s="52">
        <v>44543</v>
      </c>
      <c r="Q604" s="17" t="s">
        <v>572</v>
      </c>
      <c r="R604" s="17" t="s">
        <v>562</v>
      </c>
      <c r="S604" s="17" t="s">
        <v>4</v>
      </c>
      <c r="T604" s="17" t="s">
        <v>562</v>
      </c>
      <c r="U604" s="17" t="s">
        <v>123</v>
      </c>
      <c r="V604" s="17" t="s">
        <v>123</v>
      </c>
      <c r="W604" s="17" t="s">
        <v>109</v>
      </c>
      <c r="X604" s="17" t="s">
        <v>1195</v>
      </c>
      <c r="Y604" t="s">
        <v>2133</v>
      </c>
      <c r="Z604" s="8" t="s">
        <v>624</v>
      </c>
      <c r="AA604" s="8" t="s">
        <v>576</v>
      </c>
      <c r="AB604" s="8">
        <v>1</v>
      </c>
      <c r="AC604" s="10" t="s">
        <v>1863</v>
      </c>
      <c r="AD604" s="8" t="s">
        <v>212</v>
      </c>
      <c r="AE604" s="8" t="s">
        <v>212</v>
      </c>
      <c r="AF604" s="8" t="s">
        <v>212</v>
      </c>
      <c r="AG604" s="12" t="s">
        <v>26</v>
      </c>
      <c r="AH604" s="12" t="s">
        <v>26</v>
      </c>
      <c r="AI604" s="10" t="s">
        <v>2130</v>
      </c>
      <c r="AJ604" s="22" t="s">
        <v>2131</v>
      </c>
      <c r="AK604" s="12" t="s">
        <v>6</v>
      </c>
      <c r="AL604" s="12">
        <v>31</v>
      </c>
      <c r="AM604" s="12" t="s">
        <v>319</v>
      </c>
      <c r="AN604" s="17" t="s">
        <v>1434</v>
      </c>
      <c r="AO604" s="17" t="s">
        <v>4</v>
      </c>
      <c r="AP604" s="12" t="s">
        <v>1052</v>
      </c>
      <c r="AQ604" s="18" t="s">
        <v>312</v>
      </c>
      <c r="AR604" s="12" t="s">
        <v>1067</v>
      </c>
      <c r="AS604" s="8" t="s">
        <v>212</v>
      </c>
      <c r="AT604" s="10" t="s">
        <v>2134</v>
      </c>
      <c r="AU604" s="10" t="s">
        <v>1159</v>
      </c>
    </row>
    <row r="605" spans="1:47">
      <c r="A605" s="8">
        <v>1603</v>
      </c>
      <c r="B605" s="8" t="s">
        <v>207</v>
      </c>
      <c r="C605" s="8" t="s">
        <v>209</v>
      </c>
      <c r="D605" s="10" t="s">
        <v>2068</v>
      </c>
      <c r="E605" s="22" t="s">
        <v>2124</v>
      </c>
      <c r="F605" s="12" t="s">
        <v>3</v>
      </c>
      <c r="G605" s="12">
        <v>52</v>
      </c>
      <c r="H605" s="12" t="s">
        <v>319</v>
      </c>
      <c r="I605" s="8" t="s">
        <v>212</v>
      </c>
      <c r="J605" s="8" t="s">
        <v>212</v>
      </c>
      <c r="K605" s="8" t="s">
        <v>212</v>
      </c>
      <c r="L605" s="8" t="s">
        <v>212</v>
      </c>
      <c r="M605" s="8" t="s">
        <v>212</v>
      </c>
      <c r="N605" s="52">
        <v>41996</v>
      </c>
      <c r="O605" s="53">
        <v>43466</v>
      </c>
      <c r="P605" s="52">
        <v>44544</v>
      </c>
      <c r="Q605" s="8" t="s">
        <v>212</v>
      </c>
      <c r="R605" s="8" t="s">
        <v>212</v>
      </c>
      <c r="S605" s="8" t="s">
        <v>212</v>
      </c>
      <c r="T605" s="18" t="s">
        <v>212</v>
      </c>
      <c r="U605" s="8" t="s">
        <v>212</v>
      </c>
      <c r="V605" s="8" t="s">
        <v>212</v>
      </c>
      <c r="W605" s="8" t="s">
        <v>212</v>
      </c>
      <c r="X605" s="8" t="s">
        <v>212</v>
      </c>
      <c r="Y605" t="s">
        <v>310</v>
      </c>
      <c r="Z605" s="8" t="s">
        <v>593</v>
      </c>
      <c r="AA605" s="8" t="s">
        <v>576</v>
      </c>
      <c r="AB605" s="8">
        <v>198</v>
      </c>
      <c r="AC605" s="10" t="s">
        <v>334</v>
      </c>
      <c r="AD605" s="8" t="s">
        <v>212</v>
      </c>
      <c r="AE605" s="8" t="s">
        <v>212</v>
      </c>
      <c r="AF605" s="8" t="s">
        <v>212</v>
      </c>
      <c r="AG605" s="8" t="s">
        <v>212</v>
      </c>
      <c r="AH605" s="8" t="s">
        <v>212</v>
      </c>
      <c r="AI605" s="8" t="s">
        <v>212</v>
      </c>
      <c r="AJ605" s="8" t="s">
        <v>212</v>
      </c>
      <c r="AK605" s="8" t="s">
        <v>212</v>
      </c>
      <c r="AL605" s="8" t="s">
        <v>212</v>
      </c>
      <c r="AM605" s="8" t="s">
        <v>212</v>
      </c>
      <c r="AN605" s="8" t="s">
        <v>212</v>
      </c>
      <c r="AO605" s="8" t="s">
        <v>212</v>
      </c>
      <c r="AP605" s="12" t="s">
        <v>1054</v>
      </c>
      <c r="AQ605" s="18" t="s">
        <v>1062</v>
      </c>
      <c r="AR605" s="12" t="s">
        <v>1067</v>
      </c>
      <c r="AS605" s="8" t="s">
        <v>212</v>
      </c>
      <c r="AT605" s="10" t="s">
        <v>2125</v>
      </c>
      <c r="AU605" s="10" t="s">
        <v>0</v>
      </c>
    </row>
    <row r="606" spans="1:47">
      <c r="A606" s="8">
        <v>1604</v>
      </c>
      <c r="B606" s="8" t="s">
        <v>207</v>
      </c>
      <c r="C606" s="8" t="s">
        <v>209</v>
      </c>
      <c r="D606" s="10" t="s">
        <v>500</v>
      </c>
      <c r="E606" s="22" t="s">
        <v>1934</v>
      </c>
      <c r="F606" s="12" t="s">
        <v>3</v>
      </c>
      <c r="G606" s="12">
        <v>39</v>
      </c>
      <c r="H606" s="12" t="s">
        <v>318</v>
      </c>
      <c r="I606" s="8" t="s">
        <v>312</v>
      </c>
      <c r="J606" s="8" t="s">
        <v>312</v>
      </c>
      <c r="K606" s="16" t="s">
        <v>312</v>
      </c>
      <c r="L606" s="16" t="s">
        <v>312</v>
      </c>
      <c r="M606" s="16" t="s">
        <v>312</v>
      </c>
      <c r="N606" s="52">
        <v>30000</v>
      </c>
      <c r="O606" s="52">
        <v>43435</v>
      </c>
      <c r="P606" s="52">
        <v>44544</v>
      </c>
      <c r="Q606" s="17" t="s">
        <v>572</v>
      </c>
      <c r="R606" s="12" t="s">
        <v>565</v>
      </c>
      <c r="S606" s="16" t="s">
        <v>312</v>
      </c>
      <c r="T606" s="16" t="s">
        <v>312</v>
      </c>
      <c r="U606" s="17" t="s">
        <v>137</v>
      </c>
      <c r="V606" s="17" t="s">
        <v>137</v>
      </c>
      <c r="W606" s="8" t="s">
        <v>312</v>
      </c>
      <c r="X606" s="8" t="s">
        <v>312</v>
      </c>
      <c r="Y606" t="s">
        <v>2122</v>
      </c>
      <c r="Z606" s="8" t="s">
        <v>579</v>
      </c>
      <c r="AA606" s="8" t="s">
        <v>576</v>
      </c>
      <c r="AB606" s="8">
        <v>85</v>
      </c>
      <c r="AC606" s="10" t="s">
        <v>1595</v>
      </c>
      <c r="AD606" s="8" t="s">
        <v>212</v>
      </c>
      <c r="AE606" s="8" t="s">
        <v>212</v>
      </c>
      <c r="AF606" s="8" t="s">
        <v>212</v>
      </c>
      <c r="AG606" s="8" t="s">
        <v>212</v>
      </c>
      <c r="AH606" s="8" t="s">
        <v>212</v>
      </c>
      <c r="AI606" s="10" t="s">
        <v>500</v>
      </c>
      <c r="AJ606" s="22" t="s">
        <v>1934</v>
      </c>
      <c r="AK606" s="12" t="s">
        <v>3</v>
      </c>
      <c r="AL606" s="12">
        <v>39</v>
      </c>
      <c r="AM606" s="12" t="s">
        <v>318</v>
      </c>
      <c r="AN606" s="18" t="s">
        <v>312</v>
      </c>
      <c r="AO606" s="17" t="s">
        <v>26</v>
      </c>
      <c r="AP606" s="12" t="s">
        <v>1054</v>
      </c>
      <c r="AQ606" s="18" t="s">
        <v>1060</v>
      </c>
      <c r="AR606" s="12" t="s">
        <v>1067</v>
      </c>
      <c r="AS606" s="8" t="s">
        <v>212</v>
      </c>
      <c r="AT606" s="10" t="s">
        <v>2123</v>
      </c>
      <c r="AU606" s="10" t="s">
        <v>0</v>
      </c>
    </row>
    <row r="607" spans="1:47">
      <c r="A607" s="8">
        <v>1608</v>
      </c>
      <c r="B607" s="8" t="s">
        <v>207</v>
      </c>
      <c r="C607" s="8" t="s">
        <v>209</v>
      </c>
      <c r="D607" s="10" t="s">
        <v>249</v>
      </c>
      <c r="E607" s="22" t="s">
        <v>2126</v>
      </c>
      <c r="F607" s="12" t="s">
        <v>6</v>
      </c>
      <c r="G607" s="12">
        <v>57</v>
      </c>
      <c r="H607" s="8" t="s">
        <v>312</v>
      </c>
      <c r="I607" s="8" t="s">
        <v>312</v>
      </c>
      <c r="J607" s="8" t="s">
        <v>312</v>
      </c>
      <c r="K607" s="16" t="s">
        <v>312</v>
      </c>
      <c r="L607" s="16" t="s">
        <v>312</v>
      </c>
      <c r="M607" s="16" t="s">
        <v>312</v>
      </c>
      <c r="N607" s="52">
        <v>41949</v>
      </c>
      <c r="O607" s="53" t="s">
        <v>18880</v>
      </c>
      <c r="P607" s="52">
        <v>44547</v>
      </c>
      <c r="Q607" s="16" t="s">
        <v>312</v>
      </c>
      <c r="R607" s="16" t="s">
        <v>312</v>
      </c>
      <c r="S607" s="16" t="s">
        <v>312</v>
      </c>
      <c r="T607" s="8" t="s">
        <v>312</v>
      </c>
      <c r="U607" s="8" t="s">
        <v>212</v>
      </c>
      <c r="V607" s="8" t="s">
        <v>212</v>
      </c>
      <c r="W607" s="8" t="s">
        <v>212</v>
      </c>
      <c r="X607" s="8" t="s">
        <v>212</v>
      </c>
      <c r="Y607" t="s">
        <v>2128</v>
      </c>
      <c r="Z607" s="8" t="s">
        <v>157</v>
      </c>
      <c r="AA607" s="8" t="s">
        <v>576</v>
      </c>
      <c r="AB607" s="8">
        <v>25</v>
      </c>
      <c r="AC607" s="10" t="s">
        <v>485</v>
      </c>
      <c r="AD607" s="8" t="s">
        <v>212</v>
      </c>
      <c r="AE607" s="8" t="s">
        <v>212</v>
      </c>
      <c r="AF607" s="8" t="s">
        <v>212</v>
      </c>
      <c r="AG607" s="8" t="s">
        <v>212</v>
      </c>
      <c r="AH607" s="8" t="s">
        <v>212</v>
      </c>
      <c r="AI607" s="8" t="s">
        <v>212</v>
      </c>
      <c r="AJ607" s="8" t="s">
        <v>212</v>
      </c>
      <c r="AK607" s="8" t="s">
        <v>212</v>
      </c>
      <c r="AL607" s="8" t="s">
        <v>212</v>
      </c>
      <c r="AM607" s="8" t="s">
        <v>212</v>
      </c>
      <c r="AN607" s="8" t="s">
        <v>212</v>
      </c>
      <c r="AO607" s="8" t="s">
        <v>212</v>
      </c>
      <c r="AP607" s="12" t="s">
        <v>1052</v>
      </c>
      <c r="AQ607" s="18" t="s">
        <v>312</v>
      </c>
      <c r="AR607" s="12" t="s">
        <v>1067</v>
      </c>
      <c r="AS607" s="8" t="s">
        <v>212</v>
      </c>
      <c r="AT607" s="10" t="s">
        <v>2129</v>
      </c>
      <c r="AU607" s="10" t="s">
        <v>77</v>
      </c>
    </row>
    <row r="608" spans="1:47">
      <c r="A608" s="8">
        <v>1609</v>
      </c>
      <c r="B608" s="8" t="s">
        <v>207</v>
      </c>
      <c r="C608" s="8" t="s">
        <v>209</v>
      </c>
      <c r="D608" s="10" t="s">
        <v>2136</v>
      </c>
      <c r="E608" s="22" t="s">
        <v>2137</v>
      </c>
      <c r="F608" s="12" t="s">
        <v>6</v>
      </c>
      <c r="G608" s="12">
        <v>31</v>
      </c>
      <c r="H608" s="12" t="s">
        <v>319</v>
      </c>
      <c r="I608" s="8" t="s">
        <v>312</v>
      </c>
      <c r="J608" s="8" t="s">
        <v>312</v>
      </c>
      <c r="K608" s="16" t="s">
        <v>312</v>
      </c>
      <c r="L608" s="16" t="s">
        <v>312</v>
      </c>
      <c r="M608" s="16" t="s">
        <v>312</v>
      </c>
      <c r="N608" s="52">
        <v>34960</v>
      </c>
      <c r="O608" s="53" t="s">
        <v>312</v>
      </c>
      <c r="P608" s="52">
        <v>44550</v>
      </c>
      <c r="Q608" s="17" t="s">
        <v>572</v>
      </c>
      <c r="R608" s="16" t="s">
        <v>312</v>
      </c>
      <c r="S608" s="16" t="s">
        <v>312</v>
      </c>
      <c r="T608" s="8" t="s">
        <v>312</v>
      </c>
      <c r="U608" s="17" t="s">
        <v>137</v>
      </c>
      <c r="V608" s="17" t="s">
        <v>137</v>
      </c>
      <c r="W608" s="16" t="s">
        <v>312</v>
      </c>
      <c r="X608" s="16" t="s">
        <v>312</v>
      </c>
      <c r="Y608" t="s">
        <v>1672</v>
      </c>
      <c r="Z608" s="8" t="s">
        <v>607</v>
      </c>
      <c r="AA608" s="8" t="s">
        <v>576</v>
      </c>
      <c r="AB608" s="8">
        <v>7</v>
      </c>
      <c r="AC608" s="10" t="s">
        <v>1674</v>
      </c>
      <c r="AD608" s="8" t="s">
        <v>212</v>
      </c>
      <c r="AE608" s="8" t="s">
        <v>212</v>
      </c>
      <c r="AF608" s="8" t="s">
        <v>212</v>
      </c>
      <c r="AG608" s="8" t="s">
        <v>212</v>
      </c>
      <c r="AH608" s="8" t="s">
        <v>212</v>
      </c>
      <c r="AI608" s="10" t="s">
        <v>2136</v>
      </c>
      <c r="AJ608" s="22" t="s">
        <v>2137</v>
      </c>
      <c r="AK608" s="12" t="s">
        <v>6</v>
      </c>
      <c r="AL608" s="12">
        <v>31</v>
      </c>
      <c r="AM608" s="12" t="s">
        <v>319</v>
      </c>
      <c r="AN608" s="18" t="s">
        <v>312</v>
      </c>
      <c r="AO608" s="17" t="s">
        <v>4</v>
      </c>
      <c r="AP608" s="12" t="s">
        <v>1054</v>
      </c>
      <c r="AQ608" s="18" t="s">
        <v>1060</v>
      </c>
      <c r="AR608" s="12" t="s">
        <v>1067</v>
      </c>
      <c r="AS608" s="8" t="s">
        <v>212</v>
      </c>
      <c r="AT608" s="10" t="s">
        <v>2135</v>
      </c>
      <c r="AU608" s="10" t="s">
        <v>169</v>
      </c>
    </row>
    <row r="609" spans="1:47">
      <c r="A609" s="8">
        <v>1658</v>
      </c>
      <c r="B609" s="8" t="s">
        <v>207</v>
      </c>
      <c r="C609" s="8" t="s">
        <v>209</v>
      </c>
      <c r="D609" s="10" t="s">
        <v>18868</v>
      </c>
      <c r="E609" s="22" t="s">
        <v>18869</v>
      </c>
      <c r="F609" s="12" t="s">
        <v>6</v>
      </c>
      <c r="G609" s="12">
        <v>30</v>
      </c>
      <c r="H609" s="12" t="s">
        <v>559</v>
      </c>
      <c r="I609" s="10" t="s">
        <v>18870</v>
      </c>
      <c r="J609" s="10" t="s">
        <v>18871</v>
      </c>
      <c r="K609" s="11" t="s">
        <v>3</v>
      </c>
      <c r="L609" s="12">
        <v>29</v>
      </c>
      <c r="M609" s="12" t="s">
        <v>559</v>
      </c>
      <c r="N609" s="52">
        <v>41419</v>
      </c>
      <c r="O609" s="52">
        <v>43831</v>
      </c>
      <c r="P609" s="52">
        <v>44409</v>
      </c>
      <c r="Q609" s="17" t="s">
        <v>568</v>
      </c>
      <c r="R609" s="8" t="s">
        <v>212</v>
      </c>
      <c r="S609" s="8" t="s">
        <v>312</v>
      </c>
      <c r="T609" s="12" t="s">
        <v>2184</v>
      </c>
      <c r="U609" s="17" t="s">
        <v>22</v>
      </c>
      <c r="V609" s="8" t="s">
        <v>212</v>
      </c>
      <c r="W609" s="8" t="s">
        <v>312</v>
      </c>
      <c r="X609" s="8" t="s">
        <v>312</v>
      </c>
      <c r="Y609" t="s">
        <v>18872</v>
      </c>
      <c r="Z609" s="8" t="s">
        <v>591</v>
      </c>
      <c r="AA609" s="8" t="s">
        <v>576</v>
      </c>
      <c r="AB609" s="8"/>
      <c r="AC609" s="10" t="s">
        <v>18873</v>
      </c>
      <c r="AD609" s="10" t="s">
        <v>18874</v>
      </c>
      <c r="AE609" s="17" t="s">
        <v>4</v>
      </c>
      <c r="AF609" s="17" t="s">
        <v>850</v>
      </c>
      <c r="AG609" s="12" t="s">
        <v>26</v>
      </c>
      <c r="AH609" s="18" t="s">
        <v>312</v>
      </c>
      <c r="AI609" s="10" t="s">
        <v>18868</v>
      </c>
      <c r="AJ609" s="22" t="s">
        <v>18869</v>
      </c>
      <c r="AK609" s="12" t="s">
        <v>6</v>
      </c>
      <c r="AL609" s="12">
        <v>30</v>
      </c>
      <c r="AM609" s="12" t="s">
        <v>559</v>
      </c>
      <c r="AN609" s="12" t="s">
        <v>1044</v>
      </c>
      <c r="AO609" s="12" t="s">
        <v>26</v>
      </c>
      <c r="AP609" s="12" t="s">
        <v>1054</v>
      </c>
      <c r="AQ609" s="18" t="s">
        <v>312</v>
      </c>
      <c r="AR609" s="12" t="s">
        <v>1067</v>
      </c>
      <c r="AS609" s="8" t="s">
        <v>212</v>
      </c>
      <c r="AT609" s="10" t="s">
        <v>18875</v>
      </c>
      <c r="AU609" s="26" t="s">
        <v>101</v>
      </c>
    </row>
    <row r="610" spans="1:47">
      <c r="A610" s="8">
        <v>1221</v>
      </c>
      <c r="B610" s="8" t="s">
        <v>208</v>
      </c>
      <c r="C610" s="8" t="s">
        <v>213</v>
      </c>
      <c r="D610" s="8" t="s">
        <v>212</v>
      </c>
      <c r="E610" s="22" t="s">
        <v>2201</v>
      </c>
      <c r="F610" s="11" t="s">
        <v>6</v>
      </c>
      <c r="G610" s="11">
        <v>5</v>
      </c>
      <c r="H610" s="11" t="s">
        <v>319</v>
      </c>
      <c r="I610" t="s">
        <v>552</v>
      </c>
      <c r="J610" t="s">
        <v>455</v>
      </c>
      <c r="K610" s="11" t="s">
        <v>3</v>
      </c>
      <c r="L610">
        <v>37</v>
      </c>
      <c r="M610" s="12" t="s">
        <v>319</v>
      </c>
      <c r="N610" s="52">
        <v>31564</v>
      </c>
      <c r="O610" s="52">
        <v>42064</v>
      </c>
      <c r="P610" s="52">
        <v>42370</v>
      </c>
      <c r="Q610" s="17" t="s">
        <v>562</v>
      </c>
      <c r="R610" s="17" t="s">
        <v>566</v>
      </c>
      <c r="S610" s="17" t="s">
        <v>4</v>
      </c>
      <c r="T610" s="12" t="s">
        <v>562</v>
      </c>
      <c r="U610" s="17" t="s">
        <v>123</v>
      </c>
      <c r="V610" s="17" t="s">
        <v>123</v>
      </c>
      <c r="W610" s="17" t="s">
        <v>153</v>
      </c>
      <c r="X610" s="8" t="s">
        <v>312</v>
      </c>
      <c r="Y610" t="s">
        <v>641</v>
      </c>
      <c r="Z610" s="18" t="s">
        <v>591</v>
      </c>
      <c r="AA610" s="8" t="s">
        <v>576</v>
      </c>
      <c r="AB610" s="8">
        <v>13</v>
      </c>
      <c r="AC610" s="10" t="s">
        <v>641</v>
      </c>
      <c r="AD610" s="26" t="s">
        <v>212</v>
      </c>
      <c r="AE610" s="18" t="s">
        <v>212</v>
      </c>
      <c r="AF610" s="18" t="s">
        <v>212</v>
      </c>
      <c r="AG610" s="17" t="s">
        <v>26</v>
      </c>
      <c r="AH610" s="17" t="s">
        <v>4</v>
      </c>
      <c r="AI610" s="18" t="s">
        <v>212</v>
      </c>
      <c r="AJ610" s="22" t="s">
        <v>1465</v>
      </c>
      <c r="AK610" s="11" t="s">
        <v>6</v>
      </c>
      <c r="AL610" s="11">
        <v>5</v>
      </c>
      <c r="AM610" s="11" t="s">
        <v>319</v>
      </c>
      <c r="AN610" s="17" t="s">
        <v>570</v>
      </c>
      <c r="AO610" s="17" t="s">
        <v>4</v>
      </c>
      <c r="AP610" s="12" t="s">
        <v>1055</v>
      </c>
      <c r="AQ610" s="12" t="s">
        <v>1063</v>
      </c>
      <c r="AR610" s="12" t="s">
        <v>1067</v>
      </c>
      <c r="AS610" s="8" t="s">
        <v>212</v>
      </c>
      <c r="AT610" t="s">
        <v>180</v>
      </c>
      <c r="AU610" t="s">
        <v>181</v>
      </c>
    </row>
    <row r="611" spans="1:47">
      <c r="A611" s="8">
        <v>1228</v>
      </c>
      <c r="B611" s="8" t="s">
        <v>208</v>
      </c>
      <c r="C611" s="8" t="s">
        <v>213</v>
      </c>
      <c r="D611" s="8" t="s">
        <v>212</v>
      </c>
      <c r="E611" s="22" t="s">
        <v>2208</v>
      </c>
      <c r="F611" s="11" t="s">
        <v>3</v>
      </c>
      <c r="G611" s="11" t="s">
        <v>29</v>
      </c>
      <c r="H611" s="11" t="s">
        <v>318</v>
      </c>
      <c r="I611" s="8" t="s">
        <v>212</v>
      </c>
      <c r="J611" s="8" t="s">
        <v>212</v>
      </c>
      <c r="K611" s="8" t="s">
        <v>212</v>
      </c>
      <c r="L611" s="8" t="s">
        <v>212</v>
      </c>
      <c r="M611" s="8" t="s">
        <v>212</v>
      </c>
      <c r="N611" s="52">
        <v>43458</v>
      </c>
      <c r="O611" s="52">
        <v>43617</v>
      </c>
      <c r="P611" s="52">
        <v>43658</v>
      </c>
      <c r="Q611" s="12" t="s">
        <v>567</v>
      </c>
      <c r="R611" s="18" t="s">
        <v>212</v>
      </c>
      <c r="S611" s="8" t="s">
        <v>312</v>
      </c>
      <c r="T611" s="12" t="s">
        <v>567</v>
      </c>
      <c r="U611" s="17" t="s">
        <v>137</v>
      </c>
      <c r="V611" s="18" t="s">
        <v>212</v>
      </c>
      <c r="W611" s="8" t="s">
        <v>312</v>
      </c>
      <c r="X611" s="8" t="s">
        <v>312</v>
      </c>
      <c r="Y611" t="s">
        <v>640</v>
      </c>
      <c r="Z611" s="8" t="s">
        <v>591</v>
      </c>
      <c r="AA611" s="8" t="s">
        <v>576</v>
      </c>
      <c r="AB611" s="8">
        <v>2</v>
      </c>
      <c r="AC611" s="10" t="s">
        <v>640</v>
      </c>
      <c r="AD611" s="26" t="s">
        <v>212</v>
      </c>
      <c r="AE611" s="18" t="s">
        <v>212</v>
      </c>
      <c r="AF611" s="18" t="s">
        <v>212</v>
      </c>
      <c r="AG611" s="18" t="s">
        <v>212</v>
      </c>
      <c r="AH611" s="18" t="s">
        <v>312</v>
      </c>
      <c r="AI611" s="18" t="s">
        <v>212</v>
      </c>
      <c r="AJ611" s="22" t="s">
        <v>173</v>
      </c>
      <c r="AK611" s="11" t="s">
        <v>3</v>
      </c>
      <c r="AL611" s="11" t="s">
        <v>29</v>
      </c>
      <c r="AM611" s="11" t="s">
        <v>318</v>
      </c>
      <c r="AN611" s="8" t="s">
        <v>312</v>
      </c>
      <c r="AO611" s="17" t="s">
        <v>4</v>
      </c>
      <c r="AP611" s="12" t="s">
        <v>1055</v>
      </c>
      <c r="AQ611" s="18" t="s">
        <v>312</v>
      </c>
      <c r="AR611" s="12" t="s">
        <v>1067</v>
      </c>
      <c r="AS611" s="8" t="s">
        <v>212</v>
      </c>
      <c r="AT611" t="s">
        <v>135</v>
      </c>
      <c r="AU611" t="s">
        <v>77</v>
      </c>
    </row>
    <row r="612" spans="1:47">
      <c r="A612" s="8" t="s">
        <v>81</v>
      </c>
      <c r="B612" s="8">
        <f>SUBTOTAL(103,Table3[INVEST])</f>
        <v>610</v>
      </c>
      <c r="C612" s="8">
        <f>SUBTOTAL(103,Table3[POI])</f>
        <v>610</v>
      </c>
      <c r="D612" s="8">
        <f>SUBTOTAL(103,Table3[POIFNM])</f>
        <v>610</v>
      </c>
      <c r="E612" s="8">
        <f>SUBTOTAL(103,Table3[POILNM])</f>
        <v>610</v>
      </c>
      <c r="F612" s="8">
        <f>SUBTOTAL(103,Table3[POIG])</f>
        <v>610</v>
      </c>
      <c r="G612" s="8">
        <f>SUBTOTAL(103,Table3[POIAGE])</f>
        <v>610</v>
      </c>
      <c r="H612" s="8">
        <f>SUBTOTAL(103,Table3[POIBGA])</f>
        <v>610</v>
      </c>
      <c r="I612">
        <f>SUBTOTAL(103,Table3[PERPFNM])</f>
        <v>610</v>
      </c>
      <c r="J612">
        <f>SUBTOTAL(103,Table3[PERPLNM])</f>
        <v>610</v>
      </c>
      <c r="K612" s="12">
        <f>SUBTOTAL(103,Table3[PERPG])</f>
        <v>610</v>
      </c>
      <c r="L612">
        <f>SUBTOTAL(103,Table3[PERPAGE])</f>
        <v>609</v>
      </c>
      <c r="M612">
        <f>SUBTOTAL(103,Table3[PERPBGA])</f>
        <v>610</v>
      </c>
      <c r="N612" s="56">
        <f>SUBTOTAL(103,Table3[OPEN])</f>
        <v>610</v>
      </c>
      <c r="O612" s="56">
        <f>SUBTOTAL(103,Table3[FGGOPEN])</f>
        <v>610</v>
      </c>
      <c r="P612" s="56">
        <f>SUBTOTAL(103,Table3[CLEAR])</f>
        <v>610</v>
      </c>
      <c r="Q612" s="1">
        <f>SUBTOTAL(103,Table3[CHARGE1])</f>
        <v>610</v>
      </c>
      <c r="R612" s="1">
        <f>SUBTOTAL(103,Table3[CHARGE2])</f>
        <v>610</v>
      </c>
      <c r="S612" s="1">
        <f>SUBTOTAL(103,Table3[SEXVL])</f>
        <v>610</v>
      </c>
      <c r="T612" s="1"/>
      <c r="U612" s="1">
        <f>SUBTOTAL(103,Table3[DISP1])</f>
        <v>610</v>
      </c>
      <c r="V612" s="1">
        <f>SUBTOTAL(103,Table3[DISP2])</f>
        <v>610</v>
      </c>
      <c r="W612" s="1">
        <f>SUBTOTAL(103,Table3[SRMDR])</f>
        <v>610</v>
      </c>
      <c r="X612" s="1">
        <f>SUBTOTAL(103,Table3[SRSO])</f>
        <v>610</v>
      </c>
      <c r="Y612">
        <f>SUBTOTAL(103,Table3[CITY])</f>
        <v>610</v>
      </c>
      <c r="AA612">
        <f>SUBTOTAL(103,Table3[COUNTRY])</f>
        <v>610</v>
      </c>
      <c r="AD612">
        <f>SUBTOTAL(103,Table3[COURT])</f>
        <v>610</v>
      </c>
      <c r="AE612" s="1">
        <f>SUBTOTAL(103,Table3[ADV])</f>
        <v>605</v>
      </c>
      <c r="AF612" s="1">
        <f>SUBTOTAL(103,Table3[CTRUL])</f>
        <v>610</v>
      </c>
      <c r="AG612" s="1">
        <f>SUBTOTAL(103,Table3[WRPROS])</f>
        <v>610</v>
      </c>
      <c r="AH612">
        <f>SUBTOTAL(103,Table3[SECFOR])</f>
        <v>610</v>
      </c>
      <c r="AI612">
        <f>SUBTOTAL(103,Table3[VICFNM])</f>
        <v>610</v>
      </c>
      <c r="AJ612">
        <f>SUBTOTAL(103,Table3[VICLNM])</f>
        <v>610</v>
      </c>
      <c r="AK612">
        <f>SUBTOTAL(103,Table3[VICG])</f>
        <v>610</v>
      </c>
      <c r="AL612">
        <f>SUBTOTAL(103,Table3[VICAGE])</f>
        <v>609</v>
      </c>
      <c r="AM612">
        <f>SUBTOTAL(103,Table3[VICBGA])</f>
        <v>610</v>
      </c>
      <c r="AN612">
        <f>SUBTOTAL(103,Table3[VICPREL])</f>
        <v>610</v>
      </c>
      <c r="AO612">
        <f>SUBTOTAL(103,Table3[VUNVIC])</f>
        <v>610</v>
      </c>
      <c r="AP612" s="12">
        <f>SUBTOTAL(103,Table3[SAMPSRC])</f>
        <v>610</v>
      </c>
      <c r="AQ612">
        <f>SUBTOTAL(103,Table3[DNADBS])</f>
        <v>610</v>
      </c>
      <c r="AR612">
        <f>SUBTOTAL(103,Table3[CONFM])</f>
        <v>610</v>
      </c>
      <c r="AS612">
        <f>SUBTOTAL(103,Table3[DNAOTH])</f>
        <v>610</v>
      </c>
      <c r="AT612">
        <f>SUBTOTAL(103,Table3[INVESTORG])</f>
        <v>610</v>
      </c>
      <c r="AU612">
        <f>SUBTOTAL(103,Table3[FORORG])</f>
        <v>610</v>
      </c>
    </row>
  </sheetData>
  <sortState xmlns:xlrd2="http://schemas.microsoft.com/office/spreadsheetml/2017/richdata2" ref="A2:AU426">
    <sortCondition ref="B2:B426"/>
    <sortCondition ref="D2:D426"/>
    <sortCondition ref="I2:I426"/>
  </sortState>
  <phoneticPr fontId="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EF99-CCF4-FE44-84D6-FFA107460E9D}">
  <dimension ref="A1:XFD236"/>
  <sheetViews>
    <sheetView topLeftCell="A71" zoomScale="281" workbookViewId="0">
      <selection activeCell="B92" sqref="B92"/>
    </sheetView>
  </sheetViews>
  <sheetFormatPr defaultColWidth="11.19921875" defaultRowHeight="15.6"/>
  <cols>
    <col min="1" max="1" width="13.296875" customWidth="1"/>
    <col min="2" max="2" width="78.69921875" bestFit="1" customWidth="1"/>
  </cols>
  <sheetData>
    <row r="1" spans="1:16384" s="46" customFormat="1">
      <c r="A1" s="46" t="s">
        <v>2213</v>
      </c>
      <c r="B1" s="46" t="s">
        <v>2214</v>
      </c>
      <c r="C1" s="46" t="s">
        <v>2486</v>
      </c>
      <c r="D1" s="46" t="s">
        <v>2487</v>
      </c>
      <c r="E1" s="46" t="s">
        <v>2488</v>
      </c>
      <c r="F1" s="46" t="s">
        <v>2489</v>
      </c>
      <c r="G1" s="46" t="s">
        <v>2490</v>
      </c>
      <c r="H1" s="46" t="s">
        <v>2491</v>
      </c>
      <c r="I1" s="46" t="s">
        <v>2492</v>
      </c>
      <c r="J1" s="46" t="s">
        <v>2493</v>
      </c>
      <c r="K1" s="46" t="s">
        <v>2494</v>
      </c>
      <c r="L1" s="46" t="s">
        <v>2495</v>
      </c>
      <c r="M1" s="46" t="s">
        <v>2496</v>
      </c>
      <c r="N1" s="46" t="s">
        <v>2497</v>
      </c>
      <c r="O1" s="46" t="s">
        <v>2498</v>
      </c>
      <c r="P1" s="46" t="s">
        <v>2499</v>
      </c>
      <c r="Q1" s="46" t="s">
        <v>2500</v>
      </c>
      <c r="R1" s="46" t="s">
        <v>2501</v>
      </c>
      <c r="S1" s="46" t="s">
        <v>2502</v>
      </c>
      <c r="T1" s="46" t="s">
        <v>2503</v>
      </c>
      <c r="U1" s="46" t="s">
        <v>2504</v>
      </c>
      <c r="V1" s="46" t="s">
        <v>2505</v>
      </c>
      <c r="W1" s="46" t="s">
        <v>2506</v>
      </c>
      <c r="X1" s="46" t="s">
        <v>2507</v>
      </c>
      <c r="Y1" s="46" t="s">
        <v>2508</v>
      </c>
      <c r="Z1" s="46" t="s">
        <v>2509</v>
      </c>
      <c r="AA1" s="46" t="s">
        <v>2510</v>
      </c>
      <c r="AB1" s="46" t="s">
        <v>2511</v>
      </c>
      <c r="AC1" s="46" t="s">
        <v>2512</v>
      </c>
      <c r="AD1" s="46" t="s">
        <v>2513</v>
      </c>
      <c r="AE1" s="46" t="s">
        <v>2514</v>
      </c>
      <c r="AF1" s="46" t="s">
        <v>2515</v>
      </c>
      <c r="AG1" s="46" t="s">
        <v>2516</v>
      </c>
      <c r="AH1" s="46" t="s">
        <v>2517</v>
      </c>
      <c r="AI1" s="46" t="s">
        <v>2518</v>
      </c>
      <c r="AJ1" s="46" t="s">
        <v>2519</v>
      </c>
      <c r="AK1" s="46" t="s">
        <v>2520</v>
      </c>
      <c r="AL1" s="46" t="s">
        <v>2521</v>
      </c>
      <c r="AM1" s="46" t="s">
        <v>2522</v>
      </c>
      <c r="AN1" s="46" t="s">
        <v>2523</v>
      </c>
      <c r="AO1" s="46" t="s">
        <v>2524</v>
      </c>
      <c r="AP1" s="46" t="s">
        <v>2525</v>
      </c>
      <c r="AQ1" s="46" t="s">
        <v>2526</v>
      </c>
      <c r="AR1" s="46" t="s">
        <v>2527</v>
      </c>
      <c r="AS1" s="46" t="s">
        <v>2528</v>
      </c>
      <c r="AT1" s="46" t="s">
        <v>2529</v>
      </c>
      <c r="AU1" s="46" t="s">
        <v>2530</v>
      </c>
      <c r="AV1" s="46" t="s">
        <v>2531</v>
      </c>
      <c r="AW1" s="46" t="s">
        <v>2532</v>
      </c>
      <c r="AX1" s="46" t="s">
        <v>2533</v>
      </c>
      <c r="AY1" s="46" t="s">
        <v>2534</v>
      </c>
      <c r="AZ1" s="46" t="s">
        <v>2535</v>
      </c>
      <c r="BA1" s="46" t="s">
        <v>2536</v>
      </c>
      <c r="BB1" s="46" t="s">
        <v>2537</v>
      </c>
      <c r="BC1" s="46" t="s">
        <v>2538</v>
      </c>
      <c r="BD1" s="46" t="s">
        <v>2539</v>
      </c>
      <c r="BE1" s="46" t="s">
        <v>2540</v>
      </c>
      <c r="BF1" s="46" t="s">
        <v>2541</v>
      </c>
      <c r="BG1" s="46" t="s">
        <v>2542</v>
      </c>
      <c r="BH1" s="46" t="s">
        <v>2543</v>
      </c>
      <c r="BI1" s="46" t="s">
        <v>2544</v>
      </c>
      <c r="BJ1" s="46" t="s">
        <v>2545</v>
      </c>
      <c r="BK1" s="46" t="s">
        <v>2546</v>
      </c>
      <c r="BL1" s="46" t="s">
        <v>2547</v>
      </c>
      <c r="BM1" s="46" t="s">
        <v>2548</v>
      </c>
      <c r="BN1" s="46" t="s">
        <v>2549</v>
      </c>
      <c r="BO1" s="46" t="s">
        <v>2550</v>
      </c>
      <c r="BP1" s="46" t="s">
        <v>2551</v>
      </c>
      <c r="BQ1" s="46" t="s">
        <v>2552</v>
      </c>
      <c r="BR1" s="46" t="s">
        <v>2553</v>
      </c>
      <c r="BS1" s="46" t="s">
        <v>2554</v>
      </c>
      <c r="BT1" s="46" t="s">
        <v>2555</v>
      </c>
      <c r="BU1" s="46" t="s">
        <v>2556</v>
      </c>
      <c r="BV1" s="46" t="s">
        <v>2557</v>
      </c>
      <c r="BW1" s="46" t="s">
        <v>2558</v>
      </c>
      <c r="BX1" s="46" t="s">
        <v>2559</v>
      </c>
      <c r="BY1" s="46" t="s">
        <v>2560</v>
      </c>
      <c r="BZ1" s="46" t="s">
        <v>2561</v>
      </c>
      <c r="CA1" s="46" t="s">
        <v>2562</v>
      </c>
      <c r="CB1" s="46" t="s">
        <v>2563</v>
      </c>
      <c r="CC1" s="46" t="s">
        <v>2564</v>
      </c>
      <c r="CD1" s="46" t="s">
        <v>2565</v>
      </c>
      <c r="CE1" s="46" t="s">
        <v>2566</v>
      </c>
      <c r="CF1" s="46" t="s">
        <v>2567</v>
      </c>
      <c r="CG1" s="46" t="s">
        <v>2568</v>
      </c>
      <c r="CH1" s="46" t="s">
        <v>2569</v>
      </c>
      <c r="CI1" s="46" t="s">
        <v>2570</v>
      </c>
      <c r="CJ1" s="46" t="s">
        <v>2571</v>
      </c>
      <c r="CK1" s="46" t="s">
        <v>2572</v>
      </c>
      <c r="CL1" s="46" t="s">
        <v>2573</v>
      </c>
      <c r="CM1" s="46" t="s">
        <v>2574</v>
      </c>
      <c r="CN1" s="46" t="s">
        <v>2575</v>
      </c>
      <c r="CO1" s="46" t="s">
        <v>2576</v>
      </c>
      <c r="CP1" s="46" t="s">
        <v>2577</v>
      </c>
      <c r="CQ1" s="46" t="s">
        <v>2578</v>
      </c>
      <c r="CR1" s="46" t="s">
        <v>2579</v>
      </c>
      <c r="CS1" s="46" t="s">
        <v>2580</v>
      </c>
      <c r="CT1" s="46" t="s">
        <v>2581</v>
      </c>
      <c r="CU1" s="46" t="s">
        <v>2582</v>
      </c>
      <c r="CV1" s="46" t="s">
        <v>2583</v>
      </c>
      <c r="CW1" s="46" t="s">
        <v>2584</v>
      </c>
      <c r="CX1" s="46" t="s">
        <v>2585</v>
      </c>
      <c r="CY1" s="46" t="s">
        <v>2586</v>
      </c>
      <c r="CZ1" s="46" t="s">
        <v>2587</v>
      </c>
      <c r="DA1" s="46" t="s">
        <v>2588</v>
      </c>
      <c r="DB1" s="46" t="s">
        <v>2589</v>
      </c>
      <c r="DC1" s="46" t="s">
        <v>2590</v>
      </c>
      <c r="DD1" s="46" t="s">
        <v>2591</v>
      </c>
      <c r="DE1" s="46" t="s">
        <v>2592</v>
      </c>
      <c r="DF1" s="46" t="s">
        <v>2593</v>
      </c>
      <c r="DG1" s="46" t="s">
        <v>2594</v>
      </c>
      <c r="DH1" s="46" t="s">
        <v>2595</v>
      </c>
      <c r="DI1" s="46" t="s">
        <v>2596</v>
      </c>
      <c r="DJ1" s="46" t="s">
        <v>2597</v>
      </c>
      <c r="DK1" s="46" t="s">
        <v>2598</v>
      </c>
      <c r="DL1" s="46" t="s">
        <v>2599</v>
      </c>
      <c r="DM1" s="46" t="s">
        <v>2600</v>
      </c>
      <c r="DN1" s="46" t="s">
        <v>2601</v>
      </c>
      <c r="DO1" s="46" t="s">
        <v>2602</v>
      </c>
      <c r="DP1" s="46" t="s">
        <v>2603</v>
      </c>
      <c r="DQ1" s="46" t="s">
        <v>2604</v>
      </c>
      <c r="DR1" s="46" t="s">
        <v>2605</v>
      </c>
      <c r="DS1" s="46" t="s">
        <v>2606</v>
      </c>
      <c r="DT1" s="46" t="s">
        <v>2607</v>
      </c>
      <c r="DU1" s="46" t="s">
        <v>2608</v>
      </c>
      <c r="DV1" s="46" t="s">
        <v>2609</v>
      </c>
      <c r="DW1" s="46" t="s">
        <v>2610</v>
      </c>
      <c r="DX1" s="46" t="s">
        <v>2611</v>
      </c>
      <c r="DY1" s="46" t="s">
        <v>2612</v>
      </c>
      <c r="DZ1" s="46" t="s">
        <v>2613</v>
      </c>
      <c r="EA1" s="46" t="s">
        <v>2614</v>
      </c>
      <c r="EB1" s="46" t="s">
        <v>2615</v>
      </c>
      <c r="EC1" s="46" t="s">
        <v>2616</v>
      </c>
      <c r="ED1" s="46" t="s">
        <v>2617</v>
      </c>
      <c r="EE1" s="46" t="s">
        <v>2618</v>
      </c>
      <c r="EF1" s="46" t="s">
        <v>2619</v>
      </c>
      <c r="EG1" s="46" t="s">
        <v>2620</v>
      </c>
      <c r="EH1" s="46" t="s">
        <v>2621</v>
      </c>
      <c r="EI1" s="46" t="s">
        <v>2622</v>
      </c>
      <c r="EJ1" s="46" t="s">
        <v>2623</v>
      </c>
      <c r="EK1" s="46" t="s">
        <v>2624</v>
      </c>
      <c r="EL1" s="46" t="s">
        <v>2625</v>
      </c>
      <c r="EM1" s="46" t="s">
        <v>2626</v>
      </c>
      <c r="EN1" s="46" t="s">
        <v>2627</v>
      </c>
      <c r="EO1" s="46" t="s">
        <v>2628</v>
      </c>
      <c r="EP1" s="46" t="s">
        <v>2629</v>
      </c>
      <c r="EQ1" s="46" t="s">
        <v>2630</v>
      </c>
      <c r="ER1" s="46" t="s">
        <v>2631</v>
      </c>
      <c r="ES1" s="46" t="s">
        <v>2632</v>
      </c>
      <c r="ET1" s="46" t="s">
        <v>2633</v>
      </c>
      <c r="EU1" s="46" t="s">
        <v>2634</v>
      </c>
      <c r="EV1" s="46" t="s">
        <v>2635</v>
      </c>
      <c r="EW1" s="46" t="s">
        <v>2636</v>
      </c>
      <c r="EX1" s="46" t="s">
        <v>2637</v>
      </c>
      <c r="EY1" s="46" t="s">
        <v>2638</v>
      </c>
      <c r="EZ1" s="46" t="s">
        <v>2639</v>
      </c>
      <c r="FA1" s="46" t="s">
        <v>2640</v>
      </c>
      <c r="FB1" s="46" t="s">
        <v>2641</v>
      </c>
      <c r="FC1" s="46" t="s">
        <v>2642</v>
      </c>
      <c r="FD1" s="46" t="s">
        <v>2643</v>
      </c>
      <c r="FE1" s="46" t="s">
        <v>2644</v>
      </c>
      <c r="FF1" s="46" t="s">
        <v>2645</v>
      </c>
      <c r="FG1" s="46" t="s">
        <v>2646</v>
      </c>
      <c r="FH1" s="46" t="s">
        <v>2647</v>
      </c>
      <c r="FI1" s="46" t="s">
        <v>2648</v>
      </c>
      <c r="FJ1" s="46" t="s">
        <v>2649</v>
      </c>
      <c r="FK1" s="46" t="s">
        <v>2650</v>
      </c>
      <c r="FL1" s="46" t="s">
        <v>2651</v>
      </c>
      <c r="FM1" s="46" t="s">
        <v>2652</v>
      </c>
      <c r="FN1" s="46" t="s">
        <v>2653</v>
      </c>
      <c r="FO1" s="46" t="s">
        <v>2654</v>
      </c>
      <c r="FP1" s="46" t="s">
        <v>2655</v>
      </c>
      <c r="FQ1" s="46" t="s">
        <v>2656</v>
      </c>
      <c r="FR1" s="46" t="s">
        <v>2657</v>
      </c>
      <c r="FS1" s="46" t="s">
        <v>2658</v>
      </c>
      <c r="FT1" s="46" t="s">
        <v>2659</v>
      </c>
      <c r="FU1" s="46" t="s">
        <v>2660</v>
      </c>
      <c r="FV1" s="46" t="s">
        <v>2661</v>
      </c>
      <c r="FW1" s="46" t="s">
        <v>2662</v>
      </c>
      <c r="FX1" s="46" t="s">
        <v>2663</v>
      </c>
      <c r="FY1" s="46" t="s">
        <v>2664</v>
      </c>
      <c r="FZ1" s="46" t="s">
        <v>2665</v>
      </c>
      <c r="GA1" s="46" t="s">
        <v>2666</v>
      </c>
      <c r="GB1" s="46" t="s">
        <v>2667</v>
      </c>
      <c r="GC1" s="46" t="s">
        <v>2668</v>
      </c>
      <c r="GD1" s="46" t="s">
        <v>2669</v>
      </c>
      <c r="GE1" s="46" t="s">
        <v>2670</v>
      </c>
      <c r="GF1" s="46" t="s">
        <v>2671</v>
      </c>
      <c r="GG1" s="46" t="s">
        <v>2672</v>
      </c>
      <c r="GH1" s="46" t="s">
        <v>2673</v>
      </c>
      <c r="GI1" s="46" t="s">
        <v>2674</v>
      </c>
      <c r="GJ1" s="46" t="s">
        <v>2675</v>
      </c>
      <c r="GK1" s="46" t="s">
        <v>2676</v>
      </c>
      <c r="GL1" s="46" t="s">
        <v>2677</v>
      </c>
      <c r="GM1" s="46" t="s">
        <v>2678</v>
      </c>
      <c r="GN1" s="46" t="s">
        <v>2679</v>
      </c>
      <c r="GO1" s="46" t="s">
        <v>2680</v>
      </c>
      <c r="GP1" s="46" t="s">
        <v>2681</v>
      </c>
      <c r="GQ1" s="46" t="s">
        <v>2682</v>
      </c>
      <c r="GR1" s="46" t="s">
        <v>2683</v>
      </c>
      <c r="GS1" s="46" t="s">
        <v>2684</v>
      </c>
      <c r="GT1" s="46" t="s">
        <v>2685</v>
      </c>
      <c r="GU1" s="46" t="s">
        <v>2686</v>
      </c>
      <c r="GV1" s="46" t="s">
        <v>2687</v>
      </c>
      <c r="GW1" s="46" t="s">
        <v>2688</v>
      </c>
      <c r="GX1" s="46" t="s">
        <v>2689</v>
      </c>
      <c r="GY1" s="46" t="s">
        <v>2690</v>
      </c>
      <c r="GZ1" s="46" t="s">
        <v>2691</v>
      </c>
      <c r="HA1" s="46" t="s">
        <v>2692</v>
      </c>
      <c r="HB1" s="46" t="s">
        <v>2693</v>
      </c>
      <c r="HC1" s="46" t="s">
        <v>2694</v>
      </c>
      <c r="HD1" s="46" t="s">
        <v>2695</v>
      </c>
      <c r="HE1" s="46" t="s">
        <v>2696</v>
      </c>
      <c r="HF1" s="46" t="s">
        <v>2697</v>
      </c>
      <c r="HG1" s="46" t="s">
        <v>2698</v>
      </c>
      <c r="HH1" s="46" t="s">
        <v>2699</v>
      </c>
      <c r="HI1" s="46" t="s">
        <v>2700</v>
      </c>
      <c r="HJ1" s="46" t="s">
        <v>2701</v>
      </c>
      <c r="HK1" s="46" t="s">
        <v>2702</v>
      </c>
      <c r="HL1" s="46" t="s">
        <v>2703</v>
      </c>
      <c r="HM1" s="46" t="s">
        <v>2704</v>
      </c>
      <c r="HN1" s="46" t="s">
        <v>2705</v>
      </c>
      <c r="HO1" s="46" t="s">
        <v>2706</v>
      </c>
      <c r="HP1" s="46" t="s">
        <v>2707</v>
      </c>
      <c r="HQ1" s="46" t="s">
        <v>2708</v>
      </c>
      <c r="HR1" s="46" t="s">
        <v>2709</v>
      </c>
      <c r="HS1" s="46" t="s">
        <v>2710</v>
      </c>
      <c r="HT1" s="46" t="s">
        <v>2711</v>
      </c>
      <c r="HU1" s="46" t="s">
        <v>2712</v>
      </c>
      <c r="HV1" s="46" t="s">
        <v>2713</v>
      </c>
      <c r="HW1" s="46" t="s">
        <v>2714</v>
      </c>
      <c r="HX1" s="46" t="s">
        <v>2715</v>
      </c>
      <c r="HY1" s="46" t="s">
        <v>2716</v>
      </c>
      <c r="HZ1" s="46" t="s">
        <v>2717</v>
      </c>
      <c r="IA1" s="46" t="s">
        <v>2718</v>
      </c>
      <c r="IB1" s="46" t="s">
        <v>2719</v>
      </c>
      <c r="IC1" s="46" t="s">
        <v>2720</v>
      </c>
      <c r="ID1" s="46" t="s">
        <v>2721</v>
      </c>
      <c r="IE1" s="46" t="s">
        <v>2722</v>
      </c>
      <c r="IF1" s="46" t="s">
        <v>2723</v>
      </c>
      <c r="IG1" s="46" t="s">
        <v>2724</v>
      </c>
      <c r="IH1" s="46" t="s">
        <v>2725</v>
      </c>
      <c r="II1" s="46" t="s">
        <v>2726</v>
      </c>
      <c r="IJ1" s="46" t="s">
        <v>2727</v>
      </c>
      <c r="IK1" s="46" t="s">
        <v>2728</v>
      </c>
      <c r="IL1" s="46" t="s">
        <v>2729</v>
      </c>
      <c r="IM1" s="46" t="s">
        <v>2730</v>
      </c>
      <c r="IN1" s="46" t="s">
        <v>2731</v>
      </c>
      <c r="IO1" s="46" t="s">
        <v>2732</v>
      </c>
      <c r="IP1" s="46" t="s">
        <v>2733</v>
      </c>
      <c r="IQ1" s="46" t="s">
        <v>2734</v>
      </c>
      <c r="IR1" s="46" t="s">
        <v>2735</v>
      </c>
      <c r="IS1" s="46" t="s">
        <v>2736</v>
      </c>
      <c r="IT1" s="46" t="s">
        <v>2737</v>
      </c>
      <c r="IU1" s="46" t="s">
        <v>2738</v>
      </c>
      <c r="IV1" s="46" t="s">
        <v>2739</v>
      </c>
      <c r="IW1" s="46" t="s">
        <v>2740</v>
      </c>
      <c r="IX1" s="46" t="s">
        <v>2741</v>
      </c>
      <c r="IY1" s="46" t="s">
        <v>2742</v>
      </c>
      <c r="IZ1" s="46" t="s">
        <v>2743</v>
      </c>
      <c r="JA1" s="46" t="s">
        <v>2744</v>
      </c>
      <c r="JB1" s="46" t="s">
        <v>2745</v>
      </c>
      <c r="JC1" s="46" t="s">
        <v>2746</v>
      </c>
      <c r="JD1" s="46" t="s">
        <v>2747</v>
      </c>
      <c r="JE1" s="46" t="s">
        <v>2748</v>
      </c>
      <c r="JF1" s="46" t="s">
        <v>2749</v>
      </c>
      <c r="JG1" s="46" t="s">
        <v>2750</v>
      </c>
      <c r="JH1" s="46" t="s">
        <v>2751</v>
      </c>
      <c r="JI1" s="46" t="s">
        <v>2752</v>
      </c>
      <c r="JJ1" s="46" t="s">
        <v>2753</v>
      </c>
      <c r="JK1" s="46" t="s">
        <v>2754</v>
      </c>
      <c r="JL1" s="46" t="s">
        <v>2755</v>
      </c>
      <c r="JM1" s="46" t="s">
        <v>2756</v>
      </c>
      <c r="JN1" s="46" t="s">
        <v>2757</v>
      </c>
      <c r="JO1" s="46" t="s">
        <v>2758</v>
      </c>
      <c r="JP1" s="46" t="s">
        <v>2759</v>
      </c>
      <c r="JQ1" s="46" t="s">
        <v>2760</v>
      </c>
      <c r="JR1" s="46" t="s">
        <v>2761</v>
      </c>
      <c r="JS1" s="46" t="s">
        <v>2762</v>
      </c>
      <c r="JT1" s="46" t="s">
        <v>2763</v>
      </c>
      <c r="JU1" s="46" t="s">
        <v>2764</v>
      </c>
      <c r="JV1" s="46" t="s">
        <v>2765</v>
      </c>
      <c r="JW1" s="46" t="s">
        <v>2766</v>
      </c>
      <c r="JX1" s="46" t="s">
        <v>2767</v>
      </c>
      <c r="JY1" s="46" t="s">
        <v>2768</v>
      </c>
      <c r="JZ1" s="46" t="s">
        <v>2769</v>
      </c>
      <c r="KA1" s="46" t="s">
        <v>2770</v>
      </c>
      <c r="KB1" s="46" t="s">
        <v>2771</v>
      </c>
      <c r="KC1" s="46" t="s">
        <v>2772</v>
      </c>
      <c r="KD1" s="46" t="s">
        <v>2773</v>
      </c>
      <c r="KE1" s="46" t="s">
        <v>2774</v>
      </c>
      <c r="KF1" s="46" t="s">
        <v>2775</v>
      </c>
      <c r="KG1" s="46" t="s">
        <v>2776</v>
      </c>
      <c r="KH1" s="46" t="s">
        <v>2777</v>
      </c>
      <c r="KI1" s="46" t="s">
        <v>2778</v>
      </c>
      <c r="KJ1" s="46" t="s">
        <v>2779</v>
      </c>
      <c r="KK1" s="46" t="s">
        <v>2780</v>
      </c>
      <c r="KL1" s="46" t="s">
        <v>2781</v>
      </c>
      <c r="KM1" s="46" t="s">
        <v>2782</v>
      </c>
      <c r="KN1" s="46" t="s">
        <v>2783</v>
      </c>
      <c r="KO1" s="46" t="s">
        <v>2784</v>
      </c>
      <c r="KP1" s="46" t="s">
        <v>2785</v>
      </c>
      <c r="KQ1" s="46" t="s">
        <v>2786</v>
      </c>
      <c r="KR1" s="46" t="s">
        <v>2787</v>
      </c>
      <c r="KS1" s="46" t="s">
        <v>2788</v>
      </c>
      <c r="KT1" s="46" t="s">
        <v>2789</v>
      </c>
      <c r="KU1" s="46" t="s">
        <v>2790</v>
      </c>
      <c r="KV1" s="46" t="s">
        <v>2791</v>
      </c>
      <c r="KW1" s="46" t="s">
        <v>2792</v>
      </c>
      <c r="KX1" s="46" t="s">
        <v>2793</v>
      </c>
      <c r="KY1" s="46" t="s">
        <v>2794</v>
      </c>
      <c r="KZ1" s="46" t="s">
        <v>2795</v>
      </c>
      <c r="LA1" s="46" t="s">
        <v>2796</v>
      </c>
      <c r="LB1" s="46" t="s">
        <v>2797</v>
      </c>
      <c r="LC1" s="46" t="s">
        <v>2798</v>
      </c>
      <c r="LD1" s="46" t="s">
        <v>2799</v>
      </c>
      <c r="LE1" s="46" t="s">
        <v>2800</v>
      </c>
      <c r="LF1" s="46" t="s">
        <v>2801</v>
      </c>
      <c r="LG1" s="46" t="s">
        <v>2802</v>
      </c>
      <c r="LH1" s="46" t="s">
        <v>2803</v>
      </c>
      <c r="LI1" s="46" t="s">
        <v>2804</v>
      </c>
      <c r="LJ1" s="46" t="s">
        <v>2805</v>
      </c>
      <c r="LK1" s="46" t="s">
        <v>2806</v>
      </c>
      <c r="LL1" s="46" t="s">
        <v>2807</v>
      </c>
      <c r="LM1" s="46" t="s">
        <v>2808</v>
      </c>
      <c r="LN1" s="46" t="s">
        <v>2809</v>
      </c>
      <c r="LO1" s="46" t="s">
        <v>2810</v>
      </c>
      <c r="LP1" s="46" t="s">
        <v>2811</v>
      </c>
      <c r="LQ1" s="46" t="s">
        <v>2812</v>
      </c>
      <c r="LR1" s="46" t="s">
        <v>2813</v>
      </c>
      <c r="LS1" s="46" t="s">
        <v>2814</v>
      </c>
      <c r="LT1" s="46" t="s">
        <v>2815</v>
      </c>
      <c r="LU1" s="46" t="s">
        <v>2816</v>
      </c>
      <c r="LV1" s="46" t="s">
        <v>2817</v>
      </c>
      <c r="LW1" s="46" t="s">
        <v>2818</v>
      </c>
      <c r="LX1" s="46" t="s">
        <v>2819</v>
      </c>
      <c r="LY1" s="46" t="s">
        <v>2820</v>
      </c>
      <c r="LZ1" s="46" t="s">
        <v>2821</v>
      </c>
      <c r="MA1" s="46" t="s">
        <v>2822</v>
      </c>
      <c r="MB1" s="46" t="s">
        <v>2823</v>
      </c>
      <c r="MC1" s="46" t="s">
        <v>2824</v>
      </c>
      <c r="MD1" s="46" t="s">
        <v>2825</v>
      </c>
      <c r="ME1" s="46" t="s">
        <v>2826</v>
      </c>
      <c r="MF1" s="46" t="s">
        <v>2827</v>
      </c>
      <c r="MG1" s="46" t="s">
        <v>2828</v>
      </c>
      <c r="MH1" s="46" t="s">
        <v>2829</v>
      </c>
      <c r="MI1" s="46" t="s">
        <v>2830</v>
      </c>
      <c r="MJ1" s="46" t="s">
        <v>2831</v>
      </c>
      <c r="MK1" s="46" t="s">
        <v>2832</v>
      </c>
      <c r="ML1" s="46" t="s">
        <v>2833</v>
      </c>
      <c r="MM1" s="46" t="s">
        <v>2834</v>
      </c>
      <c r="MN1" s="46" t="s">
        <v>2835</v>
      </c>
      <c r="MO1" s="46" t="s">
        <v>2836</v>
      </c>
      <c r="MP1" s="46" t="s">
        <v>2837</v>
      </c>
      <c r="MQ1" s="46" t="s">
        <v>2838</v>
      </c>
      <c r="MR1" s="46" t="s">
        <v>2839</v>
      </c>
      <c r="MS1" s="46" t="s">
        <v>2840</v>
      </c>
      <c r="MT1" s="46" t="s">
        <v>2841</v>
      </c>
      <c r="MU1" s="46" t="s">
        <v>2842</v>
      </c>
      <c r="MV1" s="46" t="s">
        <v>2843</v>
      </c>
      <c r="MW1" s="46" t="s">
        <v>2844</v>
      </c>
      <c r="MX1" s="46" t="s">
        <v>2845</v>
      </c>
      <c r="MY1" s="46" t="s">
        <v>2846</v>
      </c>
      <c r="MZ1" s="46" t="s">
        <v>2847</v>
      </c>
      <c r="NA1" s="46" t="s">
        <v>2848</v>
      </c>
      <c r="NB1" s="46" t="s">
        <v>2849</v>
      </c>
      <c r="NC1" s="46" t="s">
        <v>2850</v>
      </c>
      <c r="ND1" s="46" t="s">
        <v>2851</v>
      </c>
      <c r="NE1" s="46" t="s">
        <v>2852</v>
      </c>
      <c r="NF1" s="46" t="s">
        <v>2853</v>
      </c>
      <c r="NG1" s="46" t="s">
        <v>2854</v>
      </c>
      <c r="NH1" s="46" t="s">
        <v>2855</v>
      </c>
      <c r="NI1" s="46" t="s">
        <v>2856</v>
      </c>
      <c r="NJ1" s="46" t="s">
        <v>2857</v>
      </c>
      <c r="NK1" s="46" t="s">
        <v>2858</v>
      </c>
      <c r="NL1" s="46" t="s">
        <v>2859</v>
      </c>
      <c r="NM1" s="46" t="s">
        <v>2860</v>
      </c>
      <c r="NN1" s="46" t="s">
        <v>2861</v>
      </c>
      <c r="NO1" s="46" t="s">
        <v>2862</v>
      </c>
      <c r="NP1" s="46" t="s">
        <v>2863</v>
      </c>
      <c r="NQ1" s="46" t="s">
        <v>2864</v>
      </c>
      <c r="NR1" s="46" t="s">
        <v>2865</v>
      </c>
      <c r="NS1" s="46" t="s">
        <v>2866</v>
      </c>
      <c r="NT1" s="46" t="s">
        <v>2867</v>
      </c>
      <c r="NU1" s="46" t="s">
        <v>2868</v>
      </c>
      <c r="NV1" s="46" t="s">
        <v>2869</v>
      </c>
      <c r="NW1" s="46" t="s">
        <v>2870</v>
      </c>
      <c r="NX1" s="46" t="s">
        <v>2871</v>
      </c>
      <c r="NY1" s="46" t="s">
        <v>2872</v>
      </c>
      <c r="NZ1" s="46" t="s">
        <v>2873</v>
      </c>
      <c r="OA1" s="46" t="s">
        <v>2874</v>
      </c>
      <c r="OB1" s="46" t="s">
        <v>2875</v>
      </c>
      <c r="OC1" s="46" t="s">
        <v>2876</v>
      </c>
      <c r="OD1" s="46" t="s">
        <v>2877</v>
      </c>
      <c r="OE1" s="46" t="s">
        <v>2878</v>
      </c>
      <c r="OF1" s="46" t="s">
        <v>2879</v>
      </c>
      <c r="OG1" s="46" t="s">
        <v>2880</v>
      </c>
      <c r="OH1" s="46" t="s">
        <v>2881</v>
      </c>
      <c r="OI1" s="46" t="s">
        <v>2882</v>
      </c>
      <c r="OJ1" s="46" t="s">
        <v>2883</v>
      </c>
      <c r="OK1" s="46" t="s">
        <v>2884</v>
      </c>
      <c r="OL1" s="46" t="s">
        <v>2885</v>
      </c>
      <c r="OM1" s="46" t="s">
        <v>2886</v>
      </c>
      <c r="ON1" s="46" t="s">
        <v>2887</v>
      </c>
      <c r="OO1" s="46" t="s">
        <v>2888</v>
      </c>
      <c r="OP1" s="46" t="s">
        <v>2889</v>
      </c>
      <c r="OQ1" s="46" t="s">
        <v>2890</v>
      </c>
      <c r="OR1" s="46" t="s">
        <v>2891</v>
      </c>
      <c r="OS1" s="46" t="s">
        <v>2892</v>
      </c>
      <c r="OT1" s="46" t="s">
        <v>2893</v>
      </c>
      <c r="OU1" s="46" t="s">
        <v>2894</v>
      </c>
      <c r="OV1" s="46" t="s">
        <v>2895</v>
      </c>
      <c r="OW1" s="46" t="s">
        <v>2896</v>
      </c>
      <c r="OX1" s="46" t="s">
        <v>2897</v>
      </c>
      <c r="OY1" s="46" t="s">
        <v>2898</v>
      </c>
      <c r="OZ1" s="46" t="s">
        <v>2899</v>
      </c>
      <c r="PA1" s="46" t="s">
        <v>2900</v>
      </c>
      <c r="PB1" s="46" t="s">
        <v>2901</v>
      </c>
      <c r="PC1" s="46" t="s">
        <v>2902</v>
      </c>
      <c r="PD1" s="46" t="s">
        <v>2903</v>
      </c>
      <c r="PE1" s="46" t="s">
        <v>2904</v>
      </c>
      <c r="PF1" s="46" t="s">
        <v>2905</v>
      </c>
      <c r="PG1" s="46" t="s">
        <v>2906</v>
      </c>
      <c r="PH1" s="46" t="s">
        <v>2907</v>
      </c>
      <c r="PI1" s="46" t="s">
        <v>2908</v>
      </c>
      <c r="PJ1" s="46" t="s">
        <v>2909</v>
      </c>
      <c r="PK1" s="46" t="s">
        <v>2910</v>
      </c>
      <c r="PL1" s="46" t="s">
        <v>2911</v>
      </c>
      <c r="PM1" s="46" t="s">
        <v>2912</v>
      </c>
      <c r="PN1" s="46" t="s">
        <v>2913</v>
      </c>
      <c r="PO1" s="46" t="s">
        <v>2914</v>
      </c>
      <c r="PP1" s="46" t="s">
        <v>2915</v>
      </c>
      <c r="PQ1" s="46" t="s">
        <v>2916</v>
      </c>
      <c r="PR1" s="46" t="s">
        <v>2917</v>
      </c>
      <c r="PS1" s="46" t="s">
        <v>2918</v>
      </c>
      <c r="PT1" s="46" t="s">
        <v>2919</v>
      </c>
      <c r="PU1" s="46" t="s">
        <v>2920</v>
      </c>
      <c r="PV1" s="46" t="s">
        <v>2921</v>
      </c>
      <c r="PW1" s="46" t="s">
        <v>2922</v>
      </c>
      <c r="PX1" s="46" t="s">
        <v>2923</v>
      </c>
      <c r="PY1" s="46" t="s">
        <v>2924</v>
      </c>
      <c r="PZ1" s="46" t="s">
        <v>2925</v>
      </c>
      <c r="QA1" s="46" t="s">
        <v>2926</v>
      </c>
      <c r="QB1" s="46" t="s">
        <v>2927</v>
      </c>
      <c r="QC1" s="46" t="s">
        <v>2928</v>
      </c>
      <c r="QD1" s="46" t="s">
        <v>2929</v>
      </c>
      <c r="QE1" s="46" t="s">
        <v>2930</v>
      </c>
      <c r="QF1" s="46" t="s">
        <v>2931</v>
      </c>
      <c r="QG1" s="46" t="s">
        <v>2932</v>
      </c>
      <c r="QH1" s="46" t="s">
        <v>2933</v>
      </c>
      <c r="QI1" s="46" t="s">
        <v>2934</v>
      </c>
      <c r="QJ1" s="46" t="s">
        <v>2935</v>
      </c>
      <c r="QK1" s="46" t="s">
        <v>2936</v>
      </c>
      <c r="QL1" s="46" t="s">
        <v>2937</v>
      </c>
      <c r="QM1" s="46" t="s">
        <v>2938</v>
      </c>
      <c r="QN1" s="46" t="s">
        <v>2939</v>
      </c>
      <c r="QO1" s="46" t="s">
        <v>2940</v>
      </c>
      <c r="QP1" s="46" t="s">
        <v>2941</v>
      </c>
      <c r="QQ1" s="46" t="s">
        <v>2942</v>
      </c>
      <c r="QR1" s="46" t="s">
        <v>2943</v>
      </c>
      <c r="QS1" s="46" t="s">
        <v>2944</v>
      </c>
      <c r="QT1" s="46" t="s">
        <v>2945</v>
      </c>
      <c r="QU1" s="46" t="s">
        <v>2946</v>
      </c>
      <c r="QV1" s="46" t="s">
        <v>2947</v>
      </c>
      <c r="QW1" s="46" t="s">
        <v>2948</v>
      </c>
      <c r="QX1" s="46" t="s">
        <v>2949</v>
      </c>
      <c r="QY1" s="46" t="s">
        <v>2950</v>
      </c>
      <c r="QZ1" s="46" t="s">
        <v>2951</v>
      </c>
      <c r="RA1" s="46" t="s">
        <v>2952</v>
      </c>
      <c r="RB1" s="46" t="s">
        <v>2953</v>
      </c>
      <c r="RC1" s="46" t="s">
        <v>2954</v>
      </c>
      <c r="RD1" s="46" t="s">
        <v>2955</v>
      </c>
      <c r="RE1" s="46" t="s">
        <v>2956</v>
      </c>
      <c r="RF1" s="46" t="s">
        <v>2957</v>
      </c>
      <c r="RG1" s="46" t="s">
        <v>2958</v>
      </c>
      <c r="RH1" s="46" t="s">
        <v>2959</v>
      </c>
      <c r="RI1" s="46" t="s">
        <v>2960</v>
      </c>
      <c r="RJ1" s="46" t="s">
        <v>2961</v>
      </c>
      <c r="RK1" s="46" t="s">
        <v>2962</v>
      </c>
      <c r="RL1" s="46" t="s">
        <v>2963</v>
      </c>
      <c r="RM1" s="46" t="s">
        <v>2964</v>
      </c>
      <c r="RN1" s="46" t="s">
        <v>2965</v>
      </c>
      <c r="RO1" s="46" t="s">
        <v>2966</v>
      </c>
      <c r="RP1" s="46" t="s">
        <v>2967</v>
      </c>
      <c r="RQ1" s="46" t="s">
        <v>2968</v>
      </c>
      <c r="RR1" s="46" t="s">
        <v>2969</v>
      </c>
      <c r="RS1" s="46" t="s">
        <v>2970</v>
      </c>
      <c r="RT1" s="46" t="s">
        <v>2971</v>
      </c>
      <c r="RU1" s="46" t="s">
        <v>2972</v>
      </c>
      <c r="RV1" s="46" t="s">
        <v>2973</v>
      </c>
      <c r="RW1" s="46" t="s">
        <v>2974</v>
      </c>
      <c r="RX1" s="46" t="s">
        <v>2975</v>
      </c>
      <c r="RY1" s="46" t="s">
        <v>2976</v>
      </c>
      <c r="RZ1" s="46" t="s">
        <v>2977</v>
      </c>
      <c r="SA1" s="46" t="s">
        <v>2978</v>
      </c>
      <c r="SB1" s="46" t="s">
        <v>2979</v>
      </c>
      <c r="SC1" s="46" t="s">
        <v>2980</v>
      </c>
      <c r="SD1" s="46" t="s">
        <v>2981</v>
      </c>
      <c r="SE1" s="46" t="s">
        <v>2982</v>
      </c>
      <c r="SF1" s="46" t="s">
        <v>2983</v>
      </c>
      <c r="SG1" s="46" t="s">
        <v>2984</v>
      </c>
      <c r="SH1" s="46" t="s">
        <v>2985</v>
      </c>
      <c r="SI1" s="46" t="s">
        <v>2986</v>
      </c>
      <c r="SJ1" s="46" t="s">
        <v>2987</v>
      </c>
      <c r="SK1" s="46" t="s">
        <v>2988</v>
      </c>
      <c r="SL1" s="46" t="s">
        <v>2989</v>
      </c>
      <c r="SM1" s="46" t="s">
        <v>2990</v>
      </c>
      <c r="SN1" s="46" t="s">
        <v>2991</v>
      </c>
      <c r="SO1" s="46" t="s">
        <v>2992</v>
      </c>
      <c r="SP1" s="46" t="s">
        <v>2993</v>
      </c>
      <c r="SQ1" s="46" t="s">
        <v>2994</v>
      </c>
      <c r="SR1" s="46" t="s">
        <v>2995</v>
      </c>
      <c r="SS1" s="46" t="s">
        <v>2996</v>
      </c>
      <c r="ST1" s="46" t="s">
        <v>2997</v>
      </c>
      <c r="SU1" s="46" t="s">
        <v>2998</v>
      </c>
      <c r="SV1" s="46" t="s">
        <v>2999</v>
      </c>
      <c r="SW1" s="46" t="s">
        <v>3000</v>
      </c>
      <c r="SX1" s="46" t="s">
        <v>3001</v>
      </c>
      <c r="SY1" s="46" t="s">
        <v>3002</v>
      </c>
      <c r="SZ1" s="46" t="s">
        <v>3003</v>
      </c>
      <c r="TA1" s="46" t="s">
        <v>3004</v>
      </c>
      <c r="TB1" s="46" t="s">
        <v>3005</v>
      </c>
      <c r="TC1" s="46" t="s">
        <v>3006</v>
      </c>
      <c r="TD1" s="46" t="s">
        <v>3007</v>
      </c>
      <c r="TE1" s="46" t="s">
        <v>3008</v>
      </c>
      <c r="TF1" s="46" t="s">
        <v>3009</v>
      </c>
      <c r="TG1" s="46" t="s">
        <v>3010</v>
      </c>
      <c r="TH1" s="46" t="s">
        <v>3011</v>
      </c>
      <c r="TI1" s="46" t="s">
        <v>3012</v>
      </c>
      <c r="TJ1" s="46" t="s">
        <v>3013</v>
      </c>
      <c r="TK1" s="46" t="s">
        <v>3014</v>
      </c>
      <c r="TL1" s="46" t="s">
        <v>3015</v>
      </c>
      <c r="TM1" s="46" t="s">
        <v>3016</v>
      </c>
      <c r="TN1" s="46" t="s">
        <v>3017</v>
      </c>
      <c r="TO1" s="46" t="s">
        <v>3018</v>
      </c>
      <c r="TP1" s="46" t="s">
        <v>3019</v>
      </c>
      <c r="TQ1" s="46" t="s">
        <v>3020</v>
      </c>
      <c r="TR1" s="46" t="s">
        <v>3021</v>
      </c>
      <c r="TS1" s="46" t="s">
        <v>3022</v>
      </c>
      <c r="TT1" s="46" t="s">
        <v>3023</v>
      </c>
      <c r="TU1" s="46" t="s">
        <v>3024</v>
      </c>
      <c r="TV1" s="46" t="s">
        <v>3025</v>
      </c>
      <c r="TW1" s="46" t="s">
        <v>3026</v>
      </c>
      <c r="TX1" s="46" t="s">
        <v>3027</v>
      </c>
      <c r="TY1" s="46" t="s">
        <v>3028</v>
      </c>
      <c r="TZ1" s="46" t="s">
        <v>3029</v>
      </c>
      <c r="UA1" s="46" t="s">
        <v>3030</v>
      </c>
      <c r="UB1" s="46" t="s">
        <v>3031</v>
      </c>
      <c r="UC1" s="46" t="s">
        <v>3032</v>
      </c>
      <c r="UD1" s="46" t="s">
        <v>3033</v>
      </c>
      <c r="UE1" s="46" t="s">
        <v>3034</v>
      </c>
      <c r="UF1" s="46" t="s">
        <v>3035</v>
      </c>
      <c r="UG1" s="46" t="s">
        <v>3036</v>
      </c>
      <c r="UH1" s="46" t="s">
        <v>3037</v>
      </c>
      <c r="UI1" s="46" t="s">
        <v>3038</v>
      </c>
      <c r="UJ1" s="46" t="s">
        <v>3039</v>
      </c>
      <c r="UK1" s="46" t="s">
        <v>3040</v>
      </c>
      <c r="UL1" s="46" t="s">
        <v>3041</v>
      </c>
      <c r="UM1" s="46" t="s">
        <v>3042</v>
      </c>
      <c r="UN1" s="46" t="s">
        <v>3043</v>
      </c>
      <c r="UO1" s="46" t="s">
        <v>3044</v>
      </c>
      <c r="UP1" s="46" t="s">
        <v>3045</v>
      </c>
      <c r="UQ1" s="46" t="s">
        <v>3046</v>
      </c>
      <c r="UR1" s="46" t="s">
        <v>3047</v>
      </c>
      <c r="US1" s="46" t="s">
        <v>3048</v>
      </c>
      <c r="UT1" s="46" t="s">
        <v>3049</v>
      </c>
      <c r="UU1" s="46" t="s">
        <v>3050</v>
      </c>
      <c r="UV1" s="46" t="s">
        <v>3051</v>
      </c>
      <c r="UW1" s="46" t="s">
        <v>3052</v>
      </c>
      <c r="UX1" s="46" t="s">
        <v>3053</v>
      </c>
      <c r="UY1" s="46" t="s">
        <v>3054</v>
      </c>
      <c r="UZ1" s="46" t="s">
        <v>3055</v>
      </c>
      <c r="VA1" s="46" t="s">
        <v>3056</v>
      </c>
      <c r="VB1" s="46" t="s">
        <v>3057</v>
      </c>
      <c r="VC1" s="46" t="s">
        <v>3058</v>
      </c>
      <c r="VD1" s="46" t="s">
        <v>3059</v>
      </c>
      <c r="VE1" s="46" t="s">
        <v>3060</v>
      </c>
      <c r="VF1" s="46" t="s">
        <v>3061</v>
      </c>
      <c r="VG1" s="46" t="s">
        <v>3062</v>
      </c>
      <c r="VH1" s="46" t="s">
        <v>3063</v>
      </c>
      <c r="VI1" s="46" t="s">
        <v>3064</v>
      </c>
      <c r="VJ1" s="46" t="s">
        <v>3065</v>
      </c>
      <c r="VK1" s="46" t="s">
        <v>3066</v>
      </c>
      <c r="VL1" s="46" t="s">
        <v>3067</v>
      </c>
      <c r="VM1" s="46" t="s">
        <v>3068</v>
      </c>
      <c r="VN1" s="46" t="s">
        <v>3069</v>
      </c>
      <c r="VO1" s="46" t="s">
        <v>3070</v>
      </c>
      <c r="VP1" s="46" t="s">
        <v>3071</v>
      </c>
      <c r="VQ1" s="46" t="s">
        <v>3072</v>
      </c>
      <c r="VR1" s="46" t="s">
        <v>3073</v>
      </c>
      <c r="VS1" s="46" t="s">
        <v>3074</v>
      </c>
      <c r="VT1" s="46" t="s">
        <v>3075</v>
      </c>
      <c r="VU1" s="46" t="s">
        <v>3076</v>
      </c>
      <c r="VV1" s="46" t="s">
        <v>3077</v>
      </c>
      <c r="VW1" s="46" t="s">
        <v>3078</v>
      </c>
      <c r="VX1" s="46" t="s">
        <v>3079</v>
      </c>
      <c r="VY1" s="46" t="s">
        <v>3080</v>
      </c>
      <c r="VZ1" s="46" t="s">
        <v>3081</v>
      </c>
      <c r="WA1" s="46" t="s">
        <v>3082</v>
      </c>
      <c r="WB1" s="46" t="s">
        <v>3083</v>
      </c>
      <c r="WC1" s="46" t="s">
        <v>3084</v>
      </c>
      <c r="WD1" s="46" t="s">
        <v>3085</v>
      </c>
      <c r="WE1" s="46" t="s">
        <v>3086</v>
      </c>
      <c r="WF1" s="46" t="s">
        <v>3087</v>
      </c>
      <c r="WG1" s="46" t="s">
        <v>3088</v>
      </c>
      <c r="WH1" s="46" t="s">
        <v>3089</v>
      </c>
      <c r="WI1" s="46" t="s">
        <v>3090</v>
      </c>
      <c r="WJ1" s="46" t="s">
        <v>3091</v>
      </c>
      <c r="WK1" s="46" t="s">
        <v>3092</v>
      </c>
      <c r="WL1" s="46" t="s">
        <v>3093</v>
      </c>
      <c r="WM1" s="46" t="s">
        <v>3094</v>
      </c>
      <c r="WN1" s="46" t="s">
        <v>3095</v>
      </c>
      <c r="WO1" s="46" t="s">
        <v>3096</v>
      </c>
      <c r="WP1" s="46" t="s">
        <v>3097</v>
      </c>
      <c r="WQ1" s="46" t="s">
        <v>3098</v>
      </c>
      <c r="WR1" s="46" t="s">
        <v>3099</v>
      </c>
      <c r="WS1" s="46" t="s">
        <v>3100</v>
      </c>
      <c r="WT1" s="46" t="s">
        <v>3101</v>
      </c>
      <c r="WU1" s="46" t="s">
        <v>3102</v>
      </c>
      <c r="WV1" s="46" t="s">
        <v>3103</v>
      </c>
      <c r="WW1" s="46" t="s">
        <v>3104</v>
      </c>
      <c r="WX1" s="46" t="s">
        <v>3105</v>
      </c>
      <c r="WY1" s="46" t="s">
        <v>3106</v>
      </c>
      <c r="WZ1" s="46" t="s">
        <v>3107</v>
      </c>
      <c r="XA1" s="46" t="s">
        <v>3108</v>
      </c>
      <c r="XB1" s="46" t="s">
        <v>3109</v>
      </c>
      <c r="XC1" s="46" t="s">
        <v>3110</v>
      </c>
      <c r="XD1" s="46" t="s">
        <v>3111</v>
      </c>
      <c r="XE1" s="46" t="s">
        <v>3112</v>
      </c>
      <c r="XF1" s="46" t="s">
        <v>3113</v>
      </c>
      <c r="XG1" s="46" t="s">
        <v>3114</v>
      </c>
      <c r="XH1" s="46" t="s">
        <v>3115</v>
      </c>
      <c r="XI1" s="46" t="s">
        <v>3116</v>
      </c>
      <c r="XJ1" s="46" t="s">
        <v>3117</v>
      </c>
      <c r="XK1" s="46" t="s">
        <v>3118</v>
      </c>
      <c r="XL1" s="46" t="s">
        <v>3119</v>
      </c>
      <c r="XM1" s="46" t="s">
        <v>3120</v>
      </c>
      <c r="XN1" s="46" t="s">
        <v>3121</v>
      </c>
      <c r="XO1" s="46" t="s">
        <v>3122</v>
      </c>
      <c r="XP1" s="46" t="s">
        <v>3123</v>
      </c>
      <c r="XQ1" s="46" t="s">
        <v>3124</v>
      </c>
      <c r="XR1" s="46" t="s">
        <v>3125</v>
      </c>
      <c r="XS1" s="46" t="s">
        <v>3126</v>
      </c>
      <c r="XT1" s="46" t="s">
        <v>3127</v>
      </c>
      <c r="XU1" s="46" t="s">
        <v>3128</v>
      </c>
      <c r="XV1" s="46" t="s">
        <v>3129</v>
      </c>
      <c r="XW1" s="46" t="s">
        <v>3130</v>
      </c>
      <c r="XX1" s="46" t="s">
        <v>3131</v>
      </c>
      <c r="XY1" s="46" t="s">
        <v>3132</v>
      </c>
      <c r="XZ1" s="46" t="s">
        <v>3133</v>
      </c>
      <c r="YA1" s="46" t="s">
        <v>3134</v>
      </c>
      <c r="YB1" s="46" t="s">
        <v>3135</v>
      </c>
      <c r="YC1" s="46" t="s">
        <v>3136</v>
      </c>
      <c r="YD1" s="46" t="s">
        <v>3137</v>
      </c>
      <c r="YE1" s="46" t="s">
        <v>3138</v>
      </c>
      <c r="YF1" s="46" t="s">
        <v>3139</v>
      </c>
      <c r="YG1" s="46" t="s">
        <v>3140</v>
      </c>
      <c r="YH1" s="46" t="s">
        <v>3141</v>
      </c>
      <c r="YI1" s="46" t="s">
        <v>3142</v>
      </c>
      <c r="YJ1" s="46" t="s">
        <v>3143</v>
      </c>
      <c r="YK1" s="46" t="s">
        <v>3144</v>
      </c>
      <c r="YL1" s="46" t="s">
        <v>3145</v>
      </c>
      <c r="YM1" s="46" t="s">
        <v>3146</v>
      </c>
      <c r="YN1" s="46" t="s">
        <v>3147</v>
      </c>
      <c r="YO1" s="46" t="s">
        <v>3148</v>
      </c>
      <c r="YP1" s="46" t="s">
        <v>3149</v>
      </c>
      <c r="YQ1" s="46" t="s">
        <v>3150</v>
      </c>
      <c r="YR1" s="46" t="s">
        <v>3151</v>
      </c>
      <c r="YS1" s="46" t="s">
        <v>3152</v>
      </c>
      <c r="YT1" s="46" t="s">
        <v>3153</v>
      </c>
      <c r="YU1" s="46" t="s">
        <v>3154</v>
      </c>
      <c r="YV1" s="46" t="s">
        <v>3155</v>
      </c>
      <c r="YW1" s="46" t="s">
        <v>3156</v>
      </c>
      <c r="YX1" s="46" t="s">
        <v>3157</v>
      </c>
      <c r="YY1" s="46" t="s">
        <v>3158</v>
      </c>
      <c r="YZ1" s="46" t="s">
        <v>3159</v>
      </c>
      <c r="ZA1" s="46" t="s">
        <v>3160</v>
      </c>
      <c r="ZB1" s="46" t="s">
        <v>3161</v>
      </c>
      <c r="ZC1" s="46" t="s">
        <v>3162</v>
      </c>
      <c r="ZD1" s="46" t="s">
        <v>3163</v>
      </c>
      <c r="ZE1" s="46" t="s">
        <v>3164</v>
      </c>
      <c r="ZF1" s="46" t="s">
        <v>3165</v>
      </c>
      <c r="ZG1" s="46" t="s">
        <v>3166</v>
      </c>
      <c r="ZH1" s="46" t="s">
        <v>3167</v>
      </c>
      <c r="ZI1" s="46" t="s">
        <v>3168</v>
      </c>
      <c r="ZJ1" s="46" t="s">
        <v>3169</v>
      </c>
      <c r="ZK1" s="46" t="s">
        <v>3170</v>
      </c>
      <c r="ZL1" s="46" t="s">
        <v>3171</v>
      </c>
      <c r="ZM1" s="46" t="s">
        <v>3172</v>
      </c>
      <c r="ZN1" s="46" t="s">
        <v>3173</v>
      </c>
      <c r="ZO1" s="46" t="s">
        <v>3174</v>
      </c>
      <c r="ZP1" s="46" t="s">
        <v>3175</v>
      </c>
      <c r="ZQ1" s="46" t="s">
        <v>3176</v>
      </c>
      <c r="ZR1" s="46" t="s">
        <v>3177</v>
      </c>
      <c r="ZS1" s="46" t="s">
        <v>3178</v>
      </c>
      <c r="ZT1" s="46" t="s">
        <v>3179</v>
      </c>
      <c r="ZU1" s="46" t="s">
        <v>3180</v>
      </c>
      <c r="ZV1" s="46" t="s">
        <v>3181</v>
      </c>
      <c r="ZW1" s="46" t="s">
        <v>3182</v>
      </c>
      <c r="ZX1" s="46" t="s">
        <v>3183</v>
      </c>
      <c r="ZY1" s="46" t="s">
        <v>3184</v>
      </c>
      <c r="ZZ1" s="46" t="s">
        <v>3185</v>
      </c>
      <c r="AAA1" s="46" t="s">
        <v>3186</v>
      </c>
      <c r="AAB1" s="46" t="s">
        <v>3187</v>
      </c>
      <c r="AAC1" s="46" t="s">
        <v>3188</v>
      </c>
      <c r="AAD1" s="46" t="s">
        <v>3189</v>
      </c>
      <c r="AAE1" s="46" t="s">
        <v>3190</v>
      </c>
      <c r="AAF1" s="46" t="s">
        <v>3191</v>
      </c>
      <c r="AAG1" s="46" t="s">
        <v>3192</v>
      </c>
      <c r="AAH1" s="46" t="s">
        <v>3193</v>
      </c>
      <c r="AAI1" s="46" t="s">
        <v>3194</v>
      </c>
      <c r="AAJ1" s="46" t="s">
        <v>3195</v>
      </c>
      <c r="AAK1" s="46" t="s">
        <v>3196</v>
      </c>
      <c r="AAL1" s="46" t="s">
        <v>3197</v>
      </c>
      <c r="AAM1" s="46" t="s">
        <v>3198</v>
      </c>
      <c r="AAN1" s="46" t="s">
        <v>3199</v>
      </c>
      <c r="AAO1" s="46" t="s">
        <v>3200</v>
      </c>
      <c r="AAP1" s="46" t="s">
        <v>3201</v>
      </c>
      <c r="AAQ1" s="46" t="s">
        <v>3202</v>
      </c>
      <c r="AAR1" s="46" t="s">
        <v>3203</v>
      </c>
      <c r="AAS1" s="46" t="s">
        <v>3204</v>
      </c>
      <c r="AAT1" s="46" t="s">
        <v>3205</v>
      </c>
      <c r="AAU1" s="46" t="s">
        <v>3206</v>
      </c>
      <c r="AAV1" s="46" t="s">
        <v>3207</v>
      </c>
      <c r="AAW1" s="46" t="s">
        <v>3208</v>
      </c>
      <c r="AAX1" s="46" t="s">
        <v>3209</v>
      </c>
      <c r="AAY1" s="46" t="s">
        <v>3210</v>
      </c>
      <c r="AAZ1" s="46" t="s">
        <v>3211</v>
      </c>
      <c r="ABA1" s="46" t="s">
        <v>3212</v>
      </c>
      <c r="ABB1" s="46" t="s">
        <v>3213</v>
      </c>
      <c r="ABC1" s="46" t="s">
        <v>3214</v>
      </c>
      <c r="ABD1" s="46" t="s">
        <v>3215</v>
      </c>
      <c r="ABE1" s="46" t="s">
        <v>3216</v>
      </c>
      <c r="ABF1" s="46" t="s">
        <v>3217</v>
      </c>
      <c r="ABG1" s="46" t="s">
        <v>3218</v>
      </c>
      <c r="ABH1" s="46" t="s">
        <v>3219</v>
      </c>
      <c r="ABI1" s="46" t="s">
        <v>3220</v>
      </c>
      <c r="ABJ1" s="46" t="s">
        <v>3221</v>
      </c>
      <c r="ABK1" s="46" t="s">
        <v>3222</v>
      </c>
      <c r="ABL1" s="46" t="s">
        <v>3223</v>
      </c>
      <c r="ABM1" s="46" t="s">
        <v>3224</v>
      </c>
      <c r="ABN1" s="46" t="s">
        <v>3225</v>
      </c>
      <c r="ABO1" s="46" t="s">
        <v>3226</v>
      </c>
      <c r="ABP1" s="46" t="s">
        <v>3227</v>
      </c>
      <c r="ABQ1" s="46" t="s">
        <v>3228</v>
      </c>
      <c r="ABR1" s="46" t="s">
        <v>3229</v>
      </c>
      <c r="ABS1" s="46" t="s">
        <v>3230</v>
      </c>
      <c r="ABT1" s="46" t="s">
        <v>3231</v>
      </c>
      <c r="ABU1" s="46" t="s">
        <v>3232</v>
      </c>
      <c r="ABV1" s="46" t="s">
        <v>3233</v>
      </c>
      <c r="ABW1" s="46" t="s">
        <v>3234</v>
      </c>
      <c r="ABX1" s="46" t="s">
        <v>3235</v>
      </c>
      <c r="ABY1" s="46" t="s">
        <v>3236</v>
      </c>
      <c r="ABZ1" s="46" t="s">
        <v>3237</v>
      </c>
      <c r="ACA1" s="46" t="s">
        <v>3238</v>
      </c>
      <c r="ACB1" s="46" t="s">
        <v>3239</v>
      </c>
      <c r="ACC1" s="46" t="s">
        <v>3240</v>
      </c>
      <c r="ACD1" s="46" t="s">
        <v>3241</v>
      </c>
      <c r="ACE1" s="46" t="s">
        <v>3242</v>
      </c>
      <c r="ACF1" s="46" t="s">
        <v>3243</v>
      </c>
      <c r="ACG1" s="46" t="s">
        <v>3244</v>
      </c>
      <c r="ACH1" s="46" t="s">
        <v>3245</v>
      </c>
      <c r="ACI1" s="46" t="s">
        <v>3246</v>
      </c>
      <c r="ACJ1" s="46" t="s">
        <v>3247</v>
      </c>
      <c r="ACK1" s="46" t="s">
        <v>3248</v>
      </c>
      <c r="ACL1" s="46" t="s">
        <v>3249</v>
      </c>
      <c r="ACM1" s="46" t="s">
        <v>3250</v>
      </c>
      <c r="ACN1" s="46" t="s">
        <v>3251</v>
      </c>
      <c r="ACO1" s="46" t="s">
        <v>3252</v>
      </c>
      <c r="ACP1" s="46" t="s">
        <v>3253</v>
      </c>
      <c r="ACQ1" s="46" t="s">
        <v>3254</v>
      </c>
      <c r="ACR1" s="46" t="s">
        <v>3255</v>
      </c>
      <c r="ACS1" s="46" t="s">
        <v>3256</v>
      </c>
      <c r="ACT1" s="46" t="s">
        <v>3257</v>
      </c>
      <c r="ACU1" s="46" t="s">
        <v>3258</v>
      </c>
      <c r="ACV1" s="46" t="s">
        <v>3259</v>
      </c>
      <c r="ACW1" s="46" t="s">
        <v>3260</v>
      </c>
      <c r="ACX1" s="46" t="s">
        <v>3261</v>
      </c>
      <c r="ACY1" s="46" t="s">
        <v>3262</v>
      </c>
      <c r="ACZ1" s="46" t="s">
        <v>3263</v>
      </c>
      <c r="ADA1" s="46" t="s">
        <v>3264</v>
      </c>
      <c r="ADB1" s="46" t="s">
        <v>3265</v>
      </c>
      <c r="ADC1" s="46" t="s">
        <v>3266</v>
      </c>
      <c r="ADD1" s="46" t="s">
        <v>3267</v>
      </c>
      <c r="ADE1" s="46" t="s">
        <v>3268</v>
      </c>
      <c r="ADF1" s="46" t="s">
        <v>3269</v>
      </c>
      <c r="ADG1" s="46" t="s">
        <v>3270</v>
      </c>
      <c r="ADH1" s="46" t="s">
        <v>3271</v>
      </c>
      <c r="ADI1" s="46" t="s">
        <v>3272</v>
      </c>
      <c r="ADJ1" s="46" t="s">
        <v>3273</v>
      </c>
      <c r="ADK1" s="46" t="s">
        <v>3274</v>
      </c>
      <c r="ADL1" s="46" t="s">
        <v>3275</v>
      </c>
      <c r="ADM1" s="46" t="s">
        <v>3276</v>
      </c>
      <c r="ADN1" s="46" t="s">
        <v>3277</v>
      </c>
      <c r="ADO1" s="46" t="s">
        <v>3278</v>
      </c>
      <c r="ADP1" s="46" t="s">
        <v>3279</v>
      </c>
      <c r="ADQ1" s="46" t="s">
        <v>3280</v>
      </c>
      <c r="ADR1" s="46" t="s">
        <v>3281</v>
      </c>
      <c r="ADS1" s="46" t="s">
        <v>3282</v>
      </c>
      <c r="ADT1" s="46" t="s">
        <v>3283</v>
      </c>
      <c r="ADU1" s="46" t="s">
        <v>3284</v>
      </c>
      <c r="ADV1" s="46" t="s">
        <v>3285</v>
      </c>
      <c r="ADW1" s="46" t="s">
        <v>3286</v>
      </c>
      <c r="ADX1" s="46" t="s">
        <v>3287</v>
      </c>
      <c r="ADY1" s="46" t="s">
        <v>3288</v>
      </c>
      <c r="ADZ1" s="46" t="s">
        <v>3289</v>
      </c>
      <c r="AEA1" s="46" t="s">
        <v>3290</v>
      </c>
      <c r="AEB1" s="46" t="s">
        <v>3291</v>
      </c>
      <c r="AEC1" s="46" t="s">
        <v>3292</v>
      </c>
      <c r="AED1" s="46" t="s">
        <v>3293</v>
      </c>
      <c r="AEE1" s="46" t="s">
        <v>3294</v>
      </c>
      <c r="AEF1" s="46" t="s">
        <v>3295</v>
      </c>
      <c r="AEG1" s="46" t="s">
        <v>3296</v>
      </c>
      <c r="AEH1" s="46" t="s">
        <v>3297</v>
      </c>
      <c r="AEI1" s="46" t="s">
        <v>3298</v>
      </c>
      <c r="AEJ1" s="46" t="s">
        <v>3299</v>
      </c>
      <c r="AEK1" s="46" t="s">
        <v>3300</v>
      </c>
      <c r="AEL1" s="46" t="s">
        <v>3301</v>
      </c>
      <c r="AEM1" s="46" t="s">
        <v>3302</v>
      </c>
      <c r="AEN1" s="46" t="s">
        <v>3303</v>
      </c>
      <c r="AEO1" s="46" t="s">
        <v>3304</v>
      </c>
      <c r="AEP1" s="46" t="s">
        <v>3305</v>
      </c>
      <c r="AEQ1" s="46" t="s">
        <v>3306</v>
      </c>
      <c r="AER1" s="46" t="s">
        <v>3307</v>
      </c>
      <c r="AES1" s="46" t="s">
        <v>3308</v>
      </c>
      <c r="AET1" s="46" t="s">
        <v>3309</v>
      </c>
      <c r="AEU1" s="46" t="s">
        <v>3310</v>
      </c>
      <c r="AEV1" s="46" t="s">
        <v>3311</v>
      </c>
      <c r="AEW1" s="46" t="s">
        <v>3312</v>
      </c>
      <c r="AEX1" s="46" t="s">
        <v>3313</v>
      </c>
      <c r="AEY1" s="46" t="s">
        <v>3314</v>
      </c>
      <c r="AEZ1" s="46" t="s">
        <v>3315</v>
      </c>
      <c r="AFA1" s="46" t="s">
        <v>3316</v>
      </c>
      <c r="AFB1" s="46" t="s">
        <v>3317</v>
      </c>
      <c r="AFC1" s="46" t="s">
        <v>3318</v>
      </c>
      <c r="AFD1" s="46" t="s">
        <v>3319</v>
      </c>
      <c r="AFE1" s="46" t="s">
        <v>3320</v>
      </c>
      <c r="AFF1" s="46" t="s">
        <v>3321</v>
      </c>
      <c r="AFG1" s="46" t="s">
        <v>3322</v>
      </c>
      <c r="AFH1" s="46" t="s">
        <v>3323</v>
      </c>
      <c r="AFI1" s="46" t="s">
        <v>3324</v>
      </c>
      <c r="AFJ1" s="46" t="s">
        <v>3325</v>
      </c>
      <c r="AFK1" s="46" t="s">
        <v>3326</v>
      </c>
      <c r="AFL1" s="46" t="s">
        <v>3327</v>
      </c>
      <c r="AFM1" s="46" t="s">
        <v>3328</v>
      </c>
      <c r="AFN1" s="46" t="s">
        <v>3329</v>
      </c>
      <c r="AFO1" s="46" t="s">
        <v>3330</v>
      </c>
      <c r="AFP1" s="46" t="s">
        <v>3331</v>
      </c>
      <c r="AFQ1" s="46" t="s">
        <v>3332</v>
      </c>
      <c r="AFR1" s="46" t="s">
        <v>3333</v>
      </c>
      <c r="AFS1" s="46" t="s">
        <v>3334</v>
      </c>
      <c r="AFT1" s="46" t="s">
        <v>3335</v>
      </c>
      <c r="AFU1" s="46" t="s">
        <v>3336</v>
      </c>
      <c r="AFV1" s="46" t="s">
        <v>3337</v>
      </c>
      <c r="AFW1" s="46" t="s">
        <v>3338</v>
      </c>
      <c r="AFX1" s="46" t="s">
        <v>3339</v>
      </c>
      <c r="AFY1" s="46" t="s">
        <v>3340</v>
      </c>
      <c r="AFZ1" s="46" t="s">
        <v>3341</v>
      </c>
      <c r="AGA1" s="46" t="s">
        <v>3342</v>
      </c>
      <c r="AGB1" s="46" t="s">
        <v>3343</v>
      </c>
      <c r="AGC1" s="46" t="s">
        <v>3344</v>
      </c>
      <c r="AGD1" s="46" t="s">
        <v>3345</v>
      </c>
      <c r="AGE1" s="46" t="s">
        <v>3346</v>
      </c>
      <c r="AGF1" s="46" t="s">
        <v>3347</v>
      </c>
      <c r="AGG1" s="46" t="s">
        <v>3348</v>
      </c>
      <c r="AGH1" s="46" t="s">
        <v>3349</v>
      </c>
      <c r="AGI1" s="46" t="s">
        <v>3350</v>
      </c>
      <c r="AGJ1" s="46" t="s">
        <v>3351</v>
      </c>
      <c r="AGK1" s="46" t="s">
        <v>3352</v>
      </c>
      <c r="AGL1" s="46" t="s">
        <v>3353</v>
      </c>
      <c r="AGM1" s="46" t="s">
        <v>3354</v>
      </c>
      <c r="AGN1" s="46" t="s">
        <v>3355</v>
      </c>
      <c r="AGO1" s="46" t="s">
        <v>3356</v>
      </c>
      <c r="AGP1" s="46" t="s">
        <v>3357</v>
      </c>
      <c r="AGQ1" s="46" t="s">
        <v>3358</v>
      </c>
      <c r="AGR1" s="46" t="s">
        <v>3359</v>
      </c>
      <c r="AGS1" s="46" t="s">
        <v>3360</v>
      </c>
      <c r="AGT1" s="46" t="s">
        <v>3361</v>
      </c>
      <c r="AGU1" s="46" t="s">
        <v>3362</v>
      </c>
      <c r="AGV1" s="46" t="s">
        <v>3363</v>
      </c>
      <c r="AGW1" s="46" t="s">
        <v>3364</v>
      </c>
      <c r="AGX1" s="46" t="s">
        <v>3365</v>
      </c>
      <c r="AGY1" s="46" t="s">
        <v>3366</v>
      </c>
      <c r="AGZ1" s="46" t="s">
        <v>3367</v>
      </c>
      <c r="AHA1" s="46" t="s">
        <v>3368</v>
      </c>
      <c r="AHB1" s="46" t="s">
        <v>3369</v>
      </c>
      <c r="AHC1" s="46" t="s">
        <v>3370</v>
      </c>
      <c r="AHD1" s="46" t="s">
        <v>3371</v>
      </c>
      <c r="AHE1" s="46" t="s">
        <v>3372</v>
      </c>
      <c r="AHF1" s="46" t="s">
        <v>3373</v>
      </c>
      <c r="AHG1" s="46" t="s">
        <v>3374</v>
      </c>
      <c r="AHH1" s="46" t="s">
        <v>3375</v>
      </c>
      <c r="AHI1" s="46" t="s">
        <v>3376</v>
      </c>
      <c r="AHJ1" s="46" t="s">
        <v>3377</v>
      </c>
      <c r="AHK1" s="46" t="s">
        <v>3378</v>
      </c>
      <c r="AHL1" s="46" t="s">
        <v>3379</v>
      </c>
      <c r="AHM1" s="46" t="s">
        <v>3380</v>
      </c>
      <c r="AHN1" s="46" t="s">
        <v>3381</v>
      </c>
      <c r="AHO1" s="46" t="s">
        <v>3382</v>
      </c>
      <c r="AHP1" s="46" t="s">
        <v>3383</v>
      </c>
      <c r="AHQ1" s="46" t="s">
        <v>3384</v>
      </c>
      <c r="AHR1" s="46" t="s">
        <v>3385</v>
      </c>
      <c r="AHS1" s="46" t="s">
        <v>3386</v>
      </c>
      <c r="AHT1" s="46" t="s">
        <v>3387</v>
      </c>
      <c r="AHU1" s="46" t="s">
        <v>3388</v>
      </c>
      <c r="AHV1" s="46" t="s">
        <v>3389</v>
      </c>
      <c r="AHW1" s="46" t="s">
        <v>3390</v>
      </c>
      <c r="AHX1" s="46" t="s">
        <v>3391</v>
      </c>
      <c r="AHY1" s="46" t="s">
        <v>3392</v>
      </c>
      <c r="AHZ1" s="46" t="s">
        <v>3393</v>
      </c>
      <c r="AIA1" s="46" t="s">
        <v>3394</v>
      </c>
      <c r="AIB1" s="46" t="s">
        <v>3395</v>
      </c>
      <c r="AIC1" s="46" t="s">
        <v>3396</v>
      </c>
      <c r="AID1" s="46" t="s">
        <v>3397</v>
      </c>
      <c r="AIE1" s="46" t="s">
        <v>3398</v>
      </c>
      <c r="AIF1" s="46" t="s">
        <v>3399</v>
      </c>
      <c r="AIG1" s="46" t="s">
        <v>3400</v>
      </c>
      <c r="AIH1" s="46" t="s">
        <v>3401</v>
      </c>
      <c r="AII1" s="46" t="s">
        <v>3402</v>
      </c>
      <c r="AIJ1" s="46" t="s">
        <v>3403</v>
      </c>
      <c r="AIK1" s="46" t="s">
        <v>3404</v>
      </c>
      <c r="AIL1" s="46" t="s">
        <v>3405</v>
      </c>
      <c r="AIM1" s="46" t="s">
        <v>3406</v>
      </c>
      <c r="AIN1" s="46" t="s">
        <v>3407</v>
      </c>
      <c r="AIO1" s="46" t="s">
        <v>3408</v>
      </c>
      <c r="AIP1" s="46" t="s">
        <v>3409</v>
      </c>
      <c r="AIQ1" s="46" t="s">
        <v>3410</v>
      </c>
      <c r="AIR1" s="46" t="s">
        <v>3411</v>
      </c>
      <c r="AIS1" s="46" t="s">
        <v>3412</v>
      </c>
      <c r="AIT1" s="46" t="s">
        <v>3413</v>
      </c>
      <c r="AIU1" s="46" t="s">
        <v>3414</v>
      </c>
      <c r="AIV1" s="46" t="s">
        <v>3415</v>
      </c>
      <c r="AIW1" s="46" t="s">
        <v>3416</v>
      </c>
      <c r="AIX1" s="46" t="s">
        <v>3417</v>
      </c>
      <c r="AIY1" s="46" t="s">
        <v>3418</v>
      </c>
      <c r="AIZ1" s="46" t="s">
        <v>3419</v>
      </c>
      <c r="AJA1" s="46" t="s">
        <v>3420</v>
      </c>
      <c r="AJB1" s="46" t="s">
        <v>3421</v>
      </c>
      <c r="AJC1" s="46" t="s">
        <v>3422</v>
      </c>
      <c r="AJD1" s="46" t="s">
        <v>3423</v>
      </c>
      <c r="AJE1" s="46" t="s">
        <v>3424</v>
      </c>
      <c r="AJF1" s="46" t="s">
        <v>3425</v>
      </c>
      <c r="AJG1" s="46" t="s">
        <v>3426</v>
      </c>
      <c r="AJH1" s="46" t="s">
        <v>3427</v>
      </c>
      <c r="AJI1" s="46" t="s">
        <v>3428</v>
      </c>
      <c r="AJJ1" s="46" t="s">
        <v>3429</v>
      </c>
      <c r="AJK1" s="46" t="s">
        <v>3430</v>
      </c>
      <c r="AJL1" s="46" t="s">
        <v>3431</v>
      </c>
      <c r="AJM1" s="46" t="s">
        <v>3432</v>
      </c>
      <c r="AJN1" s="46" t="s">
        <v>3433</v>
      </c>
      <c r="AJO1" s="46" t="s">
        <v>3434</v>
      </c>
      <c r="AJP1" s="46" t="s">
        <v>3435</v>
      </c>
      <c r="AJQ1" s="46" t="s">
        <v>3436</v>
      </c>
      <c r="AJR1" s="46" t="s">
        <v>3437</v>
      </c>
      <c r="AJS1" s="46" t="s">
        <v>3438</v>
      </c>
      <c r="AJT1" s="46" t="s">
        <v>3439</v>
      </c>
      <c r="AJU1" s="46" t="s">
        <v>3440</v>
      </c>
      <c r="AJV1" s="46" t="s">
        <v>3441</v>
      </c>
      <c r="AJW1" s="46" t="s">
        <v>3442</v>
      </c>
      <c r="AJX1" s="46" t="s">
        <v>3443</v>
      </c>
      <c r="AJY1" s="46" t="s">
        <v>3444</v>
      </c>
      <c r="AJZ1" s="46" t="s">
        <v>3445</v>
      </c>
      <c r="AKA1" s="46" t="s">
        <v>3446</v>
      </c>
      <c r="AKB1" s="46" t="s">
        <v>3447</v>
      </c>
      <c r="AKC1" s="46" t="s">
        <v>3448</v>
      </c>
      <c r="AKD1" s="46" t="s">
        <v>3449</v>
      </c>
      <c r="AKE1" s="46" t="s">
        <v>3450</v>
      </c>
      <c r="AKF1" s="46" t="s">
        <v>3451</v>
      </c>
      <c r="AKG1" s="46" t="s">
        <v>3452</v>
      </c>
      <c r="AKH1" s="46" t="s">
        <v>3453</v>
      </c>
      <c r="AKI1" s="46" t="s">
        <v>3454</v>
      </c>
      <c r="AKJ1" s="46" t="s">
        <v>3455</v>
      </c>
      <c r="AKK1" s="46" t="s">
        <v>3456</v>
      </c>
      <c r="AKL1" s="46" t="s">
        <v>3457</v>
      </c>
      <c r="AKM1" s="46" t="s">
        <v>3458</v>
      </c>
      <c r="AKN1" s="46" t="s">
        <v>3459</v>
      </c>
      <c r="AKO1" s="46" t="s">
        <v>3460</v>
      </c>
      <c r="AKP1" s="46" t="s">
        <v>3461</v>
      </c>
      <c r="AKQ1" s="46" t="s">
        <v>3462</v>
      </c>
      <c r="AKR1" s="46" t="s">
        <v>3463</v>
      </c>
      <c r="AKS1" s="46" t="s">
        <v>3464</v>
      </c>
      <c r="AKT1" s="46" t="s">
        <v>3465</v>
      </c>
      <c r="AKU1" s="46" t="s">
        <v>3466</v>
      </c>
      <c r="AKV1" s="46" t="s">
        <v>3467</v>
      </c>
      <c r="AKW1" s="46" t="s">
        <v>3468</v>
      </c>
      <c r="AKX1" s="46" t="s">
        <v>3469</v>
      </c>
      <c r="AKY1" s="46" t="s">
        <v>3470</v>
      </c>
      <c r="AKZ1" s="46" t="s">
        <v>3471</v>
      </c>
      <c r="ALA1" s="46" t="s">
        <v>3472</v>
      </c>
      <c r="ALB1" s="46" t="s">
        <v>3473</v>
      </c>
      <c r="ALC1" s="46" t="s">
        <v>3474</v>
      </c>
      <c r="ALD1" s="46" t="s">
        <v>3475</v>
      </c>
      <c r="ALE1" s="46" t="s">
        <v>3476</v>
      </c>
      <c r="ALF1" s="46" t="s">
        <v>3477</v>
      </c>
      <c r="ALG1" s="46" t="s">
        <v>3478</v>
      </c>
      <c r="ALH1" s="46" t="s">
        <v>3479</v>
      </c>
      <c r="ALI1" s="46" t="s">
        <v>3480</v>
      </c>
      <c r="ALJ1" s="46" t="s">
        <v>3481</v>
      </c>
      <c r="ALK1" s="46" t="s">
        <v>3482</v>
      </c>
      <c r="ALL1" s="46" t="s">
        <v>3483</v>
      </c>
      <c r="ALM1" s="46" t="s">
        <v>3484</v>
      </c>
      <c r="ALN1" s="46" t="s">
        <v>3485</v>
      </c>
      <c r="ALO1" s="46" t="s">
        <v>3486</v>
      </c>
      <c r="ALP1" s="46" t="s">
        <v>3487</v>
      </c>
      <c r="ALQ1" s="46" t="s">
        <v>3488</v>
      </c>
      <c r="ALR1" s="46" t="s">
        <v>3489</v>
      </c>
      <c r="ALS1" s="46" t="s">
        <v>3490</v>
      </c>
      <c r="ALT1" s="46" t="s">
        <v>3491</v>
      </c>
      <c r="ALU1" s="46" t="s">
        <v>3492</v>
      </c>
      <c r="ALV1" s="46" t="s">
        <v>3493</v>
      </c>
      <c r="ALW1" s="46" t="s">
        <v>3494</v>
      </c>
      <c r="ALX1" s="46" t="s">
        <v>3495</v>
      </c>
      <c r="ALY1" s="46" t="s">
        <v>3496</v>
      </c>
      <c r="ALZ1" s="46" t="s">
        <v>3497</v>
      </c>
      <c r="AMA1" s="46" t="s">
        <v>3498</v>
      </c>
      <c r="AMB1" s="46" t="s">
        <v>3499</v>
      </c>
      <c r="AMC1" s="46" t="s">
        <v>3500</v>
      </c>
      <c r="AMD1" s="46" t="s">
        <v>3501</v>
      </c>
      <c r="AME1" s="46" t="s">
        <v>3502</v>
      </c>
      <c r="AMF1" s="46" t="s">
        <v>3503</v>
      </c>
      <c r="AMG1" s="46" t="s">
        <v>3504</v>
      </c>
      <c r="AMH1" s="46" t="s">
        <v>3505</v>
      </c>
      <c r="AMI1" s="46" t="s">
        <v>3506</v>
      </c>
      <c r="AMJ1" s="46" t="s">
        <v>3507</v>
      </c>
      <c r="AMK1" s="46" t="s">
        <v>3508</v>
      </c>
      <c r="AML1" s="46" t="s">
        <v>3509</v>
      </c>
      <c r="AMM1" s="46" t="s">
        <v>3510</v>
      </c>
      <c r="AMN1" s="46" t="s">
        <v>3511</v>
      </c>
      <c r="AMO1" s="46" t="s">
        <v>3512</v>
      </c>
      <c r="AMP1" s="46" t="s">
        <v>3513</v>
      </c>
      <c r="AMQ1" s="46" t="s">
        <v>3514</v>
      </c>
      <c r="AMR1" s="46" t="s">
        <v>3515</v>
      </c>
      <c r="AMS1" s="46" t="s">
        <v>3516</v>
      </c>
      <c r="AMT1" s="46" t="s">
        <v>3517</v>
      </c>
      <c r="AMU1" s="46" t="s">
        <v>3518</v>
      </c>
      <c r="AMV1" s="46" t="s">
        <v>3519</v>
      </c>
      <c r="AMW1" s="46" t="s">
        <v>3520</v>
      </c>
      <c r="AMX1" s="46" t="s">
        <v>3521</v>
      </c>
      <c r="AMY1" s="46" t="s">
        <v>3522</v>
      </c>
      <c r="AMZ1" s="46" t="s">
        <v>3523</v>
      </c>
      <c r="ANA1" s="46" t="s">
        <v>3524</v>
      </c>
      <c r="ANB1" s="46" t="s">
        <v>3525</v>
      </c>
      <c r="ANC1" s="46" t="s">
        <v>3526</v>
      </c>
      <c r="AND1" s="46" t="s">
        <v>3527</v>
      </c>
      <c r="ANE1" s="46" t="s">
        <v>3528</v>
      </c>
      <c r="ANF1" s="46" t="s">
        <v>3529</v>
      </c>
      <c r="ANG1" s="46" t="s">
        <v>3530</v>
      </c>
      <c r="ANH1" s="46" t="s">
        <v>3531</v>
      </c>
      <c r="ANI1" s="46" t="s">
        <v>3532</v>
      </c>
      <c r="ANJ1" s="46" t="s">
        <v>3533</v>
      </c>
      <c r="ANK1" s="46" t="s">
        <v>3534</v>
      </c>
      <c r="ANL1" s="46" t="s">
        <v>3535</v>
      </c>
      <c r="ANM1" s="46" t="s">
        <v>3536</v>
      </c>
      <c r="ANN1" s="46" t="s">
        <v>3537</v>
      </c>
      <c r="ANO1" s="46" t="s">
        <v>3538</v>
      </c>
      <c r="ANP1" s="46" t="s">
        <v>3539</v>
      </c>
      <c r="ANQ1" s="46" t="s">
        <v>3540</v>
      </c>
      <c r="ANR1" s="46" t="s">
        <v>3541</v>
      </c>
      <c r="ANS1" s="46" t="s">
        <v>3542</v>
      </c>
      <c r="ANT1" s="46" t="s">
        <v>3543</v>
      </c>
      <c r="ANU1" s="46" t="s">
        <v>3544</v>
      </c>
      <c r="ANV1" s="46" t="s">
        <v>3545</v>
      </c>
      <c r="ANW1" s="46" t="s">
        <v>3546</v>
      </c>
      <c r="ANX1" s="46" t="s">
        <v>3547</v>
      </c>
      <c r="ANY1" s="46" t="s">
        <v>3548</v>
      </c>
      <c r="ANZ1" s="46" t="s">
        <v>3549</v>
      </c>
      <c r="AOA1" s="46" t="s">
        <v>3550</v>
      </c>
      <c r="AOB1" s="46" t="s">
        <v>3551</v>
      </c>
      <c r="AOC1" s="46" t="s">
        <v>3552</v>
      </c>
      <c r="AOD1" s="46" t="s">
        <v>3553</v>
      </c>
      <c r="AOE1" s="46" t="s">
        <v>3554</v>
      </c>
      <c r="AOF1" s="46" t="s">
        <v>3555</v>
      </c>
      <c r="AOG1" s="46" t="s">
        <v>3556</v>
      </c>
      <c r="AOH1" s="46" t="s">
        <v>3557</v>
      </c>
      <c r="AOI1" s="46" t="s">
        <v>3558</v>
      </c>
      <c r="AOJ1" s="46" t="s">
        <v>3559</v>
      </c>
      <c r="AOK1" s="46" t="s">
        <v>3560</v>
      </c>
      <c r="AOL1" s="46" t="s">
        <v>3561</v>
      </c>
      <c r="AOM1" s="46" t="s">
        <v>3562</v>
      </c>
      <c r="AON1" s="46" t="s">
        <v>3563</v>
      </c>
      <c r="AOO1" s="46" t="s">
        <v>3564</v>
      </c>
      <c r="AOP1" s="46" t="s">
        <v>3565</v>
      </c>
      <c r="AOQ1" s="46" t="s">
        <v>3566</v>
      </c>
      <c r="AOR1" s="46" t="s">
        <v>3567</v>
      </c>
      <c r="AOS1" s="46" t="s">
        <v>3568</v>
      </c>
      <c r="AOT1" s="46" t="s">
        <v>3569</v>
      </c>
      <c r="AOU1" s="46" t="s">
        <v>3570</v>
      </c>
      <c r="AOV1" s="46" t="s">
        <v>3571</v>
      </c>
      <c r="AOW1" s="46" t="s">
        <v>3572</v>
      </c>
      <c r="AOX1" s="46" t="s">
        <v>3573</v>
      </c>
      <c r="AOY1" s="46" t="s">
        <v>3574</v>
      </c>
      <c r="AOZ1" s="46" t="s">
        <v>3575</v>
      </c>
      <c r="APA1" s="46" t="s">
        <v>3576</v>
      </c>
      <c r="APB1" s="46" t="s">
        <v>3577</v>
      </c>
      <c r="APC1" s="46" t="s">
        <v>3578</v>
      </c>
      <c r="APD1" s="46" t="s">
        <v>3579</v>
      </c>
      <c r="APE1" s="46" t="s">
        <v>3580</v>
      </c>
      <c r="APF1" s="46" t="s">
        <v>3581</v>
      </c>
      <c r="APG1" s="46" t="s">
        <v>3582</v>
      </c>
      <c r="APH1" s="46" t="s">
        <v>3583</v>
      </c>
      <c r="API1" s="46" t="s">
        <v>3584</v>
      </c>
      <c r="APJ1" s="46" t="s">
        <v>3585</v>
      </c>
      <c r="APK1" s="46" t="s">
        <v>3586</v>
      </c>
      <c r="APL1" s="46" t="s">
        <v>3587</v>
      </c>
      <c r="APM1" s="46" t="s">
        <v>3588</v>
      </c>
      <c r="APN1" s="46" t="s">
        <v>3589</v>
      </c>
      <c r="APO1" s="46" t="s">
        <v>3590</v>
      </c>
      <c r="APP1" s="46" t="s">
        <v>3591</v>
      </c>
      <c r="APQ1" s="46" t="s">
        <v>3592</v>
      </c>
      <c r="APR1" s="46" t="s">
        <v>3593</v>
      </c>
      <c r="APS1" s="46" t="s">
        <v>3594</v>
      </c>
      <c r="APT1" s="46" t="s">
        <v>3595</v>
      </c>
      <c r="APU1" s="46" t="s">
        <v>3596</v>
      </c>
      <c r="APV1" s="46" t="s">
        <v>3597</v>
      </c>
      <c r="APW1" s="46" t="s">
        <v>3598</v>
      </c>
      <c r="APX1" s="46" t="s">
        <v>3599</v>
      </c>
      <c r="APY1" s="46" t="s">
        <v>3600</v>
      </c>
      <c r="APZ1" s="46" t="s">
        <v>3601</v>
      </c>
      <c r="AQA1" s="46" t="s">
        <v>3602</v>
      </c>
      <c r="AQB1" s="46" t="s">
        <v>3603</v>
      </c>
      <c r="AQC1" s="46" t="s">
        <v>3604</v>
      </c>
      <c r="AQD1" s="46" t="s">
        <v>3605</v>
      </c>
      <c r="AQE1" s="46" t="s">
        <v>3606</v>
      </c>
      <c r="AQF1" s="46" t="s">
        <v>3607</v>
      </c>
      <c r="AQG1" s="46" t="s">
        <v>3608</v>
      </c>
      <c r="AQH1" s="46" t="s">
        <v>3609</v>
      </c>
      <c r="AQI1" s="46" t="s">
        <v>3610</v>
      </c>
      <c r="AQJ1" s="46" t="s">
        <v>3611</v>
      </c>
      <c r="AQK1" s="46" t="s">
        <v>3612</v>
      </c>
      <c r="AQL1" s="46" t="s">
        <v>3613</v>
      </c>
      <c r="AQM1" s="46" t="s">
        <v>3614</v>
      </c>
      <c r="AQN1" s="46" t="s">
        <v>3615</v>
      </c>
      <c r="AQO1" s="46" t="s">
        <v>3616</v>
      </c>
      <c r="AQP1" s="46" t="s">
        <v>3617</v>
      </c>
      <c r="AQQ1" s="46" t="s">
        <v>3618</v>
      </c>
      <c r="AQR1" s="46" t="s">
        <v>3619</v>
      </c>
      <c r="AQS1" s="46" t="s">
        <v>3620</v>
      </c>
      <c r="AQT1" s="46" t="s">
        <v>3621</v>
      </c>
      <c r="AQU1" s="46" t="s">
        <v>3622</v>
      </c>
      <c r="AQV1" s="46" t="s">
        <v>3623</v>
      </c>
      <c r="AQW1" s="46" t="s">
        <v>3624</v>
      </c>
      <c r="AQX1" s="46" t="s">
        <v>3625</v>
      </c>
      <c r="AQY1" s="46" t="s">
        <v>3626</v>
      </c>
      <c r="AQZ1" s="46" t="s">
        <v>3627</v>
      </c>
      <c r="ARA1" s="46" t="s">
        <v>3628</v>
      </c>
      <c r="ARB1" s="46" t="s">
        <v>3629</v>
      </c>
      <c r="ARC1" s="46" t="s">
        <v>3630</v>
      </c>
      <c r="ARD1" s="46" t="s">
        <v>3631</v>
      </c>
      <c r="ARE1" s="46" t="s">
        <v>3632</v>
      </c>
      <c r="ARF1" s="46" t="s">
        <v>3633</v>
      </c>
      <c r="ARG1" s="46" t="s">
        <v>3634</v>
      </c>
      <c r="ARH1" s="46" t="s">
        <v>3635</v>
      </c>
      <c r="ARI1" s="46" t="s">
        <v>3636</v>
      </c>
      <c r="ARJ1" s="46" t="s">
        <v>3637</v>
      </c>
      <c r="ARK1" s="46" t="s">
        <v>3638</v>
      </c>
      <c r="ARL1" s="46" t="s">
        <v>3639</v>
      </c>
      <c r="ARM1" s="46" t="s">
        <v>3640</v>
      </c>
      <c r="ARN1" s="46" t="s">
        <v>3641</v>
      </c>
      <c r="ARO1" s="46" t="s">
        <v>3642</v>
      </c>
      <c r="ARP1" s="46" t="s">
        <v>3643</v>
      </c>
      <c r="ARQ1" s="46" t="s">
        <v>3644</v>
      </c>
      <c r="ARR1" s="46" t="s">
        <v>3645</v>
      </c>
      <c r="ARS1" s="46" t="s">
        <v>3646</v>
      </c>
      <c r="ART1" s="46" t="s">
        <v>3647</v>
      </c>
      <c r="ARU1" s="46" t="s">
        <v>3648</v>
      </c>
      <c r="ARV1" s="46" t="s">
        <v>3649</v>
      </c>
      <c r="ARW1" s="46" t="s">
        <v>3650</v>
      </c>
      <c r="ARX1" s="46" t="s">
        <v>3651</v>
      </c>
      <c r="ARY1" s="46" t="s">
        <v>3652</v>
      </c>
      <c r="ARZ1" s="46" t="s">
        <v>3653</v>
      </c>
      <c r="ASA1" s="46" t="s">
        <v>3654</v>
      </c>
      <c r="ASB1" s="46" t="s">
        <v>3655</v>
      </c>
      <c r="ASC1" s="46" t="s">
        <v>3656</v>
      </c>
      <c r="ASD1" s="46" t="s">
        <v>3657</v>
      </c>
      <c r="ASE1" s="46" t="s">
        <v>3658</v>
      </c>
      <c r="ASF1" s="46" t="s">
        <v>3659</v>
      </c>
      <c r="ASG1" s="46" t="s">
        <v>3660</v>
      </c>
      <c r="ASH1" s="46" t="s">
        <v>3661</v>
      </c>
      <c r="ASI1" s="46" t="s">
        <v>3662</v>
      </c>
      <c r="ASJ1" s="46" t="s">
        <v>3663</v>
      </c>
      <c r="ASK1" s="46" t="s">
        <v>3664</v>
      </c>
      <c r="ASL1" s="46" t="s">
        <v>3665</v>
      </c>
      <c r="ASM1" s="46" t="s">
        <v>3666</v>
      </c>
      <c r="ASN1" s="46" t="s">
        <v>3667</v>
      </c>
      <c r="ASO1" s="46" t="s">
        <v>3668</v>
      </c>
      <c r="ASP1" s="46" t="s">
        <v>3669</v>
      </c>
      <c r="ASQ1" s="46" t="s">
        <v>3670</v>
      </c>
      <c r="ASR1" s="46" t="s">
        <v>3671</v>
      </c>
      <c r="ASS1" s="46" t="s">
        <v>3672</v>
      </c>
      <c r="AST1" s="46" t="s">
        <v>3673</v>
      </c>
      <c r="ASU1" s="46" t="s">
        <v>3674</v>
      </c>
      <c r="ASV1" s="46" t="s">
        <v>3675</v>
      </c>
      <c r="ASW1" s="46" t="s">
        <v>3676</v>
      </c>
      <c r="ASX1" s="46" t="s">
        <v>3677</v>
      </c>
      <c r="ASY1" s="46" t="s">
        <v>3678</v>
      </c>
      <c r="ASZ1" s="46" t="s">
        <v>3679</v>
      </c>
      <c r="ATA1" s="46" t="s">
        <v>3680</v>
      </c>
      <c r="ATB1" s="46" t="s">
        <v>3681</v>
      </c>
      <c r="ATC1" s="46" t="s">
        <v>3682</v>
      </c>
      <c r="ATD1" s="46" t="s">
        <v>3683</v>
      </c>
      <c r="ATE1" s="46" t="s">
        <v>3684</v>
      </c>
      <c r="ATF1" s="46" t="s">
        <v>3685</v>
      </c>
      <c r="ATG1" s="46" t="s">
        <v>3686</v>
      </c>
      <c r="ATH1" s="46" t="s">
        <v>3687</v>
      </c>
      <c r="ATI1" s="46" t="s">
        <v>3688</v>
      </c>
      <c r="ATJ1" s="46" t="s">
        <v>3689</v>
      </c>
      <c r="ATK1" s="46" t="s">
        <v>3690</v>
      </c>
      <c r="ATL1" s="46" t="s">
        <v>3691</v>
      </c>
      <c r="ATM1" s="46" t="s">
        <v>3692</v>
      </c>
      <c r="ATN1" s="46" t="s">
        <v>3693</v>
      </c>
      <c r="ATO1" s="46" t="s">
        <v>3694</v>
      </c>
      <c r="ATP1" s="46" t="s">
        <v>3695</v>
      </c>
      <c r="ATQ1" s="46" t="s">
        <v>3696</v>
      </c>
      <c r="ATR1" s="46" t="s">
        <v>3697</v>
      </c>
      <c r="ATS1" s="46" t="s">
        <v>3698</v>
      </c>
      <c r="ATT1" s="46" t="s">
        <v>3699</v>
      </c>
      <c r="ATU1" s="46" t="s">
        <v>3700</v>
      </c>
      <c r="ATV1" s="46" t="s">
        <v>3701</v>
      </c>
      <c r="ATW1" s="46" t="s">
        <v>3702</v>
      </c>
      <c r="ATX1" s="46" t="s">
        <v>3703</v>
      </c>
      <c r="ATY1" s="46" t="s">
        <v>3704</v>
      </c>
      <c r="ATZ1" s="46" t="s">
        <v>3705</v>
      </c>
      <c r="AUA1" s="46" t="s">
        <v>3706</v>
      </c>
      <c r="AUB1" s="46" t="s">
        <v>3707</v>
      </c>
      <c r="AUC1" s="46" t="s">
        <v>3708</v>
      </c>
      <c r="AUD1" s="46" t="s">
        <v>3709</v>
      </c>
      <c r="AUE1" s="46" t="s">
        <v>3710</v>
      </c>
      <c r="AUF1" s="46" t="s">
        <v>3711</v>
      </c>
      <c r="AUG1" s="46" t="s">
        <v>3712</v>
      </c>
      <c r="AUH1" s="46" t="s">
        <v>3713</v>
      </c>
      <c r="AUI1" s="46" t="s">
        <v>3714</v>
      </c>
      <c r="AUJ1" s="46" t="s">
        <v>3715</v>
      </c>
      <c r="AUK1" s="46" t="s">
        <v>3716</v>
      </c>
      <c r="AUL1" s="46" t="s">
        <v>3717</v>
      </c>
      <c r="AUM1" s="46" t="s">
        <v>3718</v>
      </c>
      <c r="AUN1" s="46" t="s">
        <v>3719</v>
      </c>
      <c r="AUO1" s="46" t="s">
        <v>3720</v>
      </c>
      <c r="AUP1" s="46" t="s">
        <v>3721</v>
      </c>
      <c r="AUQ1" s="46" t="s">
        <v>3722</v>
      </c>
      <c r="AUR1" s="46" t="s">
        <v>3723</v>
      </c>
      <c r="AUS1" s="46" t="s">
        <v>3724</v>
      </c>
      <c r="AUT1" s="46" t="s">
        <v>3725</v>
      </c>
      <c r="AUU1" s="46" t="s">
        <v>3726</v>
      </c>
      <c r="AUV1" s="46" t="s">
        <v>3727</v>
      </c>
      <c r="AUW1" s="46" t="s">
        <v>3728</v>
      </c>
      <c r="AUX1" s="46" t="s">
        <v>3729</v>
      </c>
      <c r="AUY1" s="46" t="s">
        <v>3730</v>
      </c>
      <c r="AUZ1" s="46" t="s">
        <v>3731</v>
      </c>
      <c r="AVA1" s="46" t="s">
        <v>3732</v>
      </c>
      <c r="AVB1" s="46" t="s">
        <v>3733</v>
      </c>
      <c r="AVC1" s="46" t="s">
        <v>3734</v>
      </c>
      <c r="AVD1" s="46" t="s">
        <v>3735</v>
      </c>
      <c r="AVE1" s="46" t="s">
        <v>3736</v>
      </c>
      <c r="AVF1" s="46" t="s">
        <v>3737</v>
      </c>
      <c r="AVG1" s="46" t="s">
        <v>3738</v>
      </c>
      <c r="AVH1" s="46" t="s">
        <v>3739</v>
      </c>
      <c r="AVI1" s="46" t="s">
        <v>3740</v>
      </c>
      <c r="AVJ1" s="46" t="s">
        <v>3741</v>
      </c>
      <c r="AVK1" s="46" t="s">
        <v>3742</v>
      </c>
      <c r="AVL1" s="46" t="s">
        <v>3743</v>
      </c>
      <c r="AVM1" s="46" t="s">
        <v>3744</v>
      </c>
      <c r="AVN1" s="46" t="s">
        <v>3745</v>
      </c>
      <c r="AVO1" s="46" t="s">
        <v>3746</v>
      </c>
      <c r="AVP1" s="46" t="s">
        <v>3747</v>
      </c>
      <c r="AVQ1" s="46" t="s">
        <v>3748</v>
      </c>
      <c r="AVR1" s="46" t="s">
        <v>3749</v>
      </c>
      <c r="AVS1" s="46" t="s">
        <v>3750</v>
      </c>
      <c r="AVT1" s="46" t="s">
        <v>3751</v>
      </c>
      <c r="AVU1" s="46" t="s">
        <v>3752</v>
      </c>
      <c r="AVV1" s="46" t="s">
        <v>3753</v>
      </c>
      <c r="AVW1" s="46" t="s">
        <v>3754</v>
      </c>
      <c r="AVX1" s="46" t="s">
        <v>3755</v>
      </c>
      <c r="AVY1" s="46" t="s">
        <v>3756</v>
      </c>
      <c r="AVZ1" s="46" t="s">
        <v>3757</v>
      </c>
      <c r="AWA1" s="46" t="s">
        <v>3758</v>
      </c>
      <c r="AWB1" s="46" t="s">
        <v>3759</v>
      </c>
      <c r="AWC1" s="46" t="s">
        <v>3760</v>
      </c>
      <c r="AWD1" s="46" t="s">
        <v>3761</v>
      </c>
      <c r="AWE1" s="46" t="s">
        <v>3762</v>
      </c>
      <c r="AWF1" s="46" t="s">
        <v>3763</v>
      </c>
      <c r="AWG1" s="46" t="s">
        <v>3764</v>
      </c>
      <c r="AWH1" s="46" t="s">
        <v>3765</v>
      </c>
      <c r="AWI1" s="46" t="s">
        <v>3766</v>
      </c>
      <c r="AWJ1" s="46" t="s">
        <v>3767</v>
      </c>
      <c r="AWK1" s="46" t="s">
        <v>3768</v>
      </c>
      <c r="AWL1" s="46" t="s">
        <v>3769</v>
      </c>
      <c r="AWM1" s="46" t="s">
        <v>3770</v>
      </c>
      <c r="AWN1" s="46" t="s">
        <v>3771</v>
      </c>
      <c r="AWO1" s="46" t="s">
        <v>3772</v>
      </c>
      <c r="AWP1" s="46" t="s">
        <v>3773</v>
      </c>
      <c r="AWQ1" s="46" t="s">
        <v>3774</v>
      </c>
      <c r="AWR1" s="46" t="s">
        <v>3775</v>
      </c>
      <c r="AWS1" s="46" t="s">
        <v>3776</v>
      </c>
      <c r="AWT1" s="46" t="s">
        <v>3777</v>
      </c>
      <c r="AWU1" s="46" t="s">
        <v>3778</v>
      </c>
      <c r="AWV1" s="46" t="s">
        <v>3779</v>
      </c>
      <c r="AWW1" s="46" t="s">
        <v>3780</v>
      </c>
      <c r="AWX1" s="46" t="s">
        <v>3781</v>
      </c>
      <c r="AWY1" s="46" t="s">
        <v>3782</v>
      </c>
      <c r="AWZ1" s="46" t="s">
        <v>3783</v>
      </c>
      <c r="AXA1" s="46" t="s">
        <v>3784</v>
      </c>
      <c r="AXB1" s="46" t="s">
        <v>3785</v>
      </c>
      <c r="AXC1" s="46" t="s">
        <v>3786</v>
      </c>
      <c r="AXD1" s="46" t="s">
        <v>3787</v>
      </c>
      <c r="AXE1" s="46" t="s">
        <v>3788</v>
      </c>
      <c r="AXF1" s="46" t="s">
        <v>3789</v>
      </c>
      <c r="AXG1" s="46" t="s">
        <v>3790</v>
      </c>
      <c r="AXH1" s="46" t="s">
        <v>3791</v>
      </c>
      <c r="AXI1" s="46" t="s">
        <v>3792</v>
      </c>
      <c r="AXJ1" s="46" t="s">
        <v>3793</v>
      </c>
      <c r="AXK1" s="46" t="s">
        <v>3794</v>
      </c>
      <c r="AXL1" s="46" t="s">
        <v>3795</v>
      </c>
      <c r="AXM1" s="46" t="s">
        <v>3796</v>
      </c>
      <c r="AXN1" s="46" t="s">
        <v>3797</v>
      </c>
      <c r="AXO1" s="46" t="s">
        <v>3798</v>
      </c>
      <c r="AXP1" s="46" t="s">
        <v>3799</v>
      </c>
      <c r="AXQ1" s="46" t="s">
        <v>3800</v>
      </c>
      <c r="AXR1" s="46" t="s">
        <v>3801</v>
      </c>
      <c r="AXS1" s="46" t="s">
        <v>3802</v>
      </c>
      <c r="AXT1" s="46" t="s">
        <v>3803</v>
      </c>
      <c r="AXU1" s="46" t="s">
        <v>3804</v>
      </c>
      <c r="AXV1" s="46" t="s">
        <v>3805</v>
      </c>
      <c r="AXW1" s="46" t="s">
        <v>3806</v>
      </c>
      <c r="AXX1" s="46" t="s">
        <v>3807</v>
      </c>
      <c r="AXY1" s="46" t="s">
        <v>3808</v>
      </c>
      <c r="AXZ1" s="46" t="s">
        <v>3809</v>
      </c>
      <c r="AYA1" s="46" t="s">
        <v>3810</v>
      </c>
      <c r="AYB1" s="46" t="s">
        <v>3811</v>
      </c>
      <c r="AYC1" s="46" t="s">
        <v>3812</v>
      </c>
      <c r="AYD1" s="46" t="s">
        <v>3813</v>
      </c>
      <c r="AYE1" s="46" t="s">
        <v>3814</v>
      </c>
      <c r="AYF1" s="46" t="s">
        <v>3815</v>
      </c>
      <c r="AYG1" s="46" t="s">
        <v>3816</v>
      </c>
      <c r="AYH1" s="46" t="s">
        <v>3817</v>
      </c>
      <c r="AYI1" s="46" t="s">
        <v>3818</v>
      </c>
      <c r="AYJ1" s="46" t="s">
        <v>3819</v>
      </c>
      <c r="AYK1" s="46" t="s">
        <v>3820</v>
      </c>
      <c r="AYL1" s="46" t="s">
        <v>3821</v>
      </c>
      <c r="AYM1" s="46" t="s">
        <v>3822</v>
      </c>
      <c r="AYN1" s="46" t="s">
        <v>3823</v>
      </c>
      <c r="AYO1" s="46" t="s">
        <v>3824</v>
      </c>
      <c r="AYP1" s="46" t="s">
        <v>3825</v>
      </c>
      <c r="AYQ1" s="46" t="s">
        <v>3826</v>
      </c>
      <c r="AYR1" s="46" t="s">
        <v>3827</v>
      </c>
      <c r="AYS1" s="46" t="s">
        <v>3828</v>
      </c>
      <c r="AYT1" s="46" t="s">
        <v>3829</v>
      </c>
      <c r="AYU1" s="46" t="s">
        <v>3830</v>
      </c>
      <c r="AYV1" s="46" t="s">
        <v>3831</v>
      </c>
      <c r="AYW1" s="46" t="s">
        <v>3832</v>
      </c>
      <c r="AYX1" s="46" t="s">
        <v>3833</v>
      </c>
      <c r="AYY1" s="46" t="s">
        <v>3834</v>
      </c>
      <c r="AYZ1" s="46" t="s">
        <v>3835</v>
      </c>
      <c r="AZA1" s="46" t="s">
        <v>3836</v>
      </c>
      <c r="AZB1" s="46" t="s">
        <v>3837</v>
      </c>
      <c r="AZC1" s="46" t="s">
        <v>3838</v>
      </c>
      <c r="AZD1" s="46" t="s">
        <v>3839</v>
      </c>
      <c r="AZE1" s="46" t="s">
        <v>3840</v>
      </c>
      <c r="AZF1" s="46" t="s">
        <v>3841</v>
      </c>
      <c r="AZG1" s="46" t="s">
        <v>3842</v>
      </c>
      <c r="AZH1" s="46" t="s">
        <v>3843</v>
      </c>
      <c r="AZI1" s="46" t="s">
        <v>3844</v>
      </c>
      <c r="AZJ1" s="46" t="s">
        <v>3845</v>
      </c>
      <c r="AZK1" s="46" t="s">
        <v>3846</v>
      </c>
      <c r="AZL1" s="46" t="s">
        <v>3847</v>
      </c>
      <c r="AZM1" s="46" t="s">
        <v>3848</v>
      </c>
      <c r="AZN1" s="46" t="s">
        <v>3849</v>
      </c>
      <c r="AZO1" s="46" t="s">
        <v>3850</v>
      </c>
      <c r="AZP1" s="46" t="s">
        <v>3851</v>
      </c>
      <c r="AZQ1" s="46" t="s">
        <v>3852</v>
      </c>
      <c r="AZR1" s="46" t="s">
        <v>3853</v>
      </c>
      <c r="AZS1" s="46" t="s">
        <v>3854</v>
      </c>
      <c r="AZT1" s="46" t="s">
        <v>3855</v>
      </c>
      <c r="AZU1" s="46" t="s">
        <v>3856</v>
      </c>
      <c r="AZV1" s="46" t="s">
        <v>3857</v>
      </c>
      <c r="AZW1" s="46" t="s">
        <v>3858</v>
      </c>
      <c r="AZX1" s="46" t="s">
        <v>3859</v>
      </c>
      <c r="AZY1" s="46" t="s">
        <v>3860</v>
      </c>
      <c r="AZZ1" s="46" t="s">
        <v>3861</v>
      </c>
      <c r="BAA1" s="46" t="s">
        <v>3862</v>
      </c>
      <c r="BAB1" s="46" t="s">
        <v>3863</v>
      </c>
      <c r="BAC1" s="46" t="s">
        <v>3864</v>
      </c>
      <c r="BAD1" s="46" t="s">
        <v>3865</v>
      </c>
      <c r="BAE1" s="46" t="s">
        <v>3866</v>
      </c>
      <c r="BAF1" s="46" t="s">
        <v>3867</v>
      </c>
      <c r="BAG1" s="46" t="s">
        <v>3868</v>
      </c>
      <c r="BAH1" s="46" t="s">
        <v>3869</v>
      </c>
      <c r="BAI1" s="46" t="s">
        <v>3870</v>
      </c>
      <c r="BAJ1" s="46" t="s">
        <v>3871</v>
      </c>
      <c r="BAK1" s="46" t="s">
        <v>3872</v>
      </c>
      <c r="BAL1" s="46" t="s">
        <v>3873</v>
      </c>
      <c r="BAM1" s="46" t="s">
        <v>3874</v>
      </c>
      <c r="BAN1" s="46" t="s">
        <v>3875</v>
      </c>
      <c r="BAO1" s="46" t="s">
        <v>3876</v>
      </c>
      <c r="BAP1" s="46" t="s">
        <v>3877</v>
      </c>
      <c r="BAQ1" s="46" t="s">
        <v>3878</v>
      </c>
      <c r="BAR1" s="46" t="s">
        <v>3879</v>
      </c>
      <c r="BAS1" s="46" t="s">
        <v>3880</v>
      </c>
      <c r="BAT1" s="46" t="s">
        <v>3881</v>
      </c>
      <c r="BAU1" s="46" t="s">
        <v>3882</v>
      </c>
      <c r="BAV1" s="46" t="s">
        <v>3883</v>
      </c>
      <c r="BAW1" s="46" t="s">
        <v>3884</v>
      </c>
      <c r="BAX1" s="46" t="s">
        <v>3885</v>
      </c>
      <c r="BAY1" s="46" t="s">
        <v>3886</v>
      </c>
      <c r="BAZ1" s="46" t="s">
        <v>3887</v>
      </c>
      <c r="BBA1" s="46" t="s">
        <v>3888</v>
      </c>
      <c r="BBB1" s="46" t="s">
        <v>3889</v>
      </c>
      <c r="BBC1" s="46" t="s">
        <v>3890</v>
      </c>
      <c r="BBD1" s="46" t="s">
        <v>3891</v>
      </c>
      <c r="BBE1" s="46" t="s">
        <v>3892</v>
      </c>
      <c r="BBF1" s="46" t="s">
        <v>3893</v>
      </c>
      <c r="BBG1" s="46" t="s">
        <v>3894</v>
      </c>
      <c r="BBH1" s="46" t="s">
        <v>3895</v>
      </c>
      <c r="BBI1" s="46" t="s">
        <v>3896</v>
      </c>
      <c r="BBJ1" s="46" t="s">
        <v>3897</v>
      </c>
      <c r="BBK1" s="46" t="s">
        <v>3898</v>
      </c>
      <c r="BBL1" s="46" t="s">
        <v>3899</v>
      </c>
      <c r="BBM1" s="46" t="s">
        <v>3900</v>
      </c>
      <c r="BBN1" s="46" t="s">
        <v>3901</v>
      </c>
      <c r="BBO1" s="46" t="s">
        <v>3902</v>
      </c>
      <c r="BBP1" s="46" t="s">
        <v>3903</v>
      </c>
      <c r="BBQ1" s="46" t="s">
        <v>3904</v>
      </c>
      <c r="BBR1" s="46" t="s">
        <v>3905</v>
      </c>
      <c r="BBS1" s="46" t="s">
        <v>3906</v>
      </c>
      <c r="BBT1" s="46" t="s">
        <v>3907</v>
      </c>
      <c r="BBU1" s="46" t="s">
        <v>3908</v>
      </c>
      <c r="BBV1" s="46" t="s">
        <v>3909</v>
      </c>
      <c r="BBW1" s="46" t="s">
        <v>3910</v>
      </c>
      <c r="BBX1" s="46" t="s">
        <v>3911</v>
      </c>
      <c r="BBY1" s="46" t="s">
        <v>3912</v>
      </c>
      <c r="BBZ1" s="46" t="s">
        <v>3913</v>
      </c>
      <c r="BCA1" s="46" t="s">
        <v>3914</v>
      </c>
      <c r="BCB1" s="46" t="s">
        <v>3915</v>
      </c>
      <c r="BCC1" s="46" t="s">
        <v>3916</v>
      </c>
      <c r="BCD1" s="46" t="s">
        <v>3917</v>
      </c>
      <c r="BCE1" s="46" t="s">
        <v>3918</v>
      </c>
      <c r="BCF1" s="46" t="s">
        <v>3919</v>
      </c>
      <c r="BCG1" s="46" t="s">
        <v>3920</v>
      </c>
      <c r="BCH1" s="46" t="s">
        <v>3921</v>
      </c>
      <c r="BCI1" s="46" t="s">
        <v>3922</v>
      </c>
      <c r="BCJ1" s="46" t="s">
        <v>3923</v>
      </c>
      <c r="BCK1" s="46" t="s">
        <v>3924</v>
      </c>
      <c r="BCL1" s="46" t="s">
        <v>3925</v>
      </c>
      <c r="BCM1" s="46" t="s">
        <v>3926</v>
      </c>
      <c r="BCN1" s="46" t="s">
        <v>3927</v>
      </c>
      <c r="BCO1" s="46" t="s">
        <v>3928</v>
      </c>
      <c r="BCP1" s="46" t="s">
        <v>3929</v>
      </c>
      <c r="BCQ1" s="46" t="s">
        <v>3930</v>
      </c>
      <c r="BCR1" s="46" t="s">
        <v>3931</v>
      </c>
      <c r="BCS1" s="46" t="s">
        <v>3932</v>
      </c>
      <c r="BCT1" s="46" t="s">
        <v>3933</v>
      </c>
      <c r="BCU1" s="46" t="s">
        <v>3934</v>
      </c>
      <c r="BCV1" s="46" t="s">
        <v>3935</v>
      </c>
      <c r="BCW1" s="46" t="s">
        <v>3936</v>
      </c>
      <c r="BCX1" s="46" t="s">
        <v>3937</v>
      </c>
      <c r="BCY1" s="46" t="s">
        <v>3938</v>
      </c>
      <c r="BCZ1" s="46" t="s">
        <v>3939</v>
      </c>
      <c r="BDA1" s="46" t="s">
        <v>3940</v>
      </c>
      <c r="BDB1" s="46" t="s">
        <v>3941</v>
      </c>
      <c r="BDC1" s="46" t="s">
        <v>3942</v>
      </c>
      <c r="BDD1" s="46" t="s">
        <v>3943</v>
      </c>
      <c r="BDE1" s="46" t="s">
        <v>3944</v>
      </c>
      <c r="BDF1" s="46" t="s">
        <v>3945</v>
      </c>
      <c r="BDG1" s="46" t="s">
        <v>3946</v>
      </c>
      <c r="BDH1" s="46" t="s">
        <v>3947</v>
      </c>
      <c r="BDI1" s="46" t="s">
        <v>3948</v>
      </c>
      <c r="BDJ1" s="46" t="s">
        <v>3949</v>
      </c>
      <c r="BDK1" s="46" t="s">
        <v>3950</v>
      </c>
      <c r="BDL1" s="46" t="s">
        <v>3951</v>
      </c>
      <c r="BDM1" s="46" t="s">
        <v>3952</v>
      </c>
      <c r="BDN1" s="46" t="s">
        <v>3953</v>
      </c>
      <c r="BDO1" s="46" t="s">
        <v>3954</v>
      </c>
      <c r="BDP1" s="46" t="s">
        <v>3955</v>
      </c>
      <c r="BDQ1" s="46" t="s">
        <v>3956</v>
      </c>
      <c r="BDR1" s="46" t="s">
        <v>3957</v>
      </c>
      <c r="BDS1" s="46" t="s">
        <v>3958</v>
      </c>
      <c r="BDT1" s="46" t="s">
        <v>3959</v>
      </c>
      <c r="BDU1" s="46" t="s">
        <v>3960</v>
      </c>
      <c r="BDV1" s="46" t="s">
        <v>3961</v>
      </c>
      <c r="BDW1" s="46" t="s">
        <v>3962</v>
      </c>
      <c r="BDX1" s="46" t="s">
        <v>3963</v>
      </c>
      <c r="BDY1" s="46" t="s">
        <v>3964</v>
      </c>
      <c r="BDZ1" s="46" t="s">
        <v>3965</v>
      </c>
      <c r="BEA1" s="46" t="s">
        <v>3966</v>
      </c>
      <c r="BEB1" s="46" t="s">
        <v>3967</v>
      </c>
      <c r="BEC1" s="46" t="s">
        <v>3968</v>
      </c>
      <c r="BED1" s="46" t="s">
        <v>3969</v>
      </c>
      <c r="BEE1" s="46" t="s">
        <v>3970</v>
      </c>
      <c r="BEF1" s="46" t="s">
        <v>3971</v>
      </c>
      <c r="BEG1" s="46" t="s">
        <v>3972</v>
      </c>
      <c r="BEH1" s="46" t="s">
        <v>3973</v>
      </c>
      <c r="BEI1" s="46" t="s">
        <v>3974</v>
      </c>
      <c r="BEJ1" s="46" t="s">
        <v>3975</v>
      </c>
      <c r="BEK1" s="46" t="s">
        <v>3976</v>
      </c>
      <c r="BEL1" s="46" t="s">
        <v>3977</v>
      </c>
      <c r="BEM1" s="46" t="s">
        <v>3978</v>
      </c>
      <c r="BEN1" s="46" t="s">
        <v>3979</v>
      </c>
      <c r="BEO1" s="46" t="s">
        <v>3980</v>
      </c>
      <c r="BEP1" s="46" t="s">
        <v>3981</v>
      </c>
      <c r="BEQ1" s="46" t="s">
        <v>3982</v>
      </c>
      <c r="BER1" s="46" t="s">
        <v>3983</v>
      </c>
      <c r="BES1" s="46" t="s">
        <v>3984</v>
      </c>
      <c r="BET1" s="46" t="s">
        <v>3985</v>
      </c>
      <c r="BEU1" s="46" t="s">
        <v>3986</v>
      </c>
      <c r="BEV1" s="46" t="s">
        <v>3987</v>
      </c>
      <c r="BEW1" s="46" t="s">
        <v>3988</v>
      </c>
      <c r="BEX1" s="46" t="s">
        <v>3989</v>
      </c>
      <c r="BEY1" s="46" t="s">
        <v>3990</v>
      </c>
      <c r="BEZ1" s="46" t="s">
        <v>3991</v>
      </c>
      <c r="BFA1" s="46" t="s">
        <v>3992</v>
      </c>
      <c r="BFB1" s="46" t="s">
        <v>3993</v>
      </c>
      <c r="BFC1" s="46" t="s">
        <v>3994</v>
      </c>
      <c r="BFD1" s="46" t="s">
        <v>3995</v>
      </c>
      <c r="BFE1" s="46" t="s">
        <v>3996</v>
      </c>
      <c r="BFF1" s="46" t="s">
        <v>3997</v>
      </c>
      <c r="BFG1" s="46" t="s">
        <v>3998</v>
      </c>
      <c r="BFH1" s="46" t="s">
        <v>3999</v>
      </c>
      <c r="BFI1" s="46" t="s">
        <v>4000</v>
      </c>
      <c r="BFJ1" s="46" t="s">
        <v>4001</v>
      </c>
      <c r="BFK1" s="46" t="s">
        <v>4002</v>
      </c>
      <c r="BFL1" s="46" t="s">
        <v>4003</v>
      </c>
      <c r="BFM1" s="46" t="s">
        <v>4004</v>
      </c>
      <c r="BFN1" s="46" t="s">
        <v>4005</v>
      </c>
      <c r="BFO1" s="46" t="s">
        <v>4006</v>
      </c>
      <c r="BFP1" s="46" t="s">
        <v>4007</v>
      </c>
      <c r="BFQ1" s="46" t="s">
        <v>4008</v>
      </c>
      <c r="BFR1" s="46" t="s">
        <v>4009</v>
      </c>
      <c r="BFS1" s="46" t="s">
        <v>4010</v>
      </c>
      <c r="BFT1" s="46" t="s">
        <v>4011</v>
      </c>
      <c r="BFU1" s="46" t="s">
        <v>4012</v>
      </c>
      <c r="BFV1" s="46" t="s">
        <v>4013</v>
      </c>
      <c r="BFW1" s="46" t="s">
        <v>4014</v>
      </c>
      <c r="BFX1" s="46" t="s">
        <v>4015</v>
      </c>
      <c r="BFY1" s="46" t="s">
        <v>4016</v>
      </c>
      <c r="BFZ1" s="46" t="s">
        <v>4017</v>
      </c>
      <c r="BGA1" s="46" t="s">
        <v>4018</v>
      </c>
      <c r="BGB1" s="46" t="s">
        <v>4019</v>
      </c>
      <c r="BGC1" s="46" t="s">
        <v>4020</v>
      </c>
      <c r="BGD1" s="46" t="s">
        <v>4021</v>
      </c>
      <c r="BGE1" s="46" t="s">
        <v>4022</v>
      </c>
      <c r="BGF1" s="46" t="s">
        <v>4023</v>
      </c>
      <c r="BGG1" s="46" t="s">
        <v>4024</v>
      </c>
      <c r="BGH1" s="46" t="s">
        <v>4025</v>
      </c>
      <c r="BGI1" s="46" t="s">
        <v>4026</v>
      </c>
      <c r="BGJ1" s="46" t="s">
        <v>4027</v>
      </c>
      <c r="BGK1" s="46" t="s">
        <v>4028</v>
      </c>
      <c r="BGL1" s="46" t="s">
        <v>4029</v>
      </c>
      <c r="BGM1" s="46" t="s">
        <v>4030</v>
      </c>
      <c r="BGN1" s="46" t="s">
        <v>4031</v>
      </c>
      <c r="BGO1" s="46" t="s">
        <v>4032</v>
      </c>
      <c r="BGP1" s="46" t="s">
        <v>4033</v>
      </c>
      <c r="BGQ1" s="46" t="s">
        <v>4034</v>
      </c>
      <c r="BGR1" s="46" t="s">
        <v>4035</v>
      </c>
      <c r="BGS1" s="46" t="s">
        <v>4036</v>
      </c>
      <c r="BGT1" s="46" t="s">
        <v>4037</v>
      </c>
      <c r="BGU1" s="46" t="s">
        <v>4038</v>
      </c>
      <c r="BGV1" s="46" t="s">
        <v>4039</v>
      </c>
      <c r="BGW1" s="46" t="s">
        <v>4040</v>
      </c>
      <c r="BGX1" s="46" t="s">
        <v>4041</v>
      </c>
      <c r="BGY1" s="46" t="s">
        <v>4042</v>
      </c>
      <c r="BGZ1" s="46" t="s">
        <v>4043</v>
      </c>
      <c r="BHA1" s="46" t="s">
        <v>4044</v>
      </c>
      <c r="BHB1" s="46" t="s">
        <v>4045</v>
      </c>
      <c r="BHC1" s="46" t="s">
        <v>4046</v>
      </c>
      <c r="BHD1" s="46" t="s">
        <v>4047</v>
      </c>
      <c r="BHE1" s="46" t="s">
        <v>4048</v>
      </c>
      <c r="BHF1" s="46" t="s">
        <v>4049</v>
      </c>
      <c r="BHG1" s="46" t="s">
        <v>4050</v>
      </c>
      <c r="BHH1" s="46" t="s">
        <v>4051</v>
      </c>
      <c r="BHI1" s="46" t="s">
        <v>4052</v>
      </c>
      <c r="BHJ1" s="46" t="s">
        <v>4053</v>
      </c>
      <c r="BHK1" s="46" t="s">
        <v>4054</v>
      </c>
      <c r="BHL1" s="46" t="s">
        <v>4055</v>
      </c>
      <c r="BHM1" s="46" t="s">
        <v>4056</v>
      </c>
      <c r="BHN1" s="46" t="s">
        <v>4057</v>
      </c>
      <c r="BHO1" s="46" t="s">
        <v>4058</v>
      </c>
      <c r="BHP1" s="46" t="s">
        <v>4059</v>
      </c>
      <c r="BHQ1" s="46" t="s">
        <v>4060</v>
      </c>
      <c r="BHR1" s="46" t="s">
        <v>4061</v>
      </c>
      <c r="BHS1" s="46" t="s">
        <v>4062</v>
      </c>
      <c r="BHT1" s="46" t="s">
        <v>4063</v>
      </c>
      <c r="BHU1" s="46" t="s">
        <v>4064</v>
      </c>
      <c r="BHV1" s="46" t="s">
        <v>4065</v>
      </c>
      <c r="BHW1" s="46" t="s">
        <v>4066</v>
      </c>
      <c r="BHX1" s="46" t="s">
        <v>4067</v>
      </c>
      <c r="BHY1" s="46" t="s">
        <v>4068</v>
      </c>
      <c r="BHZ1" s="46" t="s">
        <v>4069</v>
      </c>
      <c r="BIA1" s="46" t="s">
        <v>4070</v>
      </c>
      <c r="BIB1" s="46" t="s">
        <v>4071</v>
      </c>
      <c r="BIC1" s="46" t="s">
        <v>4072</v>
      </c>
      <c r="BID1" s="46" t="s">
        <v>4073</v>
      </c>
      <c r="BIE1" s="46" t="s">
        <v>4074</v>
      </c>
      <c r="BIF1" s="46" t="s">
        <v>4075</v>
      </c>
      <c r="BIG1" s="46" t="s">
        <v>4076</v>
      </c>
      <c r="BIH1" s="46" t="s">
        <v>4077</v>
      </c>
      <c r="BII1" s="46" t="s">
        <v>4078</v>
      </c>
      <c r="BIJ1" s="46" t="s">
        <v>4079</v>
      </c>
      <c r="BIK1" s="46" t="s">
        <v>4080</v>
      </c>
      <c r="BIL1" s="46" t="s">
        <v>4081</v>
      </c>
      <c r="BIM1" s="46" t="s">
        <v>4082</v>
      </c>
      <c r="BIN1" s="46" t="s">
        <v>4083</v>
      </c>
      <c r="BIO1" s="46" t="s">
        <v>4084</v>
      </c>
      <c r="BIP1" s="46" t="s">
        <v>4085</v>
      </c>
      <c r="BIQ1" s="46" t="s">
        <v>4086</v>
      </c>
      <c r="BIR1" s="46" t="s">
        <v>4087</v>
      </c>
      <c r="BIS1" s="46" t="s">
        <v>4088</v>
      </c>
      <c r="BIT1" s="46" t="s">
        <v>4089</v>
      </c>
      <c r="BIU1" s="46" t="s">
        <v>4090</v>
      </c>
      <c r="BIV1" s="46" t="s">
        <v>4091</v>
      </c>
      <c r="BIW1" s="46" t="s">
        <v>4092</v>
      </c>
      <c r="BIX1" s="46" t="s">
        <v>4093</v>
      </c>
      <c r="BIY1" s="46" t="s">
        <v>4094</v>
      </c>
      <c r="BIZ1" s="46" t="s">
        <v>4095</v>
      </c>
      <c r="BJA1" s="46" t="s">
        <v>4096</v>
      </c>
      <c r="BJB1" s="46" t="s">
        <v>4097</v>
      </c>
      <c r="BJC1" s="46" t="s">
        <v>4098</v>
      </c>
      <c r="BJD1" s="46" t="s">
        <v>4099</v>
      </c>
      <c r="BJE1" s="46" t="s">
        <v>4100</v>
      </c>
      <c r="BJF1" s="46" t="s">
        <v>4101</v>
      </c>
      <c r="BJG1" s="46" t="s">
        <v>4102</v>
      </c>
      <c r="BJH1" s="46" t="s">
        <v>4103</v>
      </c>
      <c r="BJI1" s="46" t="s">
        <v>4104</v>
      </c>
      <c r="BJJ1" s="46" t="s">
        <v>4105</v>
      </c>
      <c r="BJK1" s="46" t="s">
        <v>4106</v>
      </c>
      <c r="BJL1" s="46" t="s">
        <v>4107</v>
      </c>
      <c r="BJM1" s="46" t="s">
        <v>4108</v>
      </c>
      <c r="BJN1" s="46" t="s">
        <v>4109</v>
      </c>
      <c r="BJO1" s="46" t="s">
        <v>4110</v>
      </c>
      <c r="BJP1" s="46" t="s">
        <v>4111</v>
      </c>
      <c r="BJQ1" s="46" t="s">
        <v>4112</v>
      </c>
      <c r="BJR1" s="46" t="s">
        <v>4113</v>
      </c>
      <c r="BJS1" s="46" t="s">
        <v>4114</v>
      </c>
      <c r="BJT1" s="46" t="s">
        <v>4115</v>
      </c>
      <c r="BJU1" s="46" t="s">
        <v>4116</v>
      </c>
      <c r="BJV1" s="46" t="s">
        <v>4117</v>
      </c>
      <c r="BJW1" s="46" t="s">
        <v>4118</v>
      </c>
      <c r="BJX1" s="46" t="s">
        <v>4119</v>
      </c>
      <c r="BJY1" s="46" t="s">
        <v>4120</v>
      </c>
      <c r="BJZ1" s="46" t="s">
        <v>4121</v>
      </c>
      <c r="BKA1" s="46" t="s">
        <v>4122</v>
      </c>
      <c r="BKB1" s="46" t="s">
        <v>4123</v>
      </c>
      <c r="BKC1" s="46" t="s">
        <v>4124</v>
      </c>
      <c r="BKD1" s="46" t="s">
        <v>4125</v>
      </c>
      <c r="BKE1" s="46" t="s">
        <v>4126</v>
      </c>
      <c r="BKF1" s="46" t="s">
        <v>4127</v>
      </c>
      <c r="BKG1" s="46" t="s">
        <v>4128</v>
      </c>
      <c r="BKH1" s="46" t="s">
        <v>4129</v>
      </c>
      <c r="BKI1" s="46" t="s">
        <v>4130</v>
      </c>
      <c r="BKJ1" s="46" t="s">
        <v>4131</v>
      </c>
      <c r="BKK1" s="46" t="s">
        <v>4132</v>
      </c>
      <c r="BKL1" s="46" t="s">
        <v>4133</v>
      </c>
      <c r="BKM1" s="46" t="s">
        <v>4134</v>
      </c>
      <c r="BKN1" s="46" t="s">
        <v>4135</v>
      </c>
      <c r="BKO1" s="46" t="s">
        <v>4136</v>
      </c>
      <c r="BKP1" s="46" t="s">
        <v>4137</v>
      </c>
      <c r="BKQ1" s="46" t="s">
        <v>4138</v>
      </c>
      <c r="BKR1" s="46" t="s">
        <v>4139</v>
      </c>
      <c r="BKS1" s="46" t="s">
        <v>4140</v>
      </c>
      <c r="BKT1" s="46" t="s">
        <v>4141</v>
      </c>
      <c r="BKU1" s="46" t="s">
        <v>4142</v>
      </c>
      <c r="BKV1" s="46" t="s">
        <v>4143</v>
      </c>
      <c r="BKW1" s="46" t="s">
        <v>4144</v>
      </c>
      <c r="BKX1" s="46" t="s">
        <v>4145</v>
      </c>
      <c r="BKY1" s="46" t="s">
        <v>4146</v>
      </c>
      <c r="BKZ1" s="46" t="s">
        <v>4147</v>
      </c>
      <c r="BLA1" s="46" t="s">
        <v>4148</v>
      </c>
      <c r="BLB1" s="46" t="s">
        <v>4149</v>
      </c>
      <c r="BLC1" s="46" t="s">
        <v>4150</v>
      </c>
      <c r="BLD1" s="46" t="s">
        <v>4151</v>
      </c>
      <c r="BLE1" s="46" t="s">
        <v>4152</v>
      </c>
      <c r="BLF1" s="46" t="s">
        <v>4153</v>
      </c>
      <c r="BLG1" s="46" t="s">
        <v>4154</v>
      </c>
      <c r="BLH1" s="46" t="s">
        <v>4155</v>
      </c>
      <c r="BLI1" s="46" t="s">
        <v>4156</v>
      </c>
      <c r="BLJ1" s="46" t="s">
        <v>4157</v>
      </c>
      <c r="BLK1" s="46" t="s">
        <v>4158</v>
      </c>
      <c r="BLL1" s="46" t="s">
        <v>4159</v>
      </c>
      <c r="BLM1" s="46" t="s">
        <v>4160</v>
      </c>
      <c r="BLN1" s="46" t="s">
        <v>4161</v>
      </c>
      <c r="BLO1" s="46" t="s">
        <v>4162</v>
      </c>
      <c r="BLP1" s="46" t="s">
        <v>4163</v>
      </c>
      <c r="BLQ1" s="46" t="s">
        <v>4164</v>
      </c>
      <c r="BLR1" s="46" t="s">
        <v>4165</v>
      </c>
      <c r="BLS1" s="46" t="s">
        <v>4166</v>
      </c>
      <c r="BLT1" s="46" t="s">
        <v>4167</v>
      </c>
      <c r="BLU1" s="46" t="s">
        <v>4168</v>
      </c>
      <c r="BLV1" s="46" t="s">
        <v>4169</v>
      </c>
      <c r="BLW1" s="46" t="s">
        <v>4170</v>
      </c>
      <c r="BLX1" s="46" t="s">
        <v>4171</v>
      </c>
      <c r="BLY1" s="46" t="s">
        <v>4172</v>
      </c>
      <c r="BLZ1" s="46" t="s">
        <v>4173</v>
      </c>
      <c r="BMA1" s="46" t="s">
        <v>4174</v>
      </c>
      <c r="BMB1" s="46" t="s">
        <v>4175</v>
      </c>
      <c r="BMC1" s="46" t="s">
        <v>4176</v>
      </c>
      <c r="BMD1" s="46" t="s">
        <v>4177</v>
      </c>
      <c r="BME1" s="46" t="s">
        <v>4178</v>
      </c>
      <c r="BMF1" s="46" t="s">
        <v>4179</v>
      </c>
      <c r="BMG1" s="46" t="s">
        <v>4180</v>
      </c>
      <c r="BMH1" s="46" t="s">
        <v>4181</v>
      </c>
      <c r="BMI1" s="46" t="s">
        <v>4182</v>
      </c>
      <c r="BMJ1" s="46" t="s">
        <v>4183</v>
      </c>
      <c r="BMK1" s="46" t="s">
        <v>4184</v>
      </c>
      <c r="BML1" s="46" t="s">
        <v>4185</v>
      </c>
      <c r="BMM1" s="46" t="s">
        <v>4186</v>
      </c>
      <c r="BMN1" s="46" t="s">
        <v>4187</v>
      </c>
      <c r="BMO1" s="46" t="s">
        <v>4188</v>
      </c>
      <c r="BMP1" s="46" t="s">
        <v>4189</v>
      </c>
      <c r="BMQ1" s="46" t="s">
        <v>4190</v>
      </c>
      <c r="BMR1" s="46" t="s">
        <v>4191</v>
      </c>
      <c r="BMS1" s="46" t="s">
        <v>4192</v>
      </c>
      <c r="BMT1" s="46" t="s">
        <v>4193</v>
      </c>
      <c r="BMU1" s="46" t="s">
        <v>4194</v>
      </c>
      <c r="BMV1" s="46" t="s">
        <v>4195</v>
      </c>
      <c r="BMW1" s="46" t="s">
        <v>4196</v>
      </c>
      <c r="BMX1" s="46" t="s">
        <v>4197</v>
      </c>
      <c r="BMY1" s="46" t="s">
        <v>4198</v>
      </c>
      <c r="BMZ1" s="46" t="s">
        <v>4199</v>
      </c>
      <c r="BNA1" s="46" t="s">
        <v>4200</v>
      </c>
      <c r="BNB1" s="46" t="s">
        <v>4201</v>
      </c>
      <c r="BNC1" s="46" t="s">
        <v>4202</v>
      </c>
      <c r="BND1" s="46" t="s">
        <v>4203</v>
      </c>
      <c r="BNE1" s="46" t="s">
        <v>4204</v>
      </c>
      <c r="BNF1" s="46" t="s">
        <v>4205</v>
      </c>
      <c r="BNG1" s="46" t="s">
        <v>4206</v>
      </c>
      <c r="BNH1" s="46" t="s">
        <v>4207</v>
      </c>
      <c r="BNI1" s="46" t="s">
        <v>4208</v>
      </c>
      <c r="BNJ1" s="46" t="s">
        <v>4209</v>
      </c>
      <c r="BNK1" s="46" t="s">
        <v>4210</v>
      </c>
      <c r="BNL1" s="46" t="s">
        <v>4211</v>
      </c>
      <c r="BNM1" s="46" t="s">
        <v>4212</v>
      </c>
      <c r="BNN1" s="46" t="s">
        <v>4213</v>
      </c>
      <c r="BNO1" s="46" t="s">
        <v>4214</v>
      </c>
      <c r="BNP1" s="46" t="s">
        <v>4215</v>
      </c>
      <c r="BNQ1" s="46" t="s">
        <v>4216</v>
      </c>
      <c r="BNR1" s="46" t="s">
        <v>4217</v>
      </c>
      <c r="BNS1" s="46" t="s">
        <v>4218</v>
      </c>
      <c r="BNT1" s="46" t="s">
        <v>4219</v>
      </c>
      <c r="BNU1" s="46" t="s">
        <v>4220</v>
      </c>
      <c r="BNV1" s="46" t="s">
        <v>4221</v>
      </c>
      <c r="BNW1" s="46" t="s">
        <v>4222</v>
      </c>
      <c r="BNX1" s="46" t="s">
        <v>4223</v>
      </c>
      <c r="BNY1" s="46" t="s">
        <v>4224</v>
      </c>
      <c r="BNZ1" s="46" t="s">
        <v>4225</v>
      </c>
      <c r="BOA1" s="46" t="s">
        <v>4226</v>
      </c>
      <c r="BOB1" s="46" t="s">
        <v>4227</v>
      </c>
      <c r="BOC1" s="46" t="s">
        <v>4228</v>
      </c>
      <c r="BOD1" s="46" t="s">
        <v>4229</v>
      </c>
      <c r="BOE1" s="46" t="s">
        <v>4230</v>
      </c>
      <c r="BOF1" s="46" t="s">
        <v>4231</v>
      </c>
      <c r="BOG1" s="46" t="s">
        <v>4232</v>
      </c>
      <c r="BOH1" s="46" t="s">
        <v>4233</v>
      </c>
      <c r="BOI1" s="46" t="s">
        <v>4234</v>
      </c>
      <c r="BOJ1" s="46" t="s">
        <v>4235</v>
      </c>
      <c r="BOK1" s="46" t="s">
        <v>4236</v>
      </c>
      <c r="BOL1" s="46" t="s">
        <v>4237</v>
      </c>
      <c r="BOM1" s="46" t="s">
        <v>4238</v>
      </c>
      <c r="BON1" s="46" t="s">
        <v>4239</v>
      </c>
      <c r="BOO1" s="46" t="s">
        <v>4240</v>
      </c>
      <c r="BOP1" s="46" t="s">
        <v>4241</v>
      </c>
      <c r="BOQ1" s="46" t="s">
        <v>4242</v>
      </c>
      <c r="BOR1" s="46" t="s">
        <v>4243</v>
      </c>
      <c r="BOS1" s="46" t="s">
        <v>4244</v>
      </c>
      <c r="BOT1" s="46" t="s">
        <v>4245</v>
      </c>
      <c r="BOU1" s="46" t="s">
        <v>4246</v>
      </c>
      <c r="BOV1" s="46" t="s">
        <v>4247</v>
      </c>
      <c r="BOW1" s="46" t="s">
        <v>4248</v>
      </c>
      <c r="BOX1" s="46" t="s">
        <v>4249</v>
      </c>
      <c r="BOY1" s="46" t="s">
        <v>4250</v>
      </c>
      <c r="BOZ1" s="46" t="s">
        <v>4251</v>
      </c>
      <c r="BPA1" s="46" t="s">
        <v>4252</v>
      </c>
      <c r="BPB1" s="46" t="s">
        <v>4253</v>
      </c>
      <c r="BPC1" s="46" t="s">
        <v>4254</v>
      </c>
      <c r="BPD1" s="46" t="s">
        <v>4255</v>
      </c>
      <c r="BPE1" s="46" t="s">
        <v>4256</v>
      </c>
      <c r="BPF1" s="46" t="s">
        <v>4257</v>
      </c>
      <c r="BPG1" s="46" t="s">
        <v>4258</v>
      </c>
      <c r="BPH1" s="46" t="s">
        <v>4259</v>
      </c>
      <c r="BPI1" s="46" t="s">
        <v>4260</v>
      </c>
      <c r="BPJ1" s="46" t="s">
        <v>4261</v>
      </c>
      <c r="BPK1" s="46" t="s">
        <v>4262</v>
      </c>
      <c r="BPL1" s="46" t="s">
        <v>4263</v>
      </c>
      <c r="BPM1" s="46" t="s">
        <v>4264</v>
      </c>
      <c r="BPN1" s="46" t="s">
        <v>4265</v>
      </c>
      <c r="BPO1" s="46" t="s">
        <v>4266</v>
      </c>
      <c r="BPP1" s="46" t="s">
        <v>4267</v>
      </c>
      <c r="BPQ1" s="46" t="s">
        <v>4268</v>
      </c>
      <c r="BPR1" s="46" t="s">
        <v>4269</v>
      </c>
      <c r="BPS1" s="46" t="s">
        <v>4270</v>
      </c>
      <c r="BPT1" s="46" t="s">
        <v>4271</v>
      </c>
      <c r="BPU1" s="46" t="s">
        <v>4272</v>
      </c>
      <c r="BPV1" s="46" t="s">
        <v>4273</v>
      </c>
      <c r="BPW1" s="46" t="s">
        <v>4274</v>
      </c>
      <c r="BPX1" s="46" t="s">
        <v>4275</v>
      </c>
      <c r="BPY1" s="46" t="s">
        <v>4276</v>
      </c>
      <c r="BPZ1" s="46" t="s">
        <v>4277</v>
      </c>
      <c r="BQA1" s="46" t="s">
        <v>4278</v>
      </c>
      <c r="BQB1" s="46" t="s">
        <v>4279</v>
      </c>
      <c r="BQC1" s="46" t="s">
        <v>4280</v>
      </c>
      <c r="BQD1" s="46" t="s">
        <v>4281</v>
      </c>
      <c r="BQE1" s="46" t="s">
        <v>4282</v>
      </c>
      <c r="BQF1" s="46" t="s">
        <v>4283</v>
      </c>
      <c r="BQG1" s="46" t="s">
        <v>4284</v>
      </c>
      <c r="BQH1" s="46" t="s">
        <v>4285</v>
      </c>
      <c r="BQI1" s="46" t="s">
        <v>4286</v>
      </c>
      <c r="BQJ1" s="46" t="s">
        <v>4287</v>
      </c>
      <c r="BQK1" s="46" t="s">
        <v>4288</v>
      </c>
      <c r="BQL1" s="46" t="s">
        <v>4289</v>
      </c>
      <c r="BQM1" s="46" t="s">
        <v>4290</v>
      </c>
      <c r="BQN1" s="46" t="s">
        <v>4291</v>
      </c>
      <c r="BQO1" s="46" t="s">
        <v>4292</v>
      </c>
      <c r="BQP1" s="46" t="s">
        <v>4293</v>
      </c>
      <c r="BQQ1" s="46" t="s">
        <v>4294</v>
      </c>
      <c r="BQR1" s="46" t="s">
        <v>4295</v>
      </c>
      <c r="BQS1" s="46" t="s">
        <v>4296</v>
      </c>
      <c r="BQT1" s="46" t="s">
        <v>4297</v>
      </c>
      <c r="BQU1" s="46" t="s">
        <v>4298</v>
      </c>
      <c r="BQV1" s="46" t="s">
        <v>4299</v>
      </c>
      <c r="BQW1" s="46" t="s">
        <v>4300</v>
      </c>
      <c r="BQX1" s="46" t="s">
        <v>4301</v>
      </c>
      <c r="BQY1" s="46" t="s">
        <v>4302</v>
      </c>
      <c r="BQZ1" s="46" t="s">
        <v>4303</v>
      </c>
      <c r="BRA1" s="46" t="s">
        <v>4304</v>
      </c>
      <c r="BRB1" s="46" t="s">
        <v>4305</v>
      </c>
      <c r="BRC1" s="46" t="s">
        <v>4306</v>
      </c>
      <c r="BRD1" s="46" t="s">
        <v>4307</v>
      </c>
      <c r="BRE1" s="46" t="s">
        <v>4308</v>
      </c>
      <c r="BRF1" s="46" t="s">
        <v>4309</v>
      </c>
      <c r="BRG1" s="46" t="s">
        <v>4310</v>
      </c>
      <c r="BRH1" s="46" t="s">
        <v>4311</v>
      </c>
      <c r="BRI1" s="46" t="s">
        <v>4312</v>
      </c>
      <c r="BRJ1" s="46" t="s">
        <v>4313</v>
      </c>
      <c r="BRK1" s="46" t="s">
        <v>4314</v>
      </c>
      <c r="BRL1" s="46" t="s">
        <v>4315</v>
      </c>
      <c r="BRM1" s="46" t="s">
        <v>4316</v>
      </c>
      <c r="BRN1" s="46" t="s">
        <v>4317</v>
      </c>
      <c r="BRO1" s="46" t="s">
        <v>4318</v>
      </c>
      <c r="BRP1" s="46" t="s">
        <v>4319</v>
      </c>
      <c r="BRQ1" s="46" t="s">
        <v>4320</v>
      </c>
      <c r="BRR1" s="46" t="s">
        <v>4321</v>
      </c>
      <c r="BRS1" s="46" t="s">
        <v>4322</v>
      </c>
      <c r="BRT1" s="46" t="s">
        <v>4323</v>
      </c>
      <c r="BRU1" s="46" t="s">
        <v>4324</v>
      </c>
      <c r="BRV1" s="46" t="s">
        <v>4325</v>
      </c>
      <c r="BRW1" s="46" t="s">
        <v>4326</v>
      </c>
      <c r="BRX1" s="46" t="s">
        <v>4327</v>
      </c>
      <c r="BRY1" s="46" t="s">
        <v>4328</v>
      </c>
      <c r="BRZ1" s="46" t="s">
        <v>4329</v>
      </c>
      <c r="BSA1" s="46" t="s">
        <v>4330</v>
      </c>
      <c r="BSB1" s="46" t="s">
        <v>4331</v>
      </c>
      <c r="BSC1" s="46" t="s">
        <v>4332</v>
      </c>
      <c r="BSD1" s="46" t="s">
        <v>4333</v>
      </c>
      <c r="BSE1" s="46" t="s">
        <v>4334</v>
      </c>
      <c r="BSF1" s="46" t="s">
        <v>4335</v>
      </c>
      <c r="BSG1" s="46" t="s">
        <v>4336</v>
      </c>
      <c r="BSH1" s="46" t="s">
        <v>4337</v>
      </c>
      <c r="BSI1" s="46" t="s">
        <v>4338</v>
      </c>
      <c r="BSJ1" s="46" t="s">
        <v>4339</v>
      </c>
      <c r="BSK1" s="46" t="s">
        <v>4340</v>
      </c>
      <c r="BSL1" s="46" t="s">
        <v>4341</v>
      </c>
      <c r="BSM1" s="46" t="s">
        <v>4342</v>
      </c>
      <c r="BSN1" s="46" t="s">
        <v>4343</v>
      </c>
      <c r="BSO1" s="46" t="s">
        <v>4344</v>
      </c>
      <c r="BSP1" s="46" t="s">
        <v>4345</v>
      </c>
      <c r="BSQ1" s="46" t="s">
        <v>4346</v>
      </c>
      <c r="BSR1" s="46" t="s">
        <v>4347</v>
      </c>
      <c r="BSS1" s="46" t="s">
        <v>4348</v>
      </c>
      <c r="BST1" s="46" t="s">
        <v>4349</v>
      </c>
      <c r="BSU1" s="46" t="s">
        <v>4350</v>
      </c>
      <c r="BSV1" s="46" t="s">
        <v>4351</v>
      </c>
      <c r="BSW1" s="46" t="s">
        <v>4352</v>
      </c>
      <c r="BSX1" s="46" t="s">
        <v>4353</v>
      </c>
      <c r="BSY1" s="46" t="s">
        <v>4354</v>
      </c>
      <c r="BSZ1" s="46" t="s">
        <v>4355</v>
      </c>
      <c r="BTA1" s="46" t="s">
        <v>4356</v>
      </c>
      <c r="BTB1" s="46" t="s">
        <v>4357</v>
      </c>
      <c r="BTC1" s="46" t="s">
        <v>4358</v>
      </c>
      <c r="BTD1" s="46" t="s">
        <v>4359</v>
      </c>
      <c r="BTE1" s="46" t="s">
        <v>4360</v>
      </c>
      <c r="BTF1" s="46" t="s">
        <v>4361</v>
      </c>
      <c r="BTG1" s="46" t="s">
        <v>4362</v>
      </c>
      <c r="BTH1" s="46" t="s">
        <v>4363</v>
      </c>
      <c r="BTI1" s="46" t="s">
        <v>4364</v>
      </c>
      <c r="BTJ1" s="46" t="s">
        <v>4365</v>
      </c>
      <c r="BTK1" s="46" t="s">
        <v>4366</v>
      </c>
      <c r="BTL1" s="46" t="s">
        <v>4367</v>
      </c>
      <c r="BTM1" s="46" t="s">
        <v>4368</v>
      </c>
      <c r="BTN1" s="46" t="s">
        <v>4369</v>
      </c>
      <c r="BTO1" s="46" t="s">
        <v>4370</v>
      </c>
      <c r="BTP1" s="46" t="s">
        <v>4371</v>
      </c>
      <c r="BTQ1" s="46" t="s">
        <v>4372</v>
      </c>
      <c r="BTR1" s="46" t="s">
        <v>4373</v>
      </c>
      <c r="BTS1" s="46" t="s">
        <v>4374</v>
      </c>
      <c r="BTT1" s="46" t="s">
        <v>4375</v>
      </c>
      <c r="BTU1" s="46" t="s">
        <v>4376</v>
      </c>
      <c r="BTV1" s="46" t="s">
        <v>4377</v>
      </c>
      <c r="BTW1" s="46" t="s">
        <v>4378</v>
      </c>
      <c r="BTX1" s="46" t="s">
        <v>4379</v>
      </c>
      <c r="BTY1" s="46" t="s">
        <v>4380</v>
      </c>
      <c r="BTZ1" s="46" t="s">
        <v>4381</v>
      </c>
      <c r="BUA1" s="46" t="s">
        <v>4382</v>
      </c>
      <c r="BUB1" s="46" t="s">
        <v>4383</v>
      </c>
      <c r="BUC1" s="46" t="s">
        <v>4384</v>
      </c>
      <c r="BUD1" s="46" t="s">
        <v>4385</v>
      </c>
      <c r="BUE1" s="46" t="s">
        <v>4386</v>
      </c>
      <c r="BUF1" s="46" t="s">
        <v>4387</v>
      </c>
      <c r="BUG1" s="46" t="s">
        <v>4388</v>
      </c>
      <c r="BUH1" s="46" t="s">
        <v>4389</v>
      </c>
      <c r="BUI1" s="46" t="s">
        <v>4390</v>
      </c>
      <c r="BUJ1" s="46" t="s">
        <v>4391</v>
      </c>
      <c r="BUK1" s="46" t="s">
        <v>4392</v>
      </c>
      <c r="BUL1" s="46" t="s">
        <v>4393</v>
      </c>
      <c r="BUM1" s="46" t="s">
        <v>4394</v>
      </c>
      <c r="BUN1" s="46" t="s">
        <v>4395</v>
      </c>
      <c r="BUO1" s="46" t="s">
        <v>4396</v>
      </c>
      <c r="BUP1" s="46" t="s">
        <v>4397</v>
      </c>
      <c r="BUQ1" s="46" t="s">
        <v>4398</v>
      </c>
      <c r="BUR1" s="46" t="s">
        <v>4399</v>
      </c>
      <c r="BUS1" s="46" t="s">
        <v>4400</v>
      </c>
      <c r="BUT1" s="46" t="s">
        <v>4401</v>
      </c>
      <c r="BUU1" s="46" t="s">
        <v>4402</v>
      </c>
      <c r="BUV1" s="46" t="s">
        <v>4403</v>
      </c>
      <c r="BUW1" s="46" t="s">
        <v>4404</v>
      </c>
      <c r="BUX1" s="46" t="s">
        <v>4405</v>
      </c>
      <c r="BUY1" s="46" t="s">
        <v>4406</v>
      </c>
      <c r="BUZ1" s="46" t="s">
        <v>4407</v>
      </c>
      <c r="BVA1" s="46" t="s">
        <v>4408</v>
      </c>
      <c r="BVB1" s="46" t="s">
        <v>4409</v>
      </c>
      <c r="BVC1" s="46" t="s">
        <v>4410</v>
      </c>
      <c r="BVD1" s="46" t="s">
        <v>4411</v>
      </c>
      <c r="BVE1" s="46" t="s">
        <v>4412</v>
      </c>
      <c r="BVF1" s="46" t="s">
        <v>4413</v>
      </c>
      <c r="BVG1" s="46" t="s">
        <v>4414</v>
      </c>
      <c r="BVH1" s="46" t="s">
        <v>4415</v>
      </c>
      <c r="BVI1" s="46" t="s">
        <v>4416</v>
      </c>
      <c r="BVJ1" s="46" t="s">
        <v>4417</v>
      </c>
      <c r="BVK1" s="46" t="s">
        <v>4418</v>
      </c>
      <c r="BVL1" s="46" t="s">
        <v>4419</v>
      </c>
      <c r="BVM1" s="46" t="s">
        <v>4420</v>
      </c>
      <c r="BVN1" s="46" t="s">
        <v>4421</v>
      </c>
      <c r="BVO1" s="46" t="s">
        <v>4422</v>
      </c>
      <c r="BVP1" s="46" t="s">
        <v>4423</v>
      </c>
      <c r="BVQ1" s="46" t="s">
        <v>4424</v>
      </c>
      <c r="BVR1" s="46" t="s">
        <v>4425</v>
      </c>
      <c r="BVS1" s="46" t="s">
        <v>4426</v>
      </c>
      <c r="BVT1" s="46" t="s">
        <v>4427</v>
      </c>
      <c r="BVU1" s="46" t="s">
        <v>4428</v>
      </c>
      <c r="BVV1" s="46" t="s">
        <v>4429</v>
      </c>
      <c r="BVW1" s="46" t="s">
        <v>4430</v>
      </c>
      <c r="BVX1" s="46" t="s">
        <v>4431</v>
      </c>
      <c r="BVY1" s="46" t="s">
        <v>4432</v>
      </c>
      <c r="BVZ1" s="46" t="s">
        <v>4433</v>
      </c>
      <c r="BWA1" s="46" t="s">
        <v>4434</v>
      </c>
      <c r="BWB1" s="46" t="s">
        <v>4435</v>
      </c>
      <c r="BWC1" s="46" t="s">
        <v>4436</v>
      </c>
      <c r="BWD1" s="46" t="s">
        <v>4437</v>
      </c>
      <c r="BWE1" s="46" t="s">
        <v>4438</v>
      </c>
      <c r="BWF1" s="46" t="s">
        <v>4439</v>
      </c>
      <c r="BWG1" s="46" t="s">
        <v>4440</v>
      </c>
      <c r="BWH1" s="46" t="s">
        <v>4441</v>
      </c>
      <c r="BWI1" s="46" t="s">
        <v>4442</v>
      </c>
      <c r="BWJ1" s="46" t="s">
        <v>4443</v>
      </c>
      <c r="BWK1" s="46" t="s">
        <v>4444</v>
      </c>
      <c r="BWL1" s="46" t="s">
        <v>4445</v>
      </c>
      <c r="BWM1" s="46" t="s">
        <v>4446</v>
      </c>
      <c r="BWN1" s="46" t="s">
        <v>4447</v>
      </c>
      <c r="BWO1" s="46" t="s">
        <v>4448</v>
      </c>
      <c r="BWP1" s="46" t="s">
        <v>4449</v>
      </c>
      <c r="BWQ1" s="46" t="s">
        <v>4450</v>
      </c>
      <c r="BWR1" s="46" t="s">
        <v>4451</v>
      </c>
      <c r="BWS1" s="46" t="s">
        <v>4452</v>
      </c>
      <c r="BWT1" s="46" t="s">
        <v>4453</v>
      </c>
      <c r="BWU1" s="46" t="s">
        <v>4454</v>
      </c>
      <c r="BWV1" s="46" t="s">
        <v>4455</v>
      </c>
      <c r="BWW1" s="46" t="s">
        <v>4456</v>
      </c>
      <c r="BWX1" s="46" t="s">
        <v>4457</v>
      </c>
      <c r="BWY1" s="46" t="s">
        <v>4458</v>
      </c>
      <c r="BWZ1" s="46" t="s">
        <v>4459</v>
      </c>
      <c r="BXA1" s="46" t="s">
        <v>4460</v>
      </c>
      <c r="BXB1" s="46" t="s">
        <v>4461</v>
      </c>
      <c r="BXC1" s="46" t="s">
        <v>4462</v>
      </c>
      <c r="BXD1" s="46" t="s">
        <v>4463</v>
      </c>
      <c r="BXE1" s="46" t="s">
        <v>4464</v>
      </c>
      <c r="BXF1" s="46" t="s">
        <v>4465</v>
      </c>
      <c r="BXG1" s="46" t="s">
        <v>4466</v>
      </c>
      <c r="BXH1" s="46" t="s">
        <v>4467</v>
      </c>
      <c r="BXI1" s="46" t="s">
        <v>4468</v>
      </c>
      <c r="BXJ1" s="46" t="s">
        <v>4469</v>
      </c>
      <c r="BXK1" s="46" t="s">
        <v>4470</v>
      </c>
      <c r="BXL1" s="46" t="s">
        <v>4471</v>
      </c>
      <c r="BXM1" s="46" t="s">
        <v>4472</v>
      </c>
      <c r="BXN1" s="46" t="s">
        <v>4473</v>
      </c>
      <c r="BXO1" s="46" t="s">
        <v>4474</v>
      </c>
      <c r="BXP1" s="46" t="s">
        <v>4475</v>
      </c>
      <c r="BXQ1" s="46" t="s">
        <v>4476</v>
      </c>
      <c r="BXR1" s="46" t="s">
        <v>4477</v>
      </c>
      <c r="BXS1" s="46" t="s">
        <v>4478</v>
      </c>
      <c r="BXT1" s="46" t="s">
        <v>4479</v>
      </c>
      <c r="BXU1" s="46" t="s">
        <v>4480</v>
      </c>
      <c r="BXV1" s="46" t="s">
        <v>4481</v>
      </c>
      <c r="BXW1" s="46" t="s">
        <v>4482</v>
      </c>
      <c r="BXX1" s="46" t="s">
        <v>4483</v>
      </c>
      <c r="BXY1" s="46" t="s">
        <v>4484</v>
      </c>
      <c r="BXZ1" s="46" t="s">
        <v>4485</v>
      </c>
      <c r="BYA1" s="46" t="s">
        <v>4486</v>
      </c>
      <c r="BYB1" s="46" t="s">
        <v>4487</v>
      </c>
      <c r="BYC1" s="46" t="s">
        <v>4488</v>
      </c>
      <c r="BYD1" s="46" t="s">
        <v>4489</v>
      </c>
      <c r="BYE1" s="46" t="s">
        <v>4490</v>
      </c>
      <c r="BYF1" s="46" t="s">
        <v>4491</v>
      </c>
      <c r="BYG1" s="46" t="s">
        <v>4492</v>
      </c>
      <c r="BYH1" s="46" t="s">
        <v>4493</v>
      </c>
      <c r="BYI1" s="46" t="s">
        <v>4494</v>
      </c>
      <c r="BYJ1" s="46" t="s">
        <v>4495</v>
      </c>
      <c r="BYK1" s="46" t="s">
        <v>4496</v>
      </c>
      <c r="BYL1" s="46" t="s">
        <v>4497</v>
      </c>
      <c r="BYM1" s="46" t="s">
        <v>4498</v>
      </c>
      <c r="BYN1" s="46" t="s">
        <v>4499</v>
      </c>
      <c r="BYO1" s="46" t="s">
        <v>4500</v>
      </c>
      <c r="BYP1" s="46" t="s">
        <v>4501</v>
      </c>
      <c r="BYQ1" s="46" t="s">
        <v>4502</v>
      </c>
      <c r="BYR1" s="46" t="s">
        <v>4503</v>
      </c>
      <c r="BYS1" s="46" t="s">
        <v>4504</v>
      </c>
      <c r="BYT1" s="46" t="s">
        <v>4505</v>
      </c>
      <c r="BYU1" s="46" t="s">
        <v>4506</v>
      </c>
      <c r="BYV1" s="46" t="s">
        <v>4507</v>
      </c>
      <c r="BYW1" s="46" t="s">
        <v>4508</v>
      </c>
      <c r="BYX1" s="46" t="s">
        <v>4509</v>
      </c>
      <c r="BYY1" s="46" t="s">
        <v>4510</v>
      </c>
      <c r="BYZ1" s="46" t="s">
        <v>4511</v>
      </c>
      <c r="BZA1" s="46" t="s">
        <v>4512</v>
      </c>
      <c r="BZB1" s="46" t="s">
        <v>4513</v>
      </c>
      <c r="BZC1" s="46" t="s">
        <v>4514</v>
      </c>
      <c r="BZD1" s="46" t="s">
        <v>4515</v>
      </c>
      <c r="BZE1" s="46" t="s">
        <v>4516</v>
      </c>
      <c r="BZF1" s="46" t="s">
        <v>4517</v>
      </c>
      <c r="BZG1" s="46" t="s">
        <v>4518</v>
      </c>
      <c r="BZH1" s="46" t="s">
        <v>4519</v>
      </c>
      <c r="BZI1" s="46" t="s">
        <v>4520</v>
      </c>
      <c r="BZJ1" s="46" t="s">
        <v>4521</v>
      </c>
      <c r="BZK1" s="46" t="s">
        <v>4522</v>
      </c>
      <c r="BZL1" s="46" t="s">
        <v>4523</v>
      </c>
      <c r="BZM1" s="46" t="s">
        <v>4524</v>
      </c>
      <c r="BZN1" s="46" t="s">
        <v>4525</v>
      </c>
      <c r="BZO1" s="46" t="s">
        <v>4526</v>
      </c>
      <c r="BZP1" s="46" t="s">
        <v>4527</v>
      </c>
      <c r="BZQ1" s="46" t="s">
        <v>4528</v>
      </c>
      <c r="BZR1" s="46" t="s">
        <v>4529</v>
      </c>
      <c r="BZS1" s="46" t="s">
        <v>4530</v>
      </c>
      <c r="BZT1" s="46" t="s">
        <v>4531</v>
      </c>
      <c r="BZU1" s="46" t="s">
        <v>4532</v>
      </c>
      <c r="BZV1" s="46" t="s">
        <v>4533</v>
      </c>
      <c r="BZW1" s="46" t="s">
        <v>4534</v>
      </c>
      <c r="BZX1" s="46" t="s">
        <v>4535</v>
      </c>
      <c r="BZY1" s="46" t="s">
        <v>4536</v>
      </c>
      <c r="BZZ1" s="46" t="s">
        <v>4537</v>
      </c>
      <c r="CAA1" s="46" t="s">
        <v>4538</v>
      </c>
      <c r="CAB1" s="46" t="s">
        <v>4539</v>
      </c>
      <c r="CAC1" s="46" t="s">
        <v>4540</v>
      </c>
      <c r="CAD1" s="46" t="s">
        <v>4541</v>
      </c>
      <c r="CAE1" s="46" t="s">
        <v>4542</v>
      </c>
      <c r="CAF1" s="46" t="s">
        <v>4543</v>
      </c>
      <c r="CAG1" s="46" t="s">
        <v>4544</v>
      </c>
      <c r="CAH1" s="46" t="s">
        <v>4545</v>
      </c>
      <c r="CAI1" s="46" t="s">
        <v>4546</v>
      </c>
      <c r="CAJ1" s="46" t="s">
        <v>4547</v>
      </c>
      <c r="CAK1" s="46" t="s">
        <v>4548</v>
      </c>
      <c r="CAL1" s="46" t="s">
        <v>4549</v>
      </c>
      <c r="CAM1" s="46" t="s">
        <v>4550</v>
      </c>
      <c r="CAN1" s="46" t="s">
        <v>4551</v>
      </c>
      <c r="CAO1" s="46" t="s">
        <v>4552</v>
      </c>
      <c r="CAP1" s="46" t="s">
        <v>4553</v>
      </c>
      <c r="CAQ1" s="46" t="s">
        <v>4554</v>
      </c>
      <c r="CAR1" s="46" t="s">
        <v>4555</v>
      </c>
      <c r="CAS1" s="46" t="s">
        <v>4556</v>
      </c>
      <c r="CAT1" s="46" t="s">
        <v>4557</v>
      </c>
      <c r="CAU1" s="46" t="s">
        <v>4558</v>
      </c>
      <c r="CAV1" s="46" t="s">
        <v>4559</v>
      </c>
      <c r="CAW1" s="46" t="s">
        <v>4560</v>
      </c>
      <c r="CAX1" s="46" t="s">
        <v>4561</v>
      </c>
      <c r="CAY1" s="46" t="s">
        <v>4562</v>
      </c>
      <c r="CAZ1" s="46" t="s">
        <v>4563</v>
      </c>
      <c r="CBA1" s="46" t="s">
        <v>4564</v>
      </c>
      <c r="CBB1" s="46" t="s">
        <v>4565</v>
      </c>
      <c r="CBC1" s="46" t="s">
        <v>4566</v>
      </c>
      <c r="CBD1" s="46" t="s">
        <v>4567</v>
      </c>
      <c r="CBE1" s="46" t="s">
        <v>4568</v>
      </c>
      <c r="CBF1" s="46" t="s">
        <v>4569</v>
      </c>
      <c r="CBG1" s="46" t="s">
        <v>4570</v>
      </c>
      <c r="CBH1" s="46" t="s">
        <v>4571</v>
      </c>
      <c r="CBI1" s="46" t="s">
        <v>4572</v>
      </c>
      <c r="CBJ1" s="46" t="s">
        <v>4573</v>
      </c>
      <c r="CBK1" s="46" t="s">
        <v>4574</v>
      </c>
      <c r="CBL1" s="46" t="s">
        <v>4575</v>
      </c>
      <c r="CBM1" s="46" t="s">
        <v>4576</v>
      </c>
      <c r="CBN1" s="46" t="s">
        <v>4577</v>
      </c>
      <c r="CBO1" s="46" t="s">
        <v>4578</v>
      </c>
      <c r="CBP1" s="46" t="s">
        <v>4579</v>
      </c>
      <c r="CBQ1" s="46" t="s">
        <v>4580</v>
      </c>
      <c r="CBR1" s="46" t="s">
        <v>4581</v>
      </c>
      <c r="CBS1" s="46" t="s">
        <v>4582</v>
      </c>
      <c r="CBT1" s="46" t="s">
        <v>4583</v>
      </c>
      <c r="CBU1" s="46" t="s">
        <v>4584</v>
      </c>
      <c r="CBV1" s="46" t="s">
        <v>4585</v>
      </c>
      <c r="CBW1" s="46" t="s">
        <v>4586</v>
      </c>
      <c r="CBX1" s="46" t="s">
        <v>4587</v>
      </c>
      <c r="CBY1" s="46" t="s">
        <v>4588</v>
      </c>
      <c r="CBZ1" s="46" t="s">
        <v>4589</v>
      </c>
      <c r="CCA1" s="46" t="s">
        <v>4590</v>
      </c>
      <c r="CCB1" s="46" t="s">
        <v>4591</v>
      </c>
      <c r="CCC1" s="46" t="s">
        <v>4592</v>
      </c>
      <c r="CCD1" s="46" t="s">
        <v>4593</v>
      </c>
      <c r="CCE1" s="46" t="s">
        <v>4594</v>
      </c>
      <c r="CCF1" s="46" t="s">
        <v>4595</v>
      </c>
      <c r="CCG1" s="46" t="s">
        <v>4596</v>
      </c>
      <c r="CCH1" s="46" t="s">
        <v>4597</v>
      </c>
      <c r="CCI1" s="46" t="s">
        <v>4598</v>
      </c>
      <c r="CCJ1" s="46" t="s">
        <v>4599</v>
      </c>
      <c r="CCK1" s="46" t="s">
        <v>4600</v>
      </c>
      <c r="CCL1" s="46" t="s">
        <v>4601</v>
      </c>
      <c r="CCM1" s="46" t="s">
        <v>4602</v>
      </c>
      <c r="CCN1" s="46" t="s">
        <v>4603</v>
      </c>
      <c r="CCO1" s="46" t="s">
        <v>4604</v>
      </c>
      <c r="CCP1" s="46" t="s">
        <v>4605</v>
      </c>
      <c r="CCQ1" s="46" t="s">
        <v>4606</v>
      </c>
      <c r="CCR1" s="46" t="s">
        <v>4607</v>
      </c>
      <c r="CCS1" s="46" t="s">
        <v>4608</v>
      </c>
      <c r="CCT1" s="46" t="s">
        <v>4609</v>
      </c>
      <c r="CCU1" s="46" t="s">
        <v>4610</v>
      </c>
      <c r="CCV1" s="46" t="s">
        <v>4611</v>
      </c>
      <c r="CCW1" s="46" t="s">
        <v>4612</v>
      </c>
      <c r="CCX1" s="46" t="s">
        <v>4613</v>
      </c>
      <c r="CCY1" s="46" t="s">
        <v>4614</v>
      </c>
      <c r="CCZ1" s="46" t="s">
        <v>4615</v>
      </c>
      <c r="CDA1" s="46" t="s">
        <v>4616</v>
      </c>
      <c r="CDB1" s="46" t="s">
        <v>4617</v>
      </c>
      <c r="CDC1" s="46" t="s">
        <v>4618</v>
      </c>
      <c r="CDD1" s="46" t="s">
        <v>4619</v>
      </c>
      <c r="CDE1" s="46" t="s">
        <v>4620</v>
      </c>
      <c r="CDF1" s="46" t="s">
        <v>4621</v>
      </c>
      <c r="CDG1" s="46" t="s">
        <v>4622</v>
      </c>
      <c r="CDH1" s="46" t="s">
        <v>4623</v>
      </c>
      <c r="CDI1" s="46" t="s">
        <v>4624</v>
      </c>
      <c r="CDJ1" s="46" t="s">
        <v>4625</v>
      </c>
      <c r="CDK1" s="46" t="s">
        <v>4626</v>
      </c>
      <c r="CDL1" s="46" t="s">
        <v>4627</v>
      </c>
      <c r="CDM1" s="46" t="s">
        <v>4628</v>
      </c>
      <c r="CDN1" s="46" t="s">
        <v>4629</v>
      </c>
      <c r="CDO1" s="46" t="s">
        <v>4630</v>
      </c>
      <c r="CDP1" s="46" t="s">
        <v>4631</v>
      </c>
      <c r="CDQ1" s="46" t="s">
        <v>4632</v>
      </c>
      <c r="CDR1" s="46" t="s">
        <v>4633</v>
      </c>
      <c r="CDS1" s="46" t="s">
        <v>4634</v>
      </c>
      <c r="CDT1" s="46" t="s">
        <v>4635</v>
      </c>
      <c r="CDU1" s="46" t="s">
        <v>4636</v>
      </c>
      <c r="CDV1" s="46" t="s">
        <v>4637</v>
      </c>
      <c r="CDW1" s="46" t="s">
        <v>4638</v>
      </c>
      <c r="CDX1" s="46" t="s">
        <v>4639</v>
      </c>
      <c r="CDY1" s="46" t="s">
        <v>4640</v>
      </c>
      <c r="CDZ1" s="46" t="s">
        <v>4641</v>
      </c>
      <c r="CEA1" s="46" t="s">
        <v>4642</v>
      </c>
      <c r="CEB1" s="46" t="s">
        <v>4643</v>
      </c>
      <c r="CEC1" s="46" t="s">
        <v>4644</v>
      </c>
      <c r="CED1" s="46" t="s">
        <v>4645</v>
      </c>
      <c r="CEE1" s="46" t="s">
        <v>4646</v>
      </c>
      <c r="CEF1" s="46" t="s">
        <v>4647</v>
      </c>
      <c r="CEG1" s="46" t="s">
        <v>4648</v>
      </c>
      <c r="CEH1" s="46" t="s">
        <v>4649</v>
      </c>
      <c r="CEI1" s="46" t="s">
        <v>4650</v>
      </c>
      <c r="CEJ1" s="46" t="s">
        <v>4651</v>
      </c>
      <c r="CEK1" s="46" t="s">
        <v>4652</v>
      </c>
      <c r="CEL1" s="46" t="s">
        <v>4653</v>
      </c>
      <c r="CEM1" s="46" t="s">
        <v>4654</v>
      </c>
      <c r="CEN1" s="46" t="s">
        <v>4655</v>
      </c>
      <c r="CEO1" s="46" t="s">
        <v>4656</v>
      </c>
      <c r="CEP1" s="46" t="s">
        <v>4657</v>
      </c>
      <c r="CEQ1" s="46" t="s">
        <v>4658</v>
      </c>
      <c r="CER1" s="46" t="s">
        <v>4659</v>
      </c>
      <c r="CES1" s="46" t="s">
        <v>4660</v>
      </c>
      <c r="CET1" s="46" t="s">
        <v>4661</v>
      </c>
      <c r="CEU1" s="46" t="s">
        <v>4662</v>
      </c>
      <c r="CEV1" s="46" t="s">
        <v>4663</v>
      </c>
      <c r="CEW1" s="46" t="s">
        <v>4664</v>
      </c>
      <c r="CEX1" s="46" t="s">
        <v>4665</v>
      </c>
      <c r="CEY1" s="46" t="s">
        <v>4666</v>
      </c>
      <c r="CEZ1" s="46" t="s">
        <v>4667</v>
      </c>
      <c r="CFA1" s="46" t="s">
        <v>4668</v>
      </c>
      <c r="CFB1" s="46" t="s">
        <v>4669</v>
      </c>
      <c r="CFC1" s="46" t="s">
        <v>4670</v>
      </c>
      <c r="CFD1" s="46" t="s">
        <v>4671</v>
      </c>
      <c r="CFE1" s="46" t="s">
        <v>4672</v>
      </c>
      <c r="CFF1" s="46" t="s">
        <v>4673</v>
      </c>
      <c r="CFG1" s="46" t="s">
        <v>4674</v>
      </c>
      <c r="CFH1" s="46" t="s">
        <v>4675</v>
      </c>
      <c r="CFI1" s="46" t="s">
        <v>4676</v>
      </c>
      <c r="CFJ1" s="46" t="s">
        <v>4677</v>
      </c>
      <c r="CFK1" s="46" t="s">
        <v>4678</v>
      </c>
      <c r="CFL1" s="46" t="s">
        <v>4679</v>
      </c>
      <c r="CFM1" s="46" t="s">
        <v>4680</v>
      </c>
      <c r="CFN1" s="46" t="s">
        <v>4681</v>
      </c>
      <c r="CFO1" s="46" t="s">
        <v>4682</v>
      </c>
      <c r="CFP1" s="46" t="s">
        <v>4683</v>
      </c>
      <c r="CFQ1" s="46" t="s">
        <v>4684</v>
      </c>
      <c r="CFR1" s="46" t="s">
        <v>4685</v>
      </c>
      <c r="CFS1" s="46" t="s">
        <v>4686</v>
      </c>
      <c r="CFT1" s="46" t="s">
        <v>4687</v>
      </c>
      <c r="CFU1" s="46" t="s">
        <v>4688</v>
      </c>
      <c r="CFV1" s="46" t="s">
        <v>4689</v>
      </c>
      <c r="CFW1" s="46" t="s">
        <v>4690</v>
      </c>
      <c r="CFX1" s="46" t="s">
        <v>4691</v>
      </c>
      <c r="CFY1" s="46" t="s">
        <v>4692</v>
      </c>
      <c r="CFZ1" s="46" t="s">
        <v>4693</v>
      </c>
      <c r="CGA1" s="46" t="s">
        <v>4694</v>
      </c>
      <c r="CGB1" s="46" t="s">
        <v>4695</v>
      </c>
      <c r="CGC1" s="46" t="s">
        <v>4696</v>
      </c>
      <c r="CGD1" s="46" t="s">
        <v>4697</v>
      </c>
      <c r="CGE1" s="46" t="s">
        <v>4698</v>
      </c>
      <c r="CGF1" s="46" t="s">
        <v>4699</v>
      </c>
      <c r="CGG1" s="46" t="s">
        <v>4700</v>
      </c>
      <c r="CGH1" s="46" t="s">
        <v>4701</v>
      </c>
      <c r="CGI1" s="46" t="s">
        <v>4702</v>
      </c>
      <c r="CGJ1" s="46" t="s">
        <v>4703</v>
      </c>
      <c r="CGK1" s="46" t="s">
        <v>4704</v>
      </c>
      <c r="CGL1" s="46" t="s">
        <v>4705</v>
      </c>
      <c r="CGM1" s="46" t="s">
        <v>4706</v>
      </c>
      <c r="CGN1" s="46" t="s">
        <v>4707</v>
      </c>
      <c r="CGO1" s="46" t="s">
        <v>4708</v>
      </c>
      <c r="CGP1" s="46" t="s">
        <v>4709</v>
      </c>
      <c r="CGQ1" s="46" t="s">
        <v>4710</v>
      </c>
      <c r="CGR1" s="46" t="s">
        <v>4711</v>
      </c>
      <c r="CGS1" s="46" t="s">
        <v>4712</v>
      </c>
      <c r="CGT1" s="46" t="s">
        <v>4713</v>
      </c>
      <c r="CGU1" s="46" t="s">
        <v>4714</v>
      </c>
      <c r="CGV1" s="46" t="s">
        <v>4715</v>
      </c>
      <c r="CGW1" s="46" t="s">
        <v>4716</v>
      </c>
      <c r="CGX1" s="46" t="s">
        <v>4717</v>
      </c>
      <c r="CGY1" s="46" t="s">
        <v>4718</v>
      </c>
      <c r="CGZ1" s="46" t="s">
        <v>4719</v>
      </c>
      <c r="CHA1" s="46" t="s">
        <v>4720</v>
      </c>
      <c r="CHB1" s="46" t="s">
        <v>4721</v>
      </c>
      <c r="CHC1" s="46" t="s">
        <v>4722</v>
      </c>
      <c r="CHD1" s="46" t="s">
        <v>4723</v>
      </c>
      <c r="CHE1" s="46" t="s">
        <v>4724</v>
      </c>
      <c r="CHF1" s="46" t="s">
        <v>4725</v>
      </c>
      <c r="CHG1" s="46" t="s">
        <v>4726</v>
      </c>
      <c r="CHH1" s="46" t="s">
        <v>4727</v>
      </c>
      <c r="CHI1" s="46" t="s">
        <v>4728</v>
      </c>
      <c r="CHJ1" s="46" t="s">
        <v>4729</v>
      </c>
      <c r="CHK1" s="46" t="s">
        <v>4730</v>
      </c>
      <c r="CHL1" s="46" t="s">
        <v>4731</v>
      </c>
      <c r="CHM1" s="46" t="s">
        <v>4732</v>
      </c>
      <c r="CHN1" s="46" t="s">
        <v>4733</v>
      </c>
      <c r="CHO1" s="46" t="s">
        <v>4734</v>
      </c>
      <c r="CHP1" s="46" t="s">
        <v>4735</v>
      </c>
      <c r="CHQ1" s="46" t="s">
        <v>4736</v>
      </c>
      <c r="CHR1" s="46" t="s">
        <v>4737</v>
      </c>
      <c r="CHS1" s="46" t="s">
        <v>4738</v>
      </c>
      <c r="CHT1" s="46" t="s">
        <v>4739</v>
      </c>
      <c r="CHU1" s="46" t="s">
        <v>4740</v>
      </c>
      <c r="CHV1" s="46" t="s">
        <v>4741</v>
      </c>
      <c r="CHW1" s="46" t="s">
        <v>4742</v>
      </c>
      <c r="CHX1" s="46" t="s">
        <v>4743</v>
      </c>
      <c r="CHY1" s="46" t="s">
        <v>4744</v>
      </c>
      <c r="CHZ1" s="46" t="s">
        <v>4745</v>
      </c>
      <c r="CIA1" s="46" t="s">
        <v>4746</v>
      </c>
      <c r="CIB1" s="46" t="s">
        <v>4747</v>
      </c>
      <c r="CIC1" s="46" t="s">
        <v>4748</v>
      </c>
      <c r="CID1" s="46" t="s">
        <v>4749</v>
      </c>
      <c r="CIE1" s="46" t="s">
        <v>4750</v>
      </c>
      <c r="CIF1" s="46" t="s">
        <v>4751</v>
      </c>
      <c r="CIG1" s="46" t="s">
        <v>4752</v>
      </c>
      <c r="CIH1" s="46" t="s">
        <v>4753</v>
      </c>
      <c r="CII1" s="46" t="s">
        <v>4754</v>
      </c>
      <c r="CIJ1" s="46" t="s">
        <v>4755</v>
      </c>
      <c r="CIK1" s="46" t="s">
        <v>4756</v>
      </c>
      <c r="CIL1" s="46" t="s">
        <v>4757</v>
      </c>
      <c r="CIM1" s="46" t="s">
        <v>4758</v>
      </c>
      <c r="CIN1" s="46" t="s">
        <v>4759</v>
      </c>
      <c r="CIO1" s="46" t="s">
        <v>4760</v>
      </c>
      <c r="CIP1" s="46" t="s">
        <v>4761</v>
      </c>
      <c r="CIQ1" s="46" t="s">
        <v>4762</v>
      </c>
      <c r="CIR1" s="46" t="s">
        <v>4763</v>
      </c>
      <c r="CIS1" s="46" t="s">
        <v>4764</v>
      </c>
      <c r="CIT1" s="46" t="s">
        <v>4765</v>
      </c>
      <c r="CIU1" s="46" t="s">
        <v>4766</v>
      </c>
      <c r="CIV1" s="46" t="s">
        <v>4767</v>
      </c>
      <c r="CIW1" s="46" t="s">
        <v>4768</v>
      </c>
      <c r="CIX1" s="46" t="s">
        <v>4769</v>
      </c>
      <c r="CIY1" s="46" t="s">
        <v>4770</v>
      </c>
      <c r="CIZ1" s="46" t="s">
        <v>4771</v>
      </c>
      <c r="CJA1" s="46" t="s">
        <v>4772</v>
      </c>
      <c r="CJB1" s="46" t="s">
        <v>4773</v>
      </c>
      <c r="CJC1" s="46" t="s">
        <v>4774</v>
      </c>
      <c r="CJD1" s="46" t="s">
        <v>4775</v>
      </c>
      <c r="CJE1" s="46" t="s">
        <v>4776</v>
      </c>
      <c r="CJF1" s="46" t="s">
        <v>4777</v>
      </c>
      <c r="CJG1" s="46" t="s">
        <v>4778</v>
      </c>
      <c r="CJH1" s="46" t="s">
        <v>4779</v>
      </c>
      <c r="CJI1" s="46" t="s">
        <v>4780</v>
      </c>
      <c r="CJJ1" s="46" t="s">
        <v>4781</v>
      </c>
      <c r="CJK1" s="46" t="s">
        <v>4782</v>
      </c>
      <c r="CJL1" s="46" t="s">
        <v>4783</v>
      </c>
      <c r="CJM1" s="46" t="s">
        <v>4784</v>
      </c>
      <c r="CJN1" s="46" t="s">
        <v>4785</v>
      </c>
      <c r="CJO1" s="46" t="s">
        <v>4786</v>
      </c>
      <c r="CJP1" s="46" t="s">
        <v>4787</v>
      </c>
      <c r="CJQ1" s="46" t="s">
        <v>4788</v>
      </c>
      <c r="CJR1" s="46" t="s">
        <v>4789</v>
      </c>
      <c r="CJS1" s="46" t="s">
        <v>4790</v>
      </c>
      <c r="CJT1" s="46" t="s">
        <v>4791</v>
      </c>
      <c r="CJU1" s="46" t="s">
        <v>4792</v>
      </c>
      <c r="CJV1" s="46" t="s">
        <v>4793</v>
      </c>
      <c r="CJW1" s="46" t="s">
        <v>4794</v>
      </c>
      <c r="CJX1" s="46" t="s">
        <v>4795</v>
      </c>
      <c r="CJY1" s="46" t="s">
        <v>4796</v>
      </c>
      <c r="CJZ1" s="46" t="s">
        <v>4797</v>
      </c>
      <c r="CKA1" s="46" t="s">
        <v>4798</v>
      </c>
      <c r="CKB1" s="46" t="s">
        <v>4799</v>
      </c>
      <c r="CKC1" s="46" t="s">
        <v>4800</v>
      </c>
      <c r="CKD1" s="46" t="s">
        <v>4801</v>
      </c>
      <c r="CKE1" s="46" t="s">
        <v>4802</v>
      </c>
      <c r="CKF1" s="46" t="s">
        <v>4803</v>
      </c>
      <c r="CKG1" s="46" t="s">
        <v>4804</v>
      </c>
      <c r="CKH1" s="46" t="s">
        <v>4805</v>
      </c>
      <c r="CKI1" s="46" t="s">
        <v>4806</v>
      </c>
      <c r="CKJ1" s="46" t="s">
        <v>4807</v>
      </c>
      <c r="CKK1" s="46" t="s">
        <v>4808</v>
      </c>
      <c r="CKL1" s="46" t="s">
        <v>4809</v>
      </c>
      <c r="CKM1" s="46" t="s">
        <v>4810</v>
      </c>
      <c r="CKN1" s="46" t="s">
        <v>4811</v>
      </c>
      <c r="CKO1" s="46" t="s">
        <v>4812</v>
      </c>
      <c r="CKP1" s="46" t="s">
        <v>4813</v>
      </c>
      <c r="CKQ1" s="46" t="s">
        <v>4814</v>
      </c>
      <c r="CKR1" s="46" t="s">
        <v>4815</v>
      </c>
      <c r="CKS1" s="46" t="s">
        <v>4816</v>
      </c>
      <c r="CKT1" s="46" t="s">
        <v>4817</v>
      </c>
      <c r="CKU1" s="46" t="s">
        <v>4818</v>
      </c>
      <c r="CKV1" s="46" t="s">
        <v>4819</v>
      </c>
      <c r="CKW1" s="46" t="s">
        <v>4820</v>
      </c>
      <c r="CKX1" s="46" t="s">
        <v>4821</v>
      </c>
      <c r="CKY1" s="46" t="s">
        <v>4822</v>
      </c>
      <c r="CKZ1" s="46" t="s">
        <v>4823</v>
      </c>
      <c r="CLA1" s="46" t="s">
        <v>4824</v>
      </c>
      <c r="CLB1" s="46" t="s">
        <v>4825</v>
      </c>
      <c r="CLC1" s="46" t="s">
        <v>4826</v>
      </c>
      <c r="CLD1" s="46" t="s">
        <v>4827</v>
      </c>
      <c r="CLE1" s="46" t="s">
        <v>4828</v>
      </c>
      <c r="CLF1" s="46" t="s">
        <v>4829</v>
      </c>
      <c r="CLG1" s="46" t="s">
        <v>4830</v>
      </c>
      <c r="CLH1" s="46" t="s">
        <v>4831</v>
      </c>
      <c r="CLI1" s="46" t="s">
        <v>4832</v>
      </c>
      <c r="CLJ1" s="46" t="s">
        <v>4833</v>
      </c>
      <c r="CLK1" s="46" t="s">
        <v>4834</v>
      </c>
      <c r="CLL1" s="46" t="s">
        <v>4835</v>
      </c>
      <c r="CLM1" s="46" t="s">
        <v>4836</v>
      </c>
      <c r="CLN1" s="46" t="s">
        <v>4837</v>
      </c>
      <c r="CLO1" s="46" t="s">
        <v>4838</v>
      </c>
      <c r="CLP1" s="46" t="s">
        <v>4839</v>
      </c>
      <c r="CLQ1" s="46" t="s">
        <v>4840</v>
      </c>
      <c r="CLR1" s="46" t="s">
        <v>4841</v>
      </c>
      <c r="CLS1" s="46" t="s">
        <v>4842</v>
      </c>
      <c r="CLT1" s="46" t="s">
        <v>4843</v>
      </c>
      <c r="CLU1" s="46" t="s">
        <v>4844</v>
      </c>
      <c r="CLV1" s="46" t="s">
        <v>4845</v>
      </c>
      <c r="CLW1" s="46" t="s">
        <v>4846</v>
      </c>
      <c r="CLX1" s="46" t="s">
        <v>4847</v>
      </c>
      <c r="CLY1" s="46" t="s">
        <v>4848</v>
      </c>
      <c r="CLZ1" s="46" t="s">
        <v>4849</v>
      </c>
      <c r="CMA1" s="46" t="s">
        <v>4850</v>
      </c>
      <c r="CMB1" s="46" t="s">
        <v>4851</v>
      </c>
      <c r="CMC1" s="46" t="s">
        <v>4852</v>
      </c>
      <c r="CMD1" s="46" t="s">
        <v>4853</v>
      </c>
      <c r="CME1" s="46" t="s">
        <v>4854</v>
      </c>
      <c r="CMF1" s="46" t="s">
        <v>4855</v>
      </c>
      <c r="CMG1" s="46" t="s">
        <v>4856</v>
      </c>
      <c r="CMH1" s="46" t="s">
        <v>4857</v>
      </c>
      <c r="CMI1" s="46" t="s">
        <v>4858</v>
      </c>
      <c r="CMJ1" s="46" t="s">
        <v>4859</v>
      </c>
      <c r="CMK1" s="46" t="s">
        <v>4860</v>
      </c>
      <c r="CML1" s="46" t="s">
        <v>4861</v>
      </c>
      <c r="CMM1" s="46" t="s">
        <v>4862</v>
      </c>
      <c r="CMN1" s="46" t="s">
        <v>4863</v>
      </c>
      <c r="CMO1" s="46" t="s">
        <v>4864</v>
      </c>
      <c r="CMP1" s="46" t="s">
        <v>4865</v>
      </c>
      <c r="CMQ1" s="46" t="s">
        <v>4866</v>
      </c>
      <c r="CMR1" s="46" t="s">
        <v>4867</v>
      </c>
      <c r="CMS1" s="46" t="s">
        <v>4868</v>
      </c>
      <c r="CMT1" s="46" t="s">
        <v>4869</v>
      </c>
      <c r="CMU1" s="46" t="s">
        <v>4870</v>
      </c>
      <c r="CMV1" s="46" t="s">
        <v>4871</v>
      </c>
      <c r="CMW1" s="46" t="s">
        <v>4872</v>
      </c>
      <c r="CMX1" s="46" t="s">
        <v>4873</v>
      </c>
      <c r="CMY1" s="46" t="s">
        <v>4874</v>
      </c>
      <c r="CMZ1" s="46" t="s">
        <v>4875</v>
      </c>
      <c r="CNA1" s="46" t="s">
        <v>4876</v>
      </c>
      <c r="CNB1" s="46" t="s">
        <v>4877</v>
      </c>
      <c r="CNC1" s="46" t="s">
        <v>4878</v>
      </c>
      <c r="CND1" s="46" t="s">
        <v>4879</v>
      </c>
      <c r="CNE1" s="46" t="s">
        <v>4880</v>
      </c>
      <c r="CNF1" s="46" t="s">
        <v>4881</v>
      </c>
      <c r="CNG1" s="46" t="s">
        <v>4882</v>
      </c>
      <c r="CNH1" s="46" t="s">
        <v>4883</v>
      </c>
      <c r="CNI1" s="46" t="s">
        <v>4884</v>
      </c>
      <c r="CNJ1" s="46" t="s">
        <v>4885</v>
      </c>
      <c r="CNK1" s="46" t="s">
        <v>4886</v>
      </c>
      <c r="CNL1" s="46" t="s">
        <v>4887</v>
      </c>
      <c r="CNM1" s="46" t="s">
        <v>4888</v>
      </c>
      <c r="CNN1" s="46" t="s">
        <v>4889</v>
      </c>
      <c r="CNO1" s="46" t="s">
        <v>4890</v>
      </c>
      <c r="CNP1" s="46" t="s">
        <v>4891</v>
      </c>
      <c r="CNQ1" s="46" t="s">
        <v>4892</v>
      </c>
      <c r="CNR1" s="46" t="s">
        <v>4893</v>
      </c>
      <c r="CNS1" s="46" t="s">
        <v>4894</v>
      </c>
      <c r="CNT1" s="46" t="s">
        <v>4895</v>
      </c>
      <c r="CNU1" s="46" t="s">
        <v>4896</v>
      </c>
      <c r="CNV1" s="46" t="s">
        <v>4897</v>
      </c>
      <c r="CNW1" s="46" t="s">
        <v>4898</v>
      </c>
      <c r="CNX1" s="46" t="s">
        <v>4899</v>
      </c>
      <c r="CNY1" s="46" t="s">
        <v>4900</v>
      </c>
      <c r="CNZ1" s="46" t="s">
        <v>4901</v>
      </c>
      <c r="COA1" s="46" t="s">
        <v>4902</v>
      </c>
      <c r="COB1" s="46" t="s">
        <v>4903</v>
      </c>
      <c r="COC1" s="46" t="s">
        <v>4904</v>
      </c>
      <c r="COD1" s="46" t="s">
        <v>4905</v>
      </c>
      <c r="COE1" s="46" t="s">
        <v>4906</v>
      </c>
      <c r="COF1" s="46" t="s">
        <v>4907</v>
      </c>
      <c r="COG1" s="46" t="s">
        <v>4908</v>
      </c>
      <c r="COH1" s="46" t="s">
        <v>4909</v>
      </c>
      <c r="COI1" s="46" t="s">
        <v>4910</v>
      </c>
      <c r="COJ1" s="46" t="s">
        <v>4911</v>
      </c>
      <c r="COK1" s="46" t="s">
        <v>4912</v>
      </c>
      <c r="COL1" s="46" t="s">
        <v>4913</v>
      </c>
      <c r="COM1" s="46" t="s">
        <v>4914</v>
      </c>
      <c r="CON1" s="46" t="s">
        <v>4915</v>
      </c>
      <c r="COO1" s="46" t="s">
        <v>4916</v>
      </c>
      <c r="COP1" s="46" t="s">
        <v>4917</v>
      </c>
      <c r="COQ1" s="46" t="s">
        <v>4918</v>
      </c>
      <c r="COR1" s="46" t="s">
        <v>4919</v>
      </c>
      <c r="COS1" s="46" t="s">
        <v>4920</v>
      </c>
      <c r="COT1" s="46" t="s">
        <v>4921</v>
      </c>
      <c r="COU1" s="46" t="s">
        <v>4922</v>
      </c>
      <c r="COV1" s="46" t="s">
        <v>4923</v>
      </c>
      <c r="COW1" s="46" t="s">
        <v>4924</v>
      </c>
      <c r="COX1" s="46" t="s">
        <v>4925</v>
      </c>
      <c r="COY1" s="46" t="s">
        <v>4926</v>
      </c>
      <c r="COZ1" s="46" t="s">
        <v>4927</v>
      </c>
      <c r="CPA1" s="46" t="s">
        <v>4928</v>
      </c>
      <c r="CPB1" s="46" t="s">
        <v>4929</v>
      </c>
      <c r="CPC1" s="46" t="s">
        <v>4930</v>
      </c>
      <c r="CPD1" s="46" t="s">
        <v>4931</v>
      </c>
      <c r="CPE1" s="46" t="s">
        <v>4932</v>
      </c>
      <c r="CPF1" s="46" t="s">
        <v>4933</v>
      </c>
      <c r="CPG1" s="46" t="s">
        <v>4934</v>
      </c>
      <c r="CPH1" s="46" t="s">
        <v>4935</v>
      </c>
      <c r="CPI1" s="46" t="s">
        <v>4936</v>
      </c>
      <c r="CPJ1" s="46" t="s">
        <v>4937</v>
      </c>
      <c r="CPK1" s="46" t="s">
        <v>4938</v>
      </c>
      <c r="CPL1" s="46" t="s">
        <v>4939</v>
      </c>
      <c r="CPM1" s="46" t="s">
        <v>4940</v>
      </c>
      <c r="CPN1" s="46" t="s">
        <v>4941</v>
      </c>
      <c r="CPO1" s="46" t="s">
        <v>4942</v>
      </c>
      <c r="CPP1" s="46" t="s">
        <v>4943</v>
      </c>
      <c r="CPQ1" s="46" t="s">
        <v>4944</v>
      </c>
      <c r="CPR1" s="46" t="s">
        <v>4945</v>
      </c>
      <c r="CPS1" s="46" t="s">
        <v>4946</v>
      </c>
      <c r="CPT1" s="46" t="s">
        <v>4947</v>
      </c>
      <c r="CPU1" s="46" t="s">
        <v>4948</v>
      </c>
      <c r="CPV1" s="46" t="s">
        <v>4949</v>
      </c>
      <c r="CPW1" s="46" t="s">
        <v>4950</v>
      </c>
      <c r="CPX1" s="46" t="s">
        <v>4951</v>
      </c>
      <c r="CPY1" s="46" t="s">
        <v>4952</v>
      </c>
      <c r="CPZ1" s="46" t="s">
        <v>4953</v>
      </c>
      <c r="CQA1" s="46" t="s">
        <v>4954</v>
      </c>
      <c r="CQB1" s="46" t="s">
        <v>4955</v>
      </c>
      <c r="CQC1" s="46" t="s">
        <v>4956</v>
      </c>
      <c r="CQD1" s="46" t="s">
        <v>4957</v>
      </c>
      <c r="CQE1" s="46" t="s">
        <v>4958</v>
      </c>
      <c r="CQF1" s="46" t="s">
        <v>4959</v>
      </c>
      <c r="CQG1" s="46" t="s">
        <v>4960</v>
      </c>
      <c r="CQH1" s="46" t="s">
        <v>4961</v>
      </c>
      <c r="CQI1" s="46" t="s">
        <v>4962</v>
      </c>
      <c r="CQJ1" s="46" t="s">
        <v>4963</v>
      </c>
      <c r="CQK1" s="46" t="s">
        <v>4964</v>
      </c>
      <c r="CQL1" s="46" t="s">
        <v>4965</v>
      </c>
      <c r="CQM1" s="46" t="s">
        <v>4966</v>
      </c>
      <c r="CQN1" s="46" t="s">
        <v>4967</v>
      </c>
      <c r="CQO1" s="46" t="s">
        <v>4968</v>
      </c>
      <c r="CQP1" s="46" t="s">
        <v>4969</v>
      </c>
      <c r="CQQ1" s="46" t="s">
        <v>4970</v>
      </c>
      <c r="CQR1" s="46" t="s">
        <v>4971</v>
      </c>
      <c r="CQS1" s="46" t="s">
        <v>4972</v>
      </c>
      <c r="CQT1" s="46" t="s">
        <v>4973</v>
      </c>
      <c r="CQU1" s="46" t="s">
        <v>4974</v>
      </c>
      <c r="CQV1" s="46" t="s">
        <v>4975</v>
      </c>
      <c r="CQW1" s="46" t="s">
        <v>4976</v>
      </c>
      <c r="CQX1" s="46" t="s">
        <v>4977</v>
      </c>
      <c r="CQY1" s="46" t="s">
        <v>4978</v>
      </c>
      <c r="CQZ1" s="46" t="s">
        <v>4979</v>
      </c>
      <c r="CRA1" s="46" t="s">
        <v>4980</v>
      </c>
      <c r="CRB1" s="46" t="s">
        <v>4981</v>
      </c>
      <c r="CRC1" s="46" t="s">
        <v>4982</v>
      </c>
      <c r="CRD1" s="46" t="s">
        <v>4983</v>
      </c>
      <c r="CRE1" s="46" t="s">
        <v>4984</v>
      </c>
      <c r="CRF1" s="46" t="s">
        <v>4985</v>
      </c>
      <c r="CRG1" s="46" t="s">
        <v>4986</v>
      </c>
      <c r="CRH1" s="46" t="s">
        <v>4987</v>
      </c>
      <c r="CRI1" s="46" t="s">
        <v>4988</v>
      </c>
      <c r="CRJ1" s="46" t="s">
        <v>4989</v>
      </c>
      <c r="CRK1" s="46" t="s">
        <v>4990</v>
      </c>
      <c r="CRL1" s="46" t="s">
        <v>4991</v>
      </c>
      <c r="CRM1" s="46" t="s">
        <v>4992</v>
      </c>
      <c r="CRN1" s="46" t="s">
        <v>4993</v>
      </c>
      <c r="CRO1" s="46" t="s">
        <v>4994</v>
      </c>
      <c r="CRP1" s="46" t="s">
        <v>4995</v>
      </c>
      <c r="CRQ1" s="46" t="s">
        <v>4996</v>
      </c>
      <c r="CRR1" s="46" t="s">
        <v>4997</v>
      </c>
      <c r="CRS1" s="46" t="s">
        <v>4998</v>
      </c>
      <c r="CRT1" s="46" t="s">
        <v>4999</v>
      </c>
      <c r="CRU1" s="46" t="s">
        <v>5000</v>
      </c>
      <c r="CRV1" s="46" t="s">
        <v>5001</v>
      </c>
      <c r="CRW1" s="46" t="s">
        <v>5002</v>
      </c>
      <c r="CRX1" s="46" t="s">
        <v>5003</v>
      </c>
      <c r="CRY1" s="46" t="s">
        <v>5004</v>
      </c>
      <c r="CRZ1" s="46" t="s">
        <v>5005</v>
      </c>
      <c r="CSA1" s="46" t="s">
        <v>5006</v>
      </c>
      <c r="CSB1" s="46" t="s">
        <v>5007</v>
      </c>
      <c r="CSC1" s="46" t="s">
        <v>5008</v>
      </c>
      <c r="CSD1" s="46" t="s">
        <v>5009</v>
      </c>
      <c r="CSE1" s="46" t="s">
        <v>5010</v>
      </c>
      <c r="CSF1" s="46" t="s">
        <v>5011</v>
      </c>
      <c r="CSG1" s="46" t="s">
        <v>5012</v>
      </c>
      <c r="CSH1" s="46" t="s">
        <v>5013</v>
      </c>
      <c r="CSI1" s="46" t="s">
        <v>5014</v>
      </c>
      <c r="CSJ1" s="46" t="s">
        <v>5015</v>
      </c>
      <c r="CSK1" s="46" t="s">
        <v>5016</v>
      </c>
      <c r="CSL1" s="46" t="s">
        <v>5017</v>
      </c>
      <c r="CSM1" s="46" t="s">
        <v>5018</v>
      </c>
      <c r="CSN1" s="46" t="s">
        <v>5019</v>
      </c>
      <c r="CSO1" s="46" t="s">
        <v>5020</v>
      </c>
      <c r="CSP1" s="46" t="s">
        <v>5021</v>
      </c>
      <c r="CSQ1" s="46" t="s">
        <v>5022</v>
      </c>
      <c r="CSR1" s="46" t="s">
        <v>5023</v>
      </c>
      <c r="CSS1" s="46" t="s">
        <v>5024</v>
      </c>
      <c r="CST1" s="46" t="s">
        <v>5025</v>
      </c>
      <c r="CSU1" s="46" t="s">
        <v>5026</v>
      </c>
      <c r="CSV1" s="46" t="s">
        <v>5027</v>
      </c>
      <c r="CSW1" s="46" t="s">
        <v>5028</v>
      </c>
      <c r="CSX1" s="46" t="s">
        <v>5029</v>
      </c>
      <c r="CSY1" s="46" t="s">
        <v>5030</v>
      </c>
      <c r="CSZ1" s="46" t="s">
        <v>5031</v>
      </c>
      <c r="CTA1" s="46" t="s">
        <v>5032</v>
      </c>
      <c r="CTB1" s="46" t="s">
        <v>5033</v>
      </c>
      <c r="CTC1" s="46" t="s">
        <v>5034</v>
      </c>
      <c r="CTD1" s="46" t="s">
        <v>5035</v>
      </c>
      <c r="CTE1" s="46" t="s">
        <v>5036</v>
      </c>
      <c r="CTF1" s="46" t="s">
        <v>5037</v>
      </c>
      <c r="CTG1" s="46" t="s">
        <v>5038</v>
      </c>
      <c r="CTH1" s="46" t="s">
        <v>5039</v>
      </c>
      <c r="CTI1" s="46" t="s">
        <v>5040</v>
      </c>
      <c r="CTJ1" s="46" t="s">
        <v>5041</v>
      </c>
      <c r="CTK1" s="46" t="s">
        <v>5042</v>
      </c>
      <c r="CTL1" s="46" t="s">
        <v>5043</v>
      </c>
      <c r="CTM1" s="46" t="s">
        <v>5044</v>
      </c>
      <c r="CTN1" s="46" t="s">
        <v>5045</v>
      </c>
      <c r="CTO1" s="46" t="s">
        <v>5046</v>
      </c>
      <c r="CTP1" s="46" t="s">
        <v>5047</v>
      </c>
      <c r="CTQ1" s="46" t="s">
        <v>5048</v>
      </c>
      <c r="CTR1" s="46" t="s">
        <v>5049</v>
      </c>
      <c r="CTS1" s="46" t="s">
        <v>5050</v>
      </c>
      <c r="CTT1" s="46" t="s">
        <v>5051</v>
      </c>
      <c r="CTU1" s="46" t="s">
        <v>5052</v>
      </c>
      <c r="CTV1" s="46" t="s">
        <v>5053</v>
      </c>
      <c r="CTW1" s="46" t="s">
        <v>5054</v>
      </c>
      <c r="CTX1" s="46" t="s">
        <v>5055</v>
      </c>
      <c r="CTY1" s="46" t="s">
        <v>5056</v>
      </c>
      <c r="CTZ1" s="46" t="s">
        <v>5057</v>
      </c>
      <c r="CUA1" s="46" t="s">
        <v>5058</v>
      </c>
      <c r="CUB1" s="46" t="s">
        <v>5059</v>
      </c>
      <c r="CUC1" s="46" t="s">
        <v>5060</v>
      </c>
      <c r="CUD1" s="46" t="s">
        <v>5061</v>
      </c>
      <c r="CUE1" s="46" t="s">
        <v>5062</v>
      </c>
      <c r="CUF1" s="46" t="s">
        <v>5063</v>
      </c>
      <c r="CUG1" s="46" t="s">
        <v>5064</v>
      </c>
      <c r="CUH1" s="46" t="s">
        <v>5065</v>
      </c>
      <c r="CUI1" s="46" t="s">
        <v>5066</v>
      </c>
      <c r="CUJ1" s="46" t="s">
        <v>5067</v>
      </c>
      <c r="CUK1" s="46" t="s">
        <v>5068</v>
      </c>
      <c r="CUL1" s="46" t="s">
        <v>5069</v>
      </c>
      <c r="CUM1" s="46" t="s">
        <v>5070</v>
      </c>
      <c r="CUN1" s="46" t="s">
        <v>5071</v>
      </c>
      <c r="CUO1" s="46" t="s">
        <v>5072</v>
      </c>
      <c r="CUP1" s="46" t="s">
        <v>5073</v>
      </c>
      <c r="CUQ1" s="46" t="s">
        <v>5074</v>
      </c>
      <c r="CUR1" s="46" t="s">
        <v>5075</v>
      </c>
      <c r="CUS1" s="46" t="s">
        <v>5076</v>
      </c>
      <c r="CUT1" s="46" t="s">
        <v>5077</v>
      </c>
      <c r="CUU1" s="46" t="s">
        <v>5078</v>
      </c>
      <c r="CUV1" s="46" t="s">
        <v>5079</v>
      </c>
      <c r="CUW1" s="46" t="s">
        <v>5080</v>
      </c>
      <c r="CUX1" s="46" t="s">
        <v>5081</v>
      </c>
      <c r="CUY1" s="46" t="s">
        <v>5082</v>
      </c>
      <c r="CUZ1" s="46" t="s">
        <v>5083</v>
      </c>
      <c r="CVA1" s="46" t="s">
        <v>5084</v>
      </c>
      <c r="CVB1" s="46" t="s">
        <v>5085</v>
      </c>
      <c r="CVC1" s="46" t="s">
        <v>5086</v>
      </c>
      <c r="CVD1" s="46" t="s">
        <v>5087</v>
      </c>
      <c r="CVE1" s="46" t="s">
        <v>5088</v>
      </c>
      <c r="CVF1" s="46" t="s">
        <v>5089</v>
      </c>
      <c r="CVG1" s="46" t="s">
        <v>5090</v>
      </c>
      <c r="CVH1" s="46" t="s">
        <v>5091</v>
      </c>
      <c r="CVI1" s="46" t="s">
        <v>5092</v>
      </c>
      <c r="CVJ1" s="46" t="s">
        <v>5093</v>
      </c>
      <c r="CVK1" s="46" t="s">
        <v>5094</v>
      </c>
      <c r="CVL1" s="46" t="s">
        <v>5095</v>
      </c>
      <c r="CVM1" s="46" t="s">
        <v>5096</v>
      </c>
      <c r="CVN1" s="46" t="s">
        <v>5097</v>
      </c>
      <c r="CVO1" s="46" t="s">
        <v>5098</v>
      </c>
      <c r="CVP1" s="46" t="s">
        <v>5099</v>
      </c>
      <c r="CVQ1" s="46" t="s">
        <v>5100</v>
      </c>
      <c r="CVR1" s="46" t="s">
        <v>5101</v>
      </c>
      <c r="CVS1" s="46" t="s">
        <v>5102</v>
      </c>
      <c r="CVT1" s="46" t="s">
        <v>5103</v>
      </c>
      <c r="CVU1" s="46" t="s">
        <v>5104</v>
      </c>
      <c r="CVV1" s="46" t="s">
        <v>5105</v>
      </c>
      <c r="CVW1" s="46" t="s">
        <v>5106</v>
      </c>
      <c r="CVX1" s="46" t="s">
        <v>5107</v>
      </c>
      <c r="CVY1" s="46" t="s">
        <v>5108</v>
      </c>
      <c r="CVZ1" s="46" t="s">
        <v>5109</v>
      </c>
      <c r="CWA1" s="46" t="s">
        <v>5110</v>
      </c>
      <c r="CWB1" s="46" t="s">
        <v>5111</v>
      </c>
      <c r="CWC1" s="46" t="s">
        <v>5112</v>
      </c>
      <c r="CWD1" s="46" t="s">
        <v>5113</v>
      </c>
      <c r="CWE1" s="46" t="s">
        <v>5114</v>
      </c>
      <c r="CWF1" s="46" t="s">
        <v>5115</v>
      </c>
      <c r="CWG1" s="46" t="s">
        <v>5116</v>
      </c>
      <c r="CWH1" s="46" t="s">
        <v>5117</v>
      </c>
      <c r="CWI1" s="46" t="s">
        <v>5118</v>
      </c>
      <c r="CWJ1" s="46" t="s">
        <v>5119</v>
      </c>
      <c r="CWK1" s="46" t="s">
        <v>5120</v>
      </c>
      <c r="CWL1" s="46" t="s">
        <v>5121</v>
      </c>
      <c r="CWM1" s="46" t="s">
        <v>5122</v>
      </c>
      <c r="CWN1" s="46" t="s">
        <v>5123</v>
      </c>
      <c r="CWO1" s="46" t="s">
        <v>5124</v>
      </c>
      <c r="CWP1" s="46" t="s">
        <v>5125</v>
      </c>
      <c r="CWQ1" s="46" t="s">
        <v>5126</v>
      </c>
      <c r="CWR1" s="46" t="s">
        <v>5127</v>
      </c>
      <c r="CWS1" s="46" t="s">
        <v>5128</v>
      </c>
      <c r="CWT1" s="46" t="s">
        <v>5129</v>
      </c>
      <c r="CWU1" s="46" t="s">
        <v>5130</v>
      </c>
      <c r="CWV1" s="46" t="s">
        <v>5131</v>
      </c>
      <c r="CWW1" s="46" t="s">
        <v>5132</v>
      </c>
      <c r="CWX1" s="46" t="s">
        <v>5133</v>
      </c>
      <c r="CWY1" s="46" t="s">
        <v>5134</v>
      </c>
      <c r="CWZ1" s="46" t="s">
        <v>5135</v>
      </c>
      <c r="CXA1" s="46" t="s">
        <v>5136</v>
      </c>
      <c r="CXB1" s="46" t="s">
        <v>5137</v>
      </c>
      <c r="CXC1" s="46" t="s">
        <v>5138</v>
      </c>
      <c r="CXD1" s="46" t="s">
        <v>5139</v>
      </c>
      <c r="CXE1" s="46" t="s">
        <v>5140</v>
      </c>
      <c r="CXF1" s="46" t="s">
        <v>5141</v>
      </c>
      <c r="CXG1" s="46" t="s">
        <v>5142</v>
      </c>
      <c r="CXH1" s="46" t="s">
        <v>5143</v>
      </c>
      <c r="CXI1" s="46" t="s">
        <v>5144</v>
      </c>
      <c r="CXJ1" s="46" t="s">
        <v>5145</v>
      </c>
      <c r="CXK1" s="46" t="s">
        <v>5146</v>
      </c>
      <c r="CXL1" s="46" t="s">
        <v>5147</v>
      </c>
      <c r="CXM1" s="46" t="s">
        <v>5148</v>
      </c>
      <c r="CXN1" s="46" t="s">
        <v>5149</v>
      </c>
      <c r="CXO1" s="46" t="s">
        <v>5150</v>
      </c>
      <c r="CXP1" s="46" t="s">
        <v>5151</v>
      </c>
      <c r="CXQ1" s="46" t="s">
        <v>5152</v>
      </c>
      <c r="CXR1" s="46" t="s">
        <v>5153</v>
      </c>
      <c r="CXS1" s="46" t="s">
        <v>5154</v>
      </c>
      <c r="CXT1" s="46" t="s">
        <v>5155</v>
      </c>
      <c r="CXU1" s="46" t="s">
        <v>5156</v>
      </c>
      <c r="CXV1" s="46" t="s">
        <v>5157</v>
      </c>
      <c r="CXW1" s="46" t="s">
        <v>5158</v>
      </c>
      <c r="CXX1" s="46" t="s">
        <v>5159</v>
      </c>
      <c r="CXY1" s="46" t="s">
        <v>5160</v>
      </c>
      <c r="CXZ1" s="46" t="s">
        <v>5161</v>
      </c>
      <c r="CYA1" s="46" t="s">
        <v>5162</v>
      </c>
      <c r="CYB1" s="46" t="s">
        <v>5163</v>
      </c>
      <c r="CYC1" s="46" t="s">
        <v>5164</v>
      </c>
      <c r="CYD1" s="46" t="s">
        <v>5165</v>
      </c>
      <c r="CYE1" s="46" t="s">
        <v>5166</v>
      </c>
      <c r="CYF1" s="46" t="s">
        <v>5167</v>
      </c>
      <c r="CYG1" s="46" t="s">
        <v>5168</v>
      </c>
      <c r="CYH1" s="46" t="s">
        <v>5169</v>
      </c>
      <c r="CYI1" s="46" t="s">
        <v>5170</v>
      </c>
      <c r="CYJ1" s="46" t="s">
        <v>5171</v>
      </c>
      <c r="CYK1" s="46" t="s">
        <v>5172</v>
      </c>
      <c r="CYL1" s="46" t="s">
        <v>5173</v>
      </c>
      <c r="CYM1" s="46" t="s">
        <v>5174</v>
      </c>
      <c r="CYN1" s="46" t="s">
        <v>5175</v>
      </c>
      <c r="CYO1" s="46" t="s">
        <v>5176</v>
      </c>
      <c r="CYP1" s="46" t="s">
        <v>5177</v>
      </c>
      <c r="CYQ1" s="46" t="s">
        <v>5178</v>
      </c>
      <c r="CYR1" s="46" t="s">
        <v>5179</v>
      </c>
      <c r="CYS1" s="46" t="s">
        <v>5180</v>
      </c>
      <c r="CYT1" s="46" t="s">
        <v>5181</v>
      </c>
      <c r="CYU1" s="46" t="s">
        <v>5182</v>
      </c>
      <c r="CYV1" s="46" t="s">
        <v>5183</v>
      </c>
      <c r="CYW1" s="46" t="s">
        <v>5184</v>
      </c>
      <c r="CYX1" s="46" t="s">
        <v>5185</v>
      </c>
      <c r="CYY1" s="46" t="s">
        <v>5186</v>
      </c>
      <c r="CYZ1" s="46" t="s">
        <v>5187</v>
      </c>
      <c r="CZA1" s="46" t="s">
        <v>5188</v>
      </c>
      <c r="CZB1" s="46" t="s">
        <v>5189</v>
      </c>
      <c r="CZC1" s="46" t="s">
        <v>5190</v>
      </c>
      <c r="CZD1" s="46" t="s">
        <v>5191</v>
      </c>
      <c r="CZE1" s="46" t="s">
        <v>5192</v>
      </c>
      <c r="CZF1" s="46" t="s">
        <v>5193</v>
      </c>
      <c r="CZG1" s="46" t="s">
        <v>5194</v>
      </c>
      <c r="CZH1" s="46" t="s">
        <v>5195</v>
      </c>
      <c r="CZI1" s="46" t="s">
        <v>5196</v>
      </c>
      <c r="CZJ1" s="46" t="s">
        <v>5197</v>
      </c>
      <c r="CZK1" s="46" t="s">
        <v>5198</v>
      </c>
      <c r="CZL1" s="46" t="s">
        <v>5199</v>
      </c>
      <c r="CZM1" s="46" t="s">
        <v>5200</v>
      </c>
      <c r="CZN1" s="46" t="s">
        <v>5201</v>
      </c>
      <c r="CZO1" s="46" t="s">
        <v>5202</v>
      </c>
      <c r="CZP1" s="46" t="s">
        <v>5203</v>
      </c>
      <c r="CZQ1" s="46" t="s">
        <v>5204</v>
      </c>
      <c r="CZR1" s="46" t="s">
        <v>5205</v>
      </c>
      <c r="CZS1" s="46" t="s">
        <v>5206</v>
      </c>
      <c r="CZT1" s="46" t="s">
        <v>5207</v>
      </c>
      <c r="CZU1" s="46" t="s">
        <v>5208</v>
      </c>
      <c r="CZV1" s="46" t="s">
        <v>5209</v>
      </c>
      <c r="CZW1" s="46" t="s">
        <v>5210</v>
      </c>
      <c r="CZX1" s="46" t="s">
        <v>5211</v>
      </c>
      <c r="CZY1" s="46" t="s">
        <v>5212</v>
      </c>
      <c r="CZZ1" s="46" t="s">
        <v>5213</v>
      </c>
      <c r="DAA1" s="46" t="s">
        <v>5214</v>
      </c>
      <c r="DAB1" s="46" t="s">
        <v>5215</v>
      </c>
      <c r="DAC1" s="46" t="s">
        <v>5216</v>
      </c>
      <c r="DAD1" s="46" t="s">
        <v>5217</v>
      </c>
      <c r="DAE1" s="46" t="s">
        <v>5218</v>
      </c>
      <c r="DAF1" s="46" t="s">
        <v>5219</v>
      </c>
      <c r="DAG1" s="46" t="s">
        <v>5220</v>
      </c>
      <c r="DAH1" s="46" t="s">
        <v>5221</v>
      </c>
      <c r="DAI1" s="46" t="s">
        <v>5222</v>
      </c>
      <c r="DAJ1" s="46" t="s">
        <v>5223</v>
      </c>
      <c r="DAK1" s="46" t="s">
        <v>5224</v>
      </c>
      <c r="DAL1" s="46" t="s">
        <v>5225</v>
      </c>
      <c r="DAM1" s="46" t="s">
        <v>5226</v>
      </c>
      <c r="DAN1" s="46" t="s">
        <v>5227</v>
      </c>
      <c r="DAO1" s="46" t="s">
        <v>5228</v>
      </c>
      <c r="DAP1" s="46" t="s">
        <v>5229</v>
      </c>
      <c r="DAQ1" s="46" t="s">
        <v>5230</v>
      </c>
      <c r="DAR1" s="46" t="s">
        <v>5231</v>
      </c>
      <c r="DAS1" s="46" t="s">
        <v>5232</v>
      </c>
      <c r="DAT1" s="46" t="s">
        <v>5233</v>
      </c>
      <c r="DAU1" s="46" t="s">
        <v>5234</v>
      </c>
      <c r="DAV1" s="46" t="s">
        <v>5235</v>
      </c>
      <c r="DAW1" s="46" t="s">
        <v>5236</v>
      </c>
      <c r="DAX1" s="46" t="s">
        <v>5237</v>
      </c>
      <c r="DAY1" s="46" t="s">
        <v>5238</v>
      </c>
      <c r="DAZ1" s="46" t="s">
        <v>5239</v>
      </c>
      <c r="DBA1" s="46" t="s">
        <v>5240</v>
      </c>
      <c r="DBB1" s="46" t="s">
        <v>5241</v>
      </c>
      <c r="DBC1" s="46" t="s">
        <v>5242</v>
      </c>
      <c r="DBD1" s="46" t="s">
        <v>5243</v>
      </c>
      <c r="DBE1" s="46" t="s">
        <v>5244</v>
      </c>
      <c r="DBF1" s="46" t="s">
        <v>5245</v>
      </c>
      <c r="DBG1" s="46" t="s">
        <v>5246</v>
      </c>
      <c r="DBH1" s="46" t="s">
        <v>5247</v>
      </c>
      <c r="DBI1" s="46" t="s">
        <v>5248</v>
      </c>
      <c r="DBJ1" s="46" t="s">
        <v>5249</v>
      </c>
      <c r="DBK1" s="46" t="s">
        <v>5250</v>
      </c>
      <c r="DBL1" s="46" t="s">
        <v>5251</v>
      </c>
      <c r="DBM1" s="46" t="s">
        <v>5252</v>
      </c>
      <c r="DBN1" s="46" t="s">
        <v>5253</v>
      </c>
      <c r="DBO1" s="46" t="s">
        <v>5254</v>
      </c>
      <c r="DBP1" s="46" t="s">
        <v>5255</v>
      </c>
      <c r="DBQ1" s="46" t="s">
        <v>5256</v>
      </c>
      <c r="DBR1" s="46" t="s">
        <v>5257</v>
      </c>
      <c r="DBS1" s="46" t="s">
        <v>5258</v>
      </c>
      <c r="DBT1" s="46" t="s">
        <v>5259</v>
      </c>
      <c r="DBU1" s="46" t="s">
        <v>5260</v>
      </c>
      <c r="DBV1" s="46" t="s">
        <v>5261</v>
      </c>
      <c r="DBW1" s="46" t="s">
        <v>5262</v>
      </c>
      <c r="DBX1" s="46" t="s">
        <v>5263</v>
      </c>
      <c r="DBY1" s="46" t="s">
        <v>5264</v>
      </c>
      <c r="DBZ1" s="46" t="s">
        <v>5265</v>
      </c>
      <c r="DCA1" s="46" t="s">
        <v>5266</v>
      </c>
      <c r="DCB1" s="46" t="s">
        <v>5267</v>
      </c>
      <c r="DCC1" s="46" t="s">
        <v>5268</v>
      </c>
      <c r="DCD1" s="46" t="s">
        <v>5269</v>
      </c>
      <c r="DCE1" s="46" t="s">
        <v>5270</v>
      </c>
      <c r="DCF1" s="46" t="s">
        <v>5271</v>
      </c>
      <c r="DCG1" s="46" t="s">
        <v>5272</v>
      </c>
      <c r="DCH1" s="46" t="s">
        <v>5273</v>
      </c>
      <c r="DCI1" s="46" t="s">
        <v>5274</v>
      </c>
      <c r="DCJ1" s="46" t="s">
        <v>5275</v>
      </c>
      <c r="DCK1" s="46" t="s">
        <v>5276</v>
      </c>
      <c r="DCL1" s="46" t="s">
        <v>5277</v>
      </c>
      <c r="DCM1" s="46" t="s">
        <v>5278</v>
      </c>
      <c r="DCN1" s="46" t="s">
        <v>5279</v>
      </c>
      <c r="DCO1" s="46" t="s">
        <v>5280</v>
      </c>
      <c r="DCP1" s="46" t="s">
        <v>5281</v>
      </c>
      <c r="DCQ1" s="46" t="s">
        <v>5282</v>
      </c>
      <c r="DCR1" s="46" t="s">
        <v>5283</v>
      </c>
      <c r="DCS1" s="46" t="s">
        <v>5284</v>
      </c>
      <c r="DCT1" s="46" t="s">
        <v>5285</v>
      </c>
      <c r="DCU1" s="46" t="s">
        <v>5286</v>
      </c>
      <c r="DCV1" s="46" t="s">
        <v>5287</v>
      </c>
      <c r="DCW1" s="46" t="s">
        <v>5288</v>
      </c>
      <c r="DCX1" s="46" t="s">
        <v>5289</v>
      </c>
      <c r="DCY1" s="46" t="s">
        <v>5290</v>
      </c>
      <c r="DCZ1" s="46" t="s">
        <v>5291</v>
      </c>
      <c r="DDA1" s="46" t="s">
        <v>5292</v>
      </c>
      <c r="DDB1" s="46" t="s">
        <v>5293</v>
      </c>
      <c r="DDC1" s="46" t="s">
        <v>5294</v>
      </c>
      <c r="DDD1" s="46" t="s">
        <v>5295</v>
      </c>
      <c r="DDE1" s="46" t="s">
        <v>5296</v>
      </c>
      <c r="DDF1" s="46" t="s">
        <v>5297</v>
      </c>
      <c r="DDG1" s="46" t="s">
        <v>5298</v>
      </c>
      <c r="DDH1" s="46" t="s">
        <v>5299</v>
      </c>
      <c r="DDI1" s="46" t="s">
        <v>5300</v>
      </c>
      <c r="DDJ1" s="46" t="s">
        <v>5301</v>
      </c>
      <c r="DDK1" s="46" t="s">
        <v>5302</v>
      </c>
      <c r="DDL1" s="46" t="s">
        <v>5303</v>
      </c>
      <c r="DDM1" s="46" t="s">
        <v>5304</v>
      </c>
      <c r="DDN1" s="46" t="s">
        <v>5305</v>
      </c>
      <c r="DDO1" s="46" t="s">
        <v>5306</v>
      </c>
      <c r="DDP1" s="46" t="s">
        <v>5307</v>
      </c>
      <c r="DDQ1" s="46" t="s">
        <v>5308</v>
      </c>
      <c r="DDR1" s="46" t="s">
        <v>5309</v>
      </c>
      <c r="DDS1" s="46" t="s">
        <v>5310</v>
      </c>
      <c r="DDT1" s="46" t="s">
        <v>5311</v>
      </c>
      <c r="DDU1" s="46" t="s">
        <v>5312</v>
      </c>
      <c r="DDV1" s="46" t="s">
        <v>5313</v>
      </c>
      <c r="DDW1" s="46" t="s">
        <v>5314</v>
      </c>
      <c r="DDX1" s="46" t="s">
        <v>5315</v>
      </c>
      <c r="DDY1" s="46" t="s">
        <v>5316</v>
      </c>
      <c r="DDZ1" s="46" t="s">
        <v>5317</v>
      </c>
      <c r="DEA1" s="46" t="s">
        <v>5318</v>
      </c>
      <c r="DEB1" s="46" t="s">
        <v>5319</v>
      </c>
      <c r="DEC1" s="46" t="s">
        <v>5320</v>
      </c>
      <c r="DED1" s="46" t="s">
        <v>5321</v>
      </c>
      <c r="DEE1" s="46" t="s">
        <v>5322</v>
      </c>
      <c r="DEF1" s="46" t="s">
        <v>5323</v>
      </c>
      <c r="DEG1" s="46" t="s">
        <v>5324</v>
      </c>
      <c r="DEH1" s="46" t="s">
        <v>5325</v>
      </c>
      <c r="DEI1" s="46" t="s">
        <v>5326</v>
      </c>
      <c r="DEJ1" s="46" t="s">
        <v>5327</v>
      </c>
      <c r="DEK1" s="46" t="s">
        <v>5328</v>
      </c>
      <c r="DEL1" s="46" t="s">
        <v>5329</v>
      </c>
      <c r="DEM1" s="46" t="s">
        <v>5330</v>
      </c>
      <c r="DEN1" s="46" t="s">
        <v>5331</v>
      </c>
      <c r="DEO1" s="46" t="s">
        <v>5332</v>
      </c>
      <c r="DEP1" s="46" t="s">
        <v>5333</v>
      </c>
      <c r="DEQ1" s="46" t="s">
        <v>5334</v>
      </c>
      <c r="DER1" s="46" t="s">
        <v>5335</v>
      </c>
      <c r="DES1" s="46" t="s">
        <v>5336</v>
      </c>
      <c r="DET1" s="46" t="s">
        <v>5337</v>
      </c>
      <c r="DEU1" s="46" t="s">
        <v>5338</v>
      </c>
      <c r="DEV1" s="46" t="s">
        <v>5339</v>
      </c>
      <c r="DEW1" s="46" t="s">
        <v>5340</v>
      </c>
      <c r="DEX1" s="46" t="s">
        <v>5341</v>
      </c>
      <c r="DEY1" s="46" t="s">
        <v>5342</v>
      </c>
      <c r="DEZ1" s="46" t="s">
        <v>5343</v>
      </c>
      <c r="DFA1" s="46" t="s">
        <v>5344</v>
      </c>
      <c r="DFB1" s="46" t="s">
        <v>5345</v>
      </c>
      <c r="DFC1" s="46" t="s">
        <v>5346</v>
      </c>
      <c r="DFD1" s="46" t="s">
        <v>5347</v>
      </c>
      <c r="DFE1" s="46" t="s">
        <v>5348</v>
      </c>
      <c r="DFF1" s="46" t="s">
        <v>5349</v>
      </c>
      <c r="DFG1" s="46" t="s">
        <v>5350</v>
      </c>
      <c r="DFH1" s="46" t="s">
        <v>5351</v>
      </c>
      <c r="DFI1" s="46" t="s">
        <v>5352</v>
      </c>
      <c r="DFJ1" s="46" t="s">
        <v>5353</v>
      </c>
      <c r="DFK1" s="46" t="s">
        <v>5354</v>
      </c>
      <c r="DFL1" s="46" t="s">
        <v>5355</v>
      </c>
      <c r="DFM1" s="46" t="s">
        <v>5356</v>
      </c>
      <c r="DFN1" s="46" t="s">
        <v>5357</v>
      </c>
      <c r="DFO1" s="46" t="s">
        <v>5358</v>
      </c>
      <c r="DFP1" s="46" t="s">
        <v>5359</v>
      </c>
      <c r="DFQ1" s="46" t="s">
        <v>5360</v>
      </c>
      <c r="DFR1" s="46" t="s">
        <v>5361</v>
      </c>
      <c r="DFS1" s="46" t="s">
        <v>5362</v>
      </c>
      <c r="DFT1" s="46" t="s">
        <v>5363</v>
      </c>
      <c r="DFU1" s="46" t="s">
        <v>5364</v>
      </c>
      <c r="DFV1" s="46" t="s">
        <v>5365</v>
      </c>
      <c r="DFW1" s="46" t="s">
        <v>5366</v>
      </c>
      <c r="DFX1" s="46" t="s">
        <v>5367</v>
      </c>
      <c r="DFY1" s="46" t="s">
        <v>5368</v>
      </c>
      <c r="DFZ1" s="46" t="s">
        <v>5369</v>
      </c>
      <c r="DGA1" s="46" t="s">
        <v>5370</v>
      </c>
      <c r="DGB1" s="46" t="s">
        <v>5371</v>
      </c>
      <c r="DGC1" s="46" t="s">
        <v>5372</v>
      </c>
      <c r="DGD1" s="46" t="s">
        <v>5373</v>
      </c>
      <c r="DGE1" s="46" t="s">
        <v>5374</v>
      </c>
      <c r="DGF1" s="46" t="s">
        <v>5375</v>
      </c>
      <c r="DGG1" s="46" t="s">
        <v>5376</v>
      </c>
      <c r="DGH1" s="46" t="s">
        <v>5377</v>
      </c>
      <c r="DGI1" s="46" t="s">
        <v>5378</v>
      </c>
      <c r="DGJ1" s="46" t="s">
        <v>5379</v>
      </c>
      <c r="DGK1" s="46" t="s">
        <v>5380</v>
      </c>
      <c r="DGL1" s="46" t="s">
        <v>5381</v>
      </c>
      <c r="DGM1" s="46" t="s">
        <v>5382</v>
      </c>
      <c r="DGN1" s="46" t="s">
        <v>5383</v>
      </c>
      <c r="DGO1" s="46" t="s">
        <v>5384</v>
      </c>
      <c r="DGP1" s="46" t="s">
        <v>5385</v>
      </c>
      <c r="DGQ1" s="46" t="s">
        <v>5386</v>
      </c>
      <c r="DGR1" s="46" t="s">
        <v>5387</v>
      </c>
      <c r="DGS1" s="46" t="s">
        <v>5388</v>
      </c>
      <c r="DGT1" s="46" t="s">
        <v>5389</v>
      </c>
      <c r="DGU1" s="46" t="s">
        <v>5390</v>
      </c>
      <c r="DGV1" s="46" t="s">
        <v>5391</v>
      </c>
      <c r="DGW1" s="46" t="s">
        <v>5392</v>
      </c>
      <c r="DGX1" s="46" t="s">
        <v>5393</v>
      </c>
      <c r="DGY1" s="46" t="s">
        <v>5394</v>
      </c>
      <c r="DGZ1" s="46" t="s">
        <v>5395</v>
      </c>
      <c r="DHA1" s="46" t="s">
        <v>5396</v>
      </c>
      <c r="DHB1" s="46" t="s">
        <v>5397</v>
      </c>
      <c r="DHC1" s="46" t="s">
        <v>5398</v>
      </c>
      <c r="DHD1" s="46" t="s">
        <v>5399</v>
      </c>
      <c r="DHE1" s="46" t="s">
        <v>5400</v>
      </c>
      <c r="DHF1" s="46" t="s">
        <v>5401</v>
      </c>
      <c r="DHG1" s="46" t="s">
        <v>5402</v>
      </c>
      <c r="DHH1" s="46" t="s">
        <v>5403</v>
      </c>
      <c r="DHI1" s="46" t="s">
        <v>5404</v>
      </c>
      <c r="DHJ1" s="46" t="s">
        <v>5405</v>
      </c>
      <c r="DHK1" s="46" t="s">
        <v>5406</v>
      </c>
      <c r="DHL1" s="46" t="s">
        <v>5407</v>
      </c>
      <c r="DHM1" s="46" t="s">
        <v>5408</v>
      </c>
      <c r="DHN1" s="46" t="s">
        <v>5409</v>
      </c>
      <c r="DHO1" s="46" t="s">
        <v>5410</v>
      </c>
      <c r="DHP1" s="46" t="s">
        <v>5411</v>
      </c>
      <c r="DHQ1" s="46" t="s">
        <v>5412</v>
      </c>
      <c r="DHR1" s="46" t="s">
        <v>5413</v>
      </c>
      <c r="DHS1" s="46" t="s">
        <v>5414</v>
      </c>
      <c r="DHT1" s="46" t="s">
        <v>5415</v>
      </c>
      <c r="DHU1" s="46" t="s">
        <v>5416</v>
      </c>
      <c r="DHV1" s="46" t="s">
        <v>5417</v>
      </c>
      <c r="DHW1" s="46" t="s">
        <v>5418</v>
      </c>
      <c r="DHX1" s="46" t="s">
        <v>5419</v>
      </c>
      <c r="DHY1" s="46" t="s">
        <v>5420</v>
      </c>
      <c r="DHZ1" s="46" t="s">
        <v>5421</v>
      </c>
      <c r="DIA1" s="46" t="s">
        <v>5422</v>
      </c>
      <c r="DIB1" s="46" t="s">
        <v>5423</v>
      </c>
      <c r="DIC1" s="46" t="s">
        <v>5424</v>
      </c>
      <c r="DID1" s="46" t="s">
        <v>5425</v>
      </c>
      <c r="DIE1" s="46" t="s">
        <v>5426</v>
      </c>
      <c r="DIF1" s="46" t="s">
        <v>5427</v>
      </c>
      <c r="DIG1" s="46" t="s">
        <v>5428</v>
      </c>
      <c r="DIH1" s="46" t="s">
        <v>5429</v>
      </c>
      <c r="DII1" s="46" t="s">
        <v>5430</v>
      </c>
      <c r="DIJ1" s="46" t="s">
        <v>5431</v>
      </c>
      <c r="DIK1" s="46" t="s">
        <v>5432</v>
      </c>
      <c r="DIL1" s="46" t="s">
        <v>5433</v>
      </c>
      <c r="DIM1" s="46" t="s">
        <v>5434</v>
      </c>
      <c r="DIN1" s="46" t="s">
        <v>5435</v>
      </c>
      <c r="DIO1" s="46" t="s">
        <v>5436</v>
      </c>
      <c r="DIP1" s="46" t="s">
        <v>5437</v>
      </c>
      <c r="DIQ1" s="46" t="s">
        <v>5438</v>
      </c>
      <c r="DIR1" s="46" t="s">
        <v>5439</v>
      </c>
      <c r="DIS1" s="46" t="s">
        <v>5440</v>
      </c>
      <c r="DIT1" s="46" t="s">
        <v>5441</v>
      </c>
      <c r="DIU1" s="46" t="s">
        <v>5442</v>
      </c>
      <c r="DIV1" s="46" t="s">
        <v>5443</v>
      </c>
      <c r="DIW1" s="46" t="s">
        <v>5444</v>
      </c>
      <c r="DIX1" s="46" t="s">
        <v>5445</v>
      </c>
      <c r="DIY1" s="46" t="s">
        <v>5446</v>
      </c>
      <c r="DIZ1" s="46" t="s">
        <v>5447</v>
      </c>
      <c r="DJA1" s="46" t="s">
        <v>5448</v>
      </c>
      <c r="DJB1" s="46" t="s">
        <v>5449</v>
      </c>
      <c r="DJC1" s="46" t="s">
        <v>5450</v>
      </c>
      <c r="DJD1" s="46" t="s">
        <v>5451</v>
      </c>
      <c r="DJE1" s="46" t="s">
        <v>5452</v>
      </c>
      <c r="DJF1" s="46" t="s">
        <v>5453</v>
      </c>
      <c r="DJG1" s="46" t="s">
        <v>5454</v>
      </c>
      <c r="DJH1" s="46" t="s">
        <v>5455</v>
      </c>
      <c r="DJI1" s="46" t="s">
        <v>5456</v>
      </c>
      <c r="DJJ1" s="46" t="s">
        <v>5457</v>
      </c>
      <c r="DJK1" s="46" t="s">
        <v>5458</v>
      </c>
      <c r="DJL1" s="46" t="s">
        <v>5459</v>
      </c>
      <c r="DJM1" s="46" t="s">
        <v>5460</v>
      </c>
      <c r="DJN1" s="46" t="s">
        <v>5461</v>
      </c>
      <c r="DJO1" s="46" t="s">
        <v>5462</v>
      </c>
      <c r="DJP1" s="46" t="s">
        <v>5463</v>
      </c>
      <c r="DJQ1" s="46" t="s">
        <v>5464</v>
      </c>
      <c r="DJR1" s="46" t="s">
        <v>5465</v>
      </c>
      <c r="DJS1" s="46" t="s">
        <v>5466</v>
      </c>
      <c r="DJT1" s="46" t="s">
        <v>5467</v>
      </c>
      <c r="DJU1" s="46" t="s">
        <v>5468</v>
      </c>
      <c r="DJV1" s="46" t="s">
        <v>5469</v>
      </c>
      <c r="DJW1" s="46" t="s">
        <v>5470</v>
      </c>
      <c r="DJX1" s="46" t="s">
        <v>5471</v>
      </c>
      <c r="DJY1" s="46" t="s">
        <v>5472</v>
      </c>
      <c r="DJZ1" s="46" t="s">
        <v>5473</v>
      </c>
      <c r="DKA1" s="46" t="s">
        <v>5474</v>
      </c>
      <c r="DKB1" s="46" t="s">
        <v>5475</v>
      </c>
      <c r="DKC1" s="46" t="s">
        <v>5476</v>
      </c>
      <c r="DKD1" s="46" t="s">
        <v>5477</v>
      </c>
      <c r="DKE1" s="46" t="s">
        <v>5478</v>
      </c>
      <c r="DKF1" s="46" t="s">
        <v>5479</v>
      </c>
      <c r="DKG1" s="46" t="s">
        <v>5480</v>
      </c>
      <c r="DKH1" s="46" t="s">
        <v>5481</v>
      </c>
      <c r="DKI1" s="46" t="s">
        <v>5482</v>
      </c>
      <c r="DKJ1" s="46" t="s">
        <v>5483</v>
      </c>
      <c r="DKK1" s="46" t="s">
        <v>5484</v>
      </c>
      <c r="DKL1" s="46" t="s">
        <v>5485</v>
      </c>
      <c r="DKM1" s="46" t="s">
        <v>5486</v>
      </c>
      <c r="DKN1" s="46" t="s">
        <v>5487</v>
      </c>
      <c r="DKO1" s="46" t="s">
        <v>5488</v>
      </c>
      <c r="DKP1" s="46" t="s">
        <v>5489</v>
      </c>
      <c r="DKQ1" s="46" t="s">
        <v>5490</v>
      </c>
      <c r="DKR1" s="46" t="s">
        <v>5491</v>
      </c>
      <c r="DKS1" s="46" t="s">
        <v>5492</v>
      </c>
      <c r="DKT1" s="46" t="s">
        <v>5493</v>
      </c>
      <c r="DKU1" s="46" t="s">
        <v>5494</v>
      </c>
      <c r="DKV1" s="46" t="s">
        <v>5495</v>
      </c>
      <c r="DKW1" s="46" t="s">
        <v>5496</v>
      </c>
      <c r="DKX1" s="46" t="s">
        <v>5497</v>
      </c>
      <c r="DKY1" s="46" t="s">
        <v>5498</v>
      </c>
      <c r="DKZ1" s="46" t="s">
        <v>5499</v>
      </c>
      <c r="DLA1" s="46" t="s">
        <v>5500</v>
      </c>
      <c r="DLB1" s="46" t="s">
        <v>5501</v>
      </c>
      <c r="DLC1" s="46" t="s">
        <v>5502</v>
      </c>
      <c r="DLD1" s="46" t="s">
        <v>5503</v>
      </c>
      <c r="DLE1" s="46" t="s">
        <v>5504</v>
      </c>
      <c r="DLF1" s="46" t="s">
        <v>5505</v>
      </c>
      <c r="DLG1" s="46" t="s">
        <v>5506</v>
      </c>
      <c r="DLH1" s="46" t="s">
        <v>5507</v>
      </c>
      <c r="DLI1" s="46" t="s">
        <v>5508</v>
      </c>
      <c r="DLJ1" s="46" t="s">
        <v>5509</v>
      </c>
      <c r="DLK1" s="46" t="s">
        <v>5510</v>
      </c>
      <c r="DLL1" s="46" t="s">
        <v>5511</v>
      </c>
      <c r="DLM1" s="46" t="s">
        <v>5512</v>
      </c>
      <c r="DLN1" s="46" t="s">
        <v>5513</v>
      </c>
      <c r="DLO1" s="46" t="s">
        <v>5514</v>
      </c>
      <c r="DLP1" s="46" t="s">
        <v>5515</v>
      </c>
      <c r="DLQ1" s="46" t="s">
        <v>5516</v>
      </c>
      <c r="DLR1" s="46" t="s">
        <v>5517</v>
      </c>
      <c r="DLS1" s="46" t="s">
        <v>5518</v>
      </c>
      <c r="DLT1" s="46" t="s">
        <v>5519</v>
      </c>
      <c r="DLU1" s="46" t="s">
        <v>5520</v>
      </c>
      <c r="DLV1" s="46" t="s">
        <v>5521</v>
      </c>
      <c r="DLW1" s="46" t="s">
        <v>5522</v>
      </c>
      <c r="DLX1" s="46" t="s">
        <v>5523</v>
      </c>
      <c r="DLY1" s="46" t="s">
        <v>5524</v>
      </c>
      <c r="DLZ1" s="46" t="s">
        <v>5525</v>
      </c>
      <c r="DMA1" s="46" t="s">
        <v>5526</v>
      </c>
      <c r="DMB1" s="46" t="s">
        <v>5527</v>
      </c>
      <c r="DMC1" s="46" t="s">
        <v>5528</v>
      </c>
      <c r="DMD1" s="46" t="s">
        <v>5529</v>
      </c>
      <c r="DME1" s="46" t="s">
        <v>5530</v>
      </c>
      <c r="DMF1" s="46" t="s">
        <v>5531</v>
      </c>
      <c r="DMG1" s="46" t="s">
        <v>5532</v>
      </c>
      <c r="DMH1" s="46" t="s">
        <v>5533</v>
      </c>
      <c r="DMI1" s="46" t="s">
        <v>5534</v>
      </c>
      <c r="DMJ1" s="46" t="s">
        <v>5535</v>
      </c>
      <c r="DMK1" s="46" t="s">
        <v>5536</v>
      </c>
      <c r="DML1" s="46" t="s">
        <v>5537</v>
      </c>
      <c r="DMM1" s="46" t="s">
        <v>5538</v>
      </c>
      <c r="DMN1" s="46" t="s">
        <v>5539</v>
      </c>
      <c r="DMO1" s="46" t="s">
        <v>5540</v>
      </c>
      <c r="DMP1" s="46" t="s">
        <v>5541</v>
      </c>
      <c r="DMQ1" s="46" t="s">
        <v>5542</v>
      </c>
      <c r="DMR1" s="46" t="s">
        <v>5543</v>
      </c>
      <c r="DMS1" s="46" t="s">
        <v>5544</v>
      </c>
      <c r="DMT1" s="46" t="s">
        <v>5545</v>
      </c>
      <c r="DMU1" s="46" t="s">
        <v>5546</v>
      </c>
      <c r="DMV1" s="46" t="s">
        <v>5547</v>
      </c>
      <c r="DMW1" s="46" t="s">
        <v>5548</v>
      </c>
      <c r="DMX1" s="46" t="s">
        <v>5549</v>
      </c>
      <c r="DMY1" s="46" t="s">
        <v>5550</v>
      </c>
      <c r="DMZ1" s="46" t="s">
        <v>5551</v>
      </c>
      <c r="DNA1" s="46" t="s">
        <v>5552</v>
      </c>
      <c r="DNB1" s="46" t="s">
        <v>5553</v>
      </c>
      <c r="DNC1" s="46" t="s">
        <v>5554</v>
      </c>
      <c r="DND1" s="46" t="s">
        <v>5555</v>
      </c>
      <c r="DNE1" s="46" t="s">
        <v>5556</v>
      </c>
      <c r="DNF1" s="46" t="s">
        <v>5557</v>
      </c>
      <c r="DNG1" s="46" t="s">
        <v>5558</v>
      </c>
      <c r="DNH1" s="46" t="s">
        <v>5559</v>
      </c>
      <c r="DNI1" s="46" t="s">
        <v>5560</v>
      </c>
      <c r="DNJ1" s="46" t="s">
        <v>5561</v>
      </c>
      <c r="DNK1" s="46" t="s">
        <v>5562</v>
      </c>
      <c r="DNL1" s="46" t="s">
        <v>5563</v>
      </c>
      <c r="DNM1" s="46" t="s">
        <v>5564</v>
      </c>
      <c r="DNN1" s="46" t="s">
        <v>5565</v>
      </c>
      <c r="DNO1" s="46" t="s">
        <v>5566</v>
      </c>
      <c r="DNP1" s="46" t="s">
        <v>5567</v>
      </c>
      <c r="DNQ1" s="46" t="s">
        <v>5568</v>
      </c>
      <c r="DNR1" s="46" t="s">
        <v>5569</v>
      </c>
      <c r="DNS1" s="46" t="s">
        <v>5570</v>
      </c>
      <c r="DNT1" s="46" t="s">
        <v>5571</v>
      </c>
      <c r="DNU1" s="46" t="s">
        <v>5572</v>
      </c>
      <c r="DNV1" s="46" t="s">
        <v>5573</v>
      </c>
      <c r="DNW1" s="46" t="s">
        <v>5574</v>
      </c>
      <c r="DNX1" s="46" t="s">
        <v>5575</v>
      </c>
      <c r="DNY1" s="46" t="s">
        <v>5576</v>
      </c>
      <c r="DNZ1" s="46" t="s">
        <v>5577</v>
      </c>
      <c r="DOA1" s="46" t="s">
        <v>5578</v>
      </c>
      <c r="DOB1" s="46" t="s">
        <v>5579</v>
      </c>
      <c r="DOC1" s="46" t="s">
        <v>5580</v>
      </c>
      <c r="DOD1" s="46" t="s">
        <v>5581</v>
      </c>
      <c r="DOE1" s="46" t="s">
        <v>5582</v>
      </c>
      <c r="DOF1" s="46" t="s">
        <v>5583</v>
      </c>
      <c r="DOG1" s="46" t="s">
        <v>5584</v>
      </c>
      <c r="DOH1" s="46" t="s">
        <v>5585</v>
      </c>
      <c r="DOI1" s="46" t="s">
        <v>5586</v>
      </c>
      <c r="DOJ1" s="46" t="s">
        <v>5587</v>
      </c>
      <c r="DOK1" s="46" t="s">
        <v>5588</v>
      </c>
      <c r="DOL1" s="46" t="s">
        <v>5589</v>
      </c>
      <c r="DOM1" s="46" t="s">
        <v>5590</v>
      </c>
      <c r="DON1" s="46" t="s">
        <v>5591</v>
      </c>
      <c r="DOO1" s="46" t="s">
        <v>5592</v>
      </c>
      <c r="DOP1" s="46" t="s">
        <v>5593</v>
      </c>
      <c r="DOQ1" s="46" t="s">
        <v>5594</v>
      </c>
      <c r="DOR1" s="46" t="s">
        <v>5595</v>
      </c>
      <c r="DOS1" s="46" t="s">
        <v>5596</v>
      </c>
      <c r="DOT1" s="46" t="s">
        <v>5597</v>
      </c>
      <c r="DOU1" s="46" t="s">
        <v>5598</v>
      </c>
      <c r="DOV1" s="46" t="s">
        <v>5599</v>
      </c>
      <c r="DOW1" s="46" t="s">
        <v>5600</v>
      </c>
      <c r="DOX1" s="46" t="s">
        <v>5601</v>
      </c>
      <c r="DOY1" s="46" t="s">
        <v>5602</v>
      </c>
      <c r="DOZ1" s="46" t="s">
        <v>5603</v>
      </c>
      <c r="DPA1" s="46" t="s">
        <v>5604</v>
      </c>
      <c r="DPB1" s="46" t="s">
        <v>5605</v>
      </c>
      <c r="DPC1" s="46" t="s">
        <v>5606</v>
      </c>
      <c r="DPD1" s="46" t="s">
        <v>5607</v>
      </c>
      <c r="DPE1" s="46" t="s">
        <v>5608</v>
      </c>
      <c r="DPF1" s="46" t="s">
        <v>5609</v>
      </c>
      <c r="DPG1" s="46" t="s">
        <v>5610</v>
      </c>
      <c r="DPH1" s="46" t="s">
        <v>5611</v>
      </c>
      <c r="DPI1" s="46" t="s">
        <v>5612</v>
      </c>
      <c r="DPJ1" s="46" t="s">
        <v>5613</v>
      </c>
      <c r="DPK1" s="46" t="s">
        <v>5614</v>
      </c>
      <c r="DPL1" s="46" t="s">
        <v>5615</v>
      </c>
      <c r="DPM1" s="46" t="s">
        <v>5616</v>
      </c>
      <c r="DPN1" s="46" t="s">
        <v>5617</v>
      </c>
      <c r="DPO1" s="46" t="s">
        <v>5618</v>
      </c>
      <c r="DPP1" s="46" t="s">
        <v>5619</v>
      </c>
      <c r="DPQ1" s="46" t="s">
        <v>5620</v>
      </c>
      <c r="DPR1" s="46" t="s">
        <v>5621</v>
      </c>
      <c r="DPS1" s="46" t="s">
        <v>5622</v>
      </c>
      <c r="DPT1" s="46" t="s">
        <v>5623</v>
      </c>
      <c r="DPU1" s="46" t="s">
        <v>5624</v>
      </c>
      <c r="DPV1" s="46" t="s">
        <v>5625</v>
      </c>
      <c r="DPW1" s="46" t="s">
        <v>5626</v>
      </c>
      <c r="DPX1" s="46" t="s">
        <v>5627</v>
      </c>
      <c r="DPY1" s="46" t="s">
        <v>5628</v>
      </c>
      <c r="DPZ1" s="46" t="s">
        <v>5629</v>
      </c>
      <c r="DQA1" s="46" t="s">
        <v>5630</v>
      </c>
      <c r="DQB1" s="46" t="s">
        <v>5631</v>
      </c>
      <c r="DQC1" s="46" t="s">
        <v>5632</v>
      </c>
      <c r="DQD1" s="46" t="s">
        <v>5633</v>
      </c>
      <c r="DQE1" s="46" t="s">
        <v>5634</v>
      </c>
      <c r="DQF1" s="46" t="s">
        <v>5635</v>
      </c>
      <c r="DQG1" s="46" t="s">
        <v>5636</v>
      </c>
      <c r="DQH1" s="46" t="s">
        <v>5637</v>
      </c>
      <c r="DQI1" s="46" t="s">
        <v>5638</v>
      </c>
      <c r="DQJ1" s="46" t="s">
        <v>5639</v>
      </c>
      <c r="DQK1" s="46" t="s">
        <v>5640</v>
      </c>
      <c r="DQL1" s="46" t="s">
        <v>5641</v>
      </c>
      <c r="DQM1" s="46" t="s">
        <v>5642</v>
      </c>
      <c r="DQN1" s="46" t="s">
        <v>5643</v>
      </c>
      <c r="DQO1" s="46" t="s">
        <v>5644</v>
      </c>
      <c r="DQP1" s="46" t="s">
        <v>5645</v>
      </c>
      <c r="DQQ1" s="46" t="s">
        <v>5646</v>
      </c>
      <c r="DQR1" s="46" t="s">
        <v>5647</v>
      </c>
      <c r="DQS1" s="46" t="s">
        <v>5648</v>
      </c>
      <c r="DQT1" s="46" t="s">
        <v>5649</v>
      </c>
      <c r="DQU1" s="46" t="s">
        <v>5650</v>
      </c>
      <c r="DQV1" s="46" t="s">
        <v>5651</v>
      </c>
      <c r="DQW1" s="46" t="s">
        <v>5652</v>
      </c>
      <c r="DQX1" s="46" t="s">
        <v>5653</v>
      </c>
      <c r="DQY1" s="46" t="s">
        <v>5654</v>
      </c>
      <c r="DQZ1" s="46" t="s">
        <v>5655</v>
      </c>
      <c r="DRA1" s="46" t="s">
        <v>5656</v>
      </c>
      <c r="DRB1" s="46" t="s">
        <v>5657</v>
      </c>
      <c r="DRC1" s="46" t="s">
        <v>5658</v>
      </c>
      <c r="DRD1" s="46" t="s">
        <v>5659</v>
      </c>
      <c r="DRE1" s="46" t="s">
        <v>5660</v>
      </c>
      <c r="DRF1" s="46" t="s">
        <v>5661</v>
      </c>
      <c r="DRG1" s="46" t="s">
        <v>5662</v>
      </c>
      <c r="DRH1" s="46" t="s">
        <v>5663</v>
      </c>
      <c r="DRI1" s="46" t="s">
        <v>5664</v>
      </c>
      <c r="DRJ1" s="46" t="s">
        <v>5665</v>
      </c>
      <c r="DRK1" s="46" t="s">
        <v>5666</v>
      </c>
      <c r="DRL1" s="46" t="s">
        <v>5667</v>
      </c>
      <c r="DRM1" s="46" t="s">
        <v>5668</v>
      </c>
      <c r="DRN1" s="46" t="s">
        <v>5669</v>
      </c>
      <c r="DRO1" s="46" t="s">
        <v>5670</v>
      </c>
      <c r="DRP1" s="46" t="s">
        <v>5671</v>
      </c>
      <c r="DRQ1" s="46" t="s">
        <v>5672</v>
      </c>
      <c r="DRR1" s="46" t="s">
        <v>5673</v>
      </c>
      <c r="DRS1" s="46" t="s">
        <v>5674</v>
      </c>
      <c r="DRT1" s="46" t="s">
        <v>5675</v>
      </c>
      <c r="DRU1" s="46" t="s">
        <v>5676</v>
      </c>
      <c r="DRV1" s="46" t="s">
        <v>5677</v>
      </c>
      <c r="DRW1" s="46" t="s">
        <v>5678</v>
      </c>
      <c r="DRX1" s="46" t="s">
        <v>5679</v>
      </c>
      <c r="DRY1" s="46" t="s">
        <v>5680</v>
      </c>
      <c r="DRZ1" s="46" t="s">
        <v>5681</v>
      </c>
      <c r="DSA1" s="46" t="s">
        <v>5682</v>
      </c>
      <c r="DSB1" s="46" t="s">
        <v>5683</v>
      </c>
      <c r="DSC1" s="46" t="s">
        <v>5684</v>
      </c>
      <c r="DSD1" s="46" t="s">
        <v>5685</v>
      </c>
      <c r="DSE1" s="46" t="s">
        <v>5686</v>
      </c>
      <c r="DSF1" s="46" t="s">
        <v>5687</v>
      </c>
      <c r="DSG1" s="46" t="s">
        <v>5688</v>
      </c>
      <c r="DSH1" s="46" t="s">
        <v>5689</v>
      </c>
      <c r="DSI1" s="46" t="s">
        <v>5690</v>
      </c>
      <c r="DSJ1" s="46" t="s">
        <v>5691</v>
      </c>
      <c r="DSK1" s="46" t="s">
        <v>5692</v>
      </c>
      <c r="DSL1" s="46" t="s">
        <v>5693</v>
      </c>
      <c r="DSM1" s="46" t="s">
        <v>5694</v>
      </c>
      <c r="DSN1" s="46" t="s">
        <v>5695</v>
      </c>
      <c r="DSO1" s="46" t="s">
        <v>5696</v>
      </c>
      <c r="DSP1" s="46" t="s">
        <v>5697</v>
      </c>
      <c r="DSQ1" s="46" t="s">
        <v>5698</v>
      </c>
      <c r="DSR1" s="46" t="s">
        <v>5699</v>
      </c>
      <c r="DSS1" s="46" t="s">
        <v>5700</v>
      </c>
      <c r="DST1" s="46" t="s">
        <v>5701</v>
      </c>
      <c r="DSU1" s="46" t="s">
        <v>5702</v>
      </c>
      <c r="DSV1" s="46" t="s">
        <v>5703</v>
      </c>
      <c r="DSW1" s="46" t="s">
        <v>5704</v>
      </c>
      <c r="DSX1" s="46" t="s">
        <v>5705</v>
      </c>
      <c r="DSY1" s="46" t="s">
        <v>5706</v>
      </c>
      <c r="DSZ1" s="46" t="s">
        <v>5707</v>
      </c>
      <c r="DTA1" s="46" t="s">
        <v>5708</v>
      </c>
      <c r="DTB1" s="46" t="s">
        <v>5709</v>
      </c>
      <c r="DTC1" s="46" t="s">
        <v>5710</v>
      </c>
      <c r="DTD1" s="46" t="s">
        <v>5711</v>
      </c>
      <c r="DTE1" s="46" t="s">
        <v>5712</v>
      </c>
      <c r="DTF1" s="46" t="s">
        <v>5713</v>
      </c>
      <c r="DTG1" s="46" t="s">
        <v>5714</v>
      </c>
      <c r="DTH1" s="46" t="s">
        <v>5715</v>
      </c>
      <c r="DTI1" s="46" t="s">
        <v>5716</v>
      </c>
      <c r="DTJ1" s="46" t="s">
        <v>5717</v>
      </c>
      <c r="DTK1" s="46" t="s">
        <v>5718</v>
      </c>
      <c r="DTL1" s="46" t="s">
        <v>5719</v>
      </c>
      <c r="DTM1" s="46" t="s">
        <v>5720</v>
      </c>
      <c r="DTN1" s="46" t="s">
        <v>5721</v>
      </c>
      <c r="DTO1" s="46" t="s">
        <v>5722</v>
      </c>
      <c r="DTP1" s="46" t="s">
        <v>5723</v>
      </c>
      <c r="DTQ1" s="46" t="s">
        <v>5724</v>
      </c>
      <c r="DTR1" s="46" t="s">
        <v>5725</v>
      </c>
      <c r="DTS1" s="46" t="s">
        <v>5726</v>
      </c>
      <c r="DTT1" s="46" t="s">
        <v>5727</v>
      </c>
      <c r="DTU1" s="46" t="s">
        <v>5728</v>
      </c>
      <c r="DTV1" s="46" t="s">
        <v>5729</v>
      </c>
      <c r="DTW1" s="46" t="s">
        <v>5730</v>
      </c>
      <c r="DTX1" s="46" t="s">
        <v>5731</v>
      </c>
      <c r="DTY1" s="46" t="s">
        <v>5732</v>
      </c>
      <c r="DTZ1" s="46" t="s">
        <v>5733</v>
      </c>
      <c r="DUA1" s="46" t="s">
        <v>5734</v>
      </c>
      <c r="DUB1" s="46" t="s">
        <v>5735</v>
      </c>
      <c r="DUC1" s="46" t="s">
        <v>5736</v>
      </c>
      <c r="DUD1" s="46" t="s">
        <v>5737</v>
      </c>
      <c r="DUE1" s="46" t="s">
        <v>5738</v>
      </c>
      <c r="DUF1" s="46" t="s">
        <v>5739</v>
      </c>
      <c r="DUG1" s="46" t="s">
        <v>5740</v>
      </c>
      <c r="DUH1" s="46" t="s">
        <v>5741</v>
      </c>
      <c r="DUI1" s="46" t="s">
        <v>5742</v>
      </c>
      <c r="DUJ1" s="46" t="s">
        <v>5743</v>
      </c>
      <c r="DUK1" s="46" t="s">
        <v>5744</v>
      </c>
      <c r="DUL1" s="46" t="s">
        <v>5745</v>
      </c>
      <c r="DUM1" s="46" t="s">
        <v>5746</v>
      </c>
      <c r="DUN1" s="46" t="s">
        <v>5747</v>
      </c>
      <c r="DUO1" s="46" t="s">
        <v>5748</v>
      </c>
      <c r="DUP1" s="46" t="s">
        <v>5749</v>
      </c>
      <c r="DUQ1" s="46" t="s">
        <v>5750</v>
      </c>
      <c r="DUR1" s="46" t="s">
        <v>5751</v>
      </c>
      <c r="DUS1" s="46" t="s">
        <v>5752</v>
      </c>
      <c r="DUT1" s="46" t="s">
        <v>5753</v>
      </c>
      <c r="DUU1" s="46" t="s">
        <v>5754</v>
      </c>
      <c r="DUV1" s="46" t="s">
        <v>5755</v>
      </c>
      <c r="DUW1" s="46" t="s">
        <v>5756</v>
      </c>
      <c r="DUX1" s="46" t="s">
        <v>5757</v>
      </c>
      <c r="DUY1" s="46" t="s">
        <v>5758</v>
      </c>
      <c r="DUZ1" s="46" t="s">
        <v>5759</v>
      </c>
      <c r="DVA1" s="46" t="s">
        <v>5760</v>
      </c>
      <c r="DVB1" s="46" t="s">
        <v>5761</v>
      </c>
      <c r="DVC1" s="46" t="s">
        <v>5762</v>
      </c>
      <c r="DVD1" s="46" t="s">
        <v>5763</v>
      </c>
      <c r="DVE1" s="46" t="s">
        <v>5764</v>
      </c>
      <c r="DVF1" s="46" t="s">
        <v>5765</v>
      </c>
      <c r="DVG1" s="46" t="s">
        <v>5766</v>
      </c>
      <c r="DVH1" s="46" t="s">
        <v>5767</v>
      </c>
      <c r="DVI1" s="46" t="s">
        <v>5768</v>
      </c>
      <c r="DVJ1" s="46" t="s">
        <v>5769</v>
      </c>
      <c r="DVK1" s="46" t="s">
        <v>5770</v>
      </c>
      <c r="DVL1" s="46" t="s">
        <v>5771</v>
      </c>
      <c r="DVM1" s="46" t="s">
        <v>5772</v>
      </c>
      <c r="DVN1" s="46" t="s">
        <v>5773</v>
      </c>
      <c r="DVO1" s="46" t="s">
        <v>5774</v>
      </c>
      <c r="DVP1" s="46" t="s">
        <v>5775</v>
      </c>
      <c r="DVQ1" s="46" t="s">
        <v>5776</v>
      </c>
      <c r="DVR1" s="46" t="s">
        <v>5777</v>
      </c>
      <c r="DVS1" s="46" t="s">
        <v>5778</v>
      </c>
      <c r="DVT1" s="46" t="s">
        <v>5779</v>
      </c>
      <c r="DVU1" s="46" t="s">
        <v>5780</v>
      </c>
      <c r="DVV1" s="46" t="s">
        <v>5781</v>
      </c>
      <c r="DVW1" s="46" t="s">
        <v>5782</v>
      </c>
      <c r="DVX1" s="46" t="s">
        <v>5783</v>
      </c>
      <c r="DVY1" s="46" t="s">
        <v>5784</v>
      </c>
      <c r="DVZ1" s="46" t="s">
        <v>5785</v>
      </c>
      <c r="DWA1" s="46" t="s">
        <v>5786</v>
      </c>
      <c r="DWB1" s="46" t="s">
        <v>5787</v>
      </c>
      <c r="DWC1" s="46" t="s">
        <v>5788</v>
      </c>
      <c r="DWD1" s="46" t="s">
        <v>5789</v>
      </c>
      <c r="DWE1" s="46" t="s">
        <v>5790</v>
      </c>
      <c r="DWF1" s="46" t="s">
        <v>5791</v>
      </c>
      <c r="DWG1" s="46" t="s">
        <v>5792</v>
      </c>
      <c r="DWH1" s="46" t="s">
        <v>5793</v>
      </c>
      <c r="DWI1" s="46" t="s">
        <v>5794</v>
      </c>
      <c r="DWJ1" s="46" t="s">
        <v>5795</v>
      </c>
      <c r="DWK1" s="46" t="s">
        <v>5796</v>
      </c>
      <c r="DWL1" s="46" t="s">
        <v>5797</v>
      </c>
      <c r="DWM1" s="46" t="s">
        <v>5798</v>
      </c>
      <c r="DWN1" s="46" t="s">
        <v>5799</v>
      </c>
      <c r="DWO1" s="46" t="s">
        <v>5800</v>
      </c>
      <c r="DWP1" s="46" t="s">
        <v>5801</v>
      </c>
      <c r="DWQ1" s="46" t="s">
        <v>5802</v>
      </c>
      <c r="DWR1" s="46" t="s">
        <v>5803</v>
      </c>
      <c r="DWS1" s="46" t="s">
        <v>5804</v>
      </c>
      <c r="DWT1" s="46" t="s">
        <v>5805</v>
      </c>
      <c r="DWU1" s="46" t="s">
        <v>5806</v>
      </c>
      <c r="DWV1" s="46" t="s">
        <v>5807</v>
      </c>
      <c r="DWW1" s="46" t="s">
        <v>5808</v>
      </c>
      <c r="DWX1" s="46" t="s">
        <v>5809</v>
      </c>
      <c r="DWY1" s="46" t="s">
        <v>5810</v>
      </c>
      <c r="DWZ1" s="46" t="s">
        <v>5811</v>
      </c>
      <c r="DXA1" s="46" t="s">
        <v>5812</v>
      </c>
      <c r="DXB1" s="46" t="s">
        <v>5813</v>
      </c>
      <c r="DXC1" s="46" t="s">
        <v>5814</v>
      </c>
      <c r="DXD1" s="46" t="s">
        <v>5815</v>
      </c>
      <c r="DXE1" s="46" t="s">
        <v>5816</v>
      </c>
      <c r="DXF1" s="46" t="s">
        <v>5817</v>
      </c>
      <c r="DXG1" s="46" t="s">
        <v>5818</v>
      </c>
      <c r="DXH1" s="46" t="s">
        <v>5819</v>
      </c>
      <c r="DXI1" s="46" t="s">
        <v>5820</v>
      </c>
      <c r="DXJ1" s="46" t="s">
        <v>5821</v>
      </c>
      <c r="DXK1" s="46" t="s">
        <v>5822</v>
      </c>
      <c r="DXL1" s="46" t="s">
        <v>5823</v>
      </c>
      <c r="DXM1" s="46" t="s">
        <v>5824</v>
      </c>
      <c r="DXN1" s="46" t="s">
        <v>5825</v>
      </c>
      <c r="DXO1" s="46" t="s">
        <v>5826</v>
      </c>
      <c r="DXP1" s="46" t="s">
        <v>5827</v>
      </c>
      <c r="DXQ1" s="46" t="s">
        <v>5828</v>
      </c>
      <c r="DXR1" s="46" t="s">
        <v>5829</v>
      </c>
      <c r="DXS1" s="46" t="s">
        <v>5830</v>
      </c>
      <c r="DXT1" s="46" t="s">
        <v>5831</v>
      </c>
      <c r="DXU1" s="46" t="s">
        <v>5832</v>
      </c>
      <c r="DXV1" s="46" t="s">
        <v>5833</v>
      </c>
      <c r="DXW1" s="46" t="s">
        <v>5834</v>
      </c>
      <c r="DXX1" s="46" t="s">
        <v>5835</v>
      </c>
      <c r="DXY1" s="46" t="s">
        <v>5836</v>
      </c>
      <c r="DXZ1" s="46" t="s">
        <v>5837</v>
      </c>
      <c r="DYA1" s="46" t="s">
        <v>5838</v>
      </c>
      <c r="DYB1" s="46" t="s">
        <v>5839</v>
      </c>
      <c r="DYC1" s="46" t="s">
        <v>5840</v>
      </c>
      <c r="DYD1" s="46" t="s">
        <v>5841</v>
      </c>
      <c r="DYE1" s="46" t="s">
        <v>5842</v>
      </c>
      <c r="DYF1" s="46" t="s">
        <v>5843</v>
      </c>
      <c r="DYG1" s="46" t="s">
        <v>5844</v>
      </c>
      <c r="DYH1" s="46" t="s">
        <v>5845</v>
      </c>
      <c r="DYI1" s="46" t="s">
        <v>5846</v>
      </c>
      <c r="DYJ1" s="46" t="s">
        <v>5847</v>
      </c>
      <c r="DYK1" s="46" t="s">
        <v>5848</v>
      </c>
      <c r="DYL1" s="46" t="s">
        <v>5849</v>
      </c>
      <c r="DYM1" s="46" t="s">
        <v>5850</v>
      </c>
      <c r="DYN1" s="46" t="s">
        <v>5851</v>
      </c>
      <c r="DYO1" s="46" t="s">
        <v>5852</v>
      </c>
      <c r="DYP1" s="46" t="s">
        <v>5853</v>
      </c>
      <c r="DYQ1" s="46" t="s">
        <v>5854</v>
      </c>
      <c r="DYR1" s="46" t="s">
        <v>5855</v>
      </c>
      <c r="DYS1" s="46" t="s">
        <v>5856</v>
      </c>
      <c r="DYT1" s="46" t="s">
        <v>5857</v>
      </c>
      <c r="DYU1" s="46" t="s">
        <v>5858</v>
      </c>
      <c r="DYV1" s="46" t="s">
        <v>5859</v>
      </c>
      <c r="DYW1" s="46" t="s">
        <v>5860</v>
      </c>
      <c r="DYX1" s="46" t="s">
        <v>5861</v>
      </c>
      <c r="DYY1" s="46" t="s">
        <v>5862</v>
      </c>
      <c r="DYZ1" s="46" t="s">
        <v>5863</v>
      </c>
      <c r="DZA1" s="46" t="s">
        <v>5864</v>
      </c>
      <c r="DZB1" s="46" t="s">
        <v>5865</v>
      </c>
      <c r="DZC1" s="46" t="s">
        <v>5866</v>
      </c>
      <c r="DZD1" s="46" t="s">
        <v>5867</v>
      </c>
      <c r="DZE1" s="46" t="s">
        <v>5868</v>
      </c>
      <c r="DZF1" s="46" t="s">
        <v>5869</v>
      </c>
      <c r="DZG1" s="46" t="s">
        <v>5870</v>
      </c>
      <c r="DZH1" s="46" t="s">
        <v>5871</v>
      </c>
      <c r="DZI1" s="46" t="s">
        <v>5872</v>
      </c>
      <c r="DZJ1" s="46" t="s">
        <v>5873</v>
      </c>
      <c r="DZK1" s="46" t="s">
        <v>5874</v>
      </c>
      <c r="DZL1" s="46" t="s">
        <v>5875</v>
      </c>
      <c r="DZM1" s="46" t="s">
        <v>5876</v>
      </c>
      <c r="DZN1" s="46" t="s">
        <v>5877</v>
      </c>
      <c r="DZO1" s="46" t="s">
        <v>5878</v>
      </c>
      <c r="DZP1" s="46" t="s">
        <v>5879</v>
      </c>
      <c r="DZQ1" s="46" t="s">
        <v>5880</v>
      </c>
      <c r="DZR1" s="46" t="s">
        <v>5881</v>
      </c>
      <c r="DZS1" s="46" t="s">
        <v>5882</v>
      </c>
      <c r="DZT1" s="46" t="s">
        <v>5883</v>
      </c>
      <c r="DZU1" s="46" t="s">
        <v>5884</v>
      </c>
      <c r="DZV1" s="46" t="s">
        <v>5885</v>
      </c>
      <c r="DZW1" s="46" t="s">
        <v>5886</v>
      </c>
      <c r="DZX1" s="46" t="s">
        <v>5887</v>
      </c>
      <c r="DZY1" s="46" t="s">
        <v>5888</v>
      </c>
      <c r="DZZ1" s="46" t="s">
        <v>5889</v>
      </c>
      <c r="EAA1" s="46" t="s">
        <v>5890</v>
      </c>
      <c r="EAB1" s="46" t="s">
        <v>5891</v>
      </c>
      <c r="EAC1" s="46" t="s">
        <v>5892</v>
      </c>
      <c r="EAD1" s="46" t="s">
        <v>5893</v>
      </c>
      <c r="EAE1" s="46" t="s">
        <v>5894</v>
      </c>
      <c r="EAF1" s="46" t="s">
        <v>5895</v>
      </c>
      <c r="EAG1" s="46" t="s">
        <v>5896</v>
      </c>
      <c r="EAH1" s="46" t="s">
        <v>5897</v>
      </c>
      <c r="EAI1" s="46" t="s">
        <v>5898</v>
      </c>
      <c r="EAJ1" s="46" t="s">
        <v>5899</v>
      </c>
      <c r="EAK1" s="46" t="s">
        <v>5900</v>
      </c>
      <c r="EAL1" s="46" t="s">
        <v>5901</v>
      </c>
      <c r="EAM1" s="46" t="s">
        <v>5902</v>
      </c>
      <c r="EAN1" s="46" t="s">
        <v>5903</v>
      </c>
      <c r="EAO1" s="46" t="s">
        <v>5904</v>
      </c>
      <c r="EAP1" s="46" t="s">
        <v>5905</v>
      </c>
      <c r="EAQ1" s="46" t="s">
        <v>5906</v>
      </c>
      <c r="EAR1" s="46" t="s">
        <v>5907</v>
      </c>
      <c r="EAS1" s="46" t="s">
        <v>5908</v>
      </c>
      <c r="EAT1" s="46" t="s">
        <v>5909</v>
      </c>
      <c r="EAU1" s="46" t="s">
        <v>5910</v>
      </c>
      <c r="EAV1" s="46" t="s">
        <v>5911</v>
      </c>
      <c r="EAW1" s="46" t="s">
        <v>5912</v>
      </c>
      <c r="EAX1" s="46" t="s">
        <v>5913</v>
      </c>
      <c r="EAY1" s="46" t="s">
        <v>5914</v>
      </c>
      <c r="EAZ1" s="46" t="s">
        <v>5915</v>
      </c>
      <c r="EBA1" s="46" t="s">
        <v>5916</v>
      </c>
      <c r="EBB1" s="46" t="s">
        <v>5917</v>
      </c>
      <c r="EBC1" s="46" t="s">
        <v>5918</v>
      </c>
      <c r="EBD1" s="46" t="s">
        <v>5919</v>
      </c>
      <c r="EBE1" s="46" t="s">
        <v>5920</v>
      </c>
      <c r="EBF1" s="46" t="s">
        <v>5921</v>
      </c>
      <c r="EBG1" s="46" t="s">
        <v>5922</v>
      </c>
      <c r="EBH1" s="46" t="s">
        <v>5923</v>
      </c>
      <c r="EBI1" s="46" t="s">
        <v>5924</v>
      </c>
      <c r="EBJ1" s="46" t="s">
        <v>5925</v>
      </c>
      <c r="EBK1" s="46" t="s">
        <v>5926</v>
      </c>
      <c r="EBL1" s="46" t="s">
        <v>5927</v>
      </c>
      <c r="EBM1" s="46" t="s">
        <v>5928</v>
      </c>
      <c r="EBN1" s="46" t="s">
        <v>5929</v>
      </c>
      <c r="EBO1" s="46" t="s">
        <v>5930</v>
      </c>
      <c r="EBP1" s="46" t="s">
        <v>5931</v>
      </c>
      <c r="EBQ1" s="46" t="s">
        <v>5932</v>
      </c>
      <c r="EBR1" s="46" t="s">
        <v>5933</v>
      </c>
      <c r="EBS1" s="46" t="s">
        <v>5934</v>
      </c>
      <c r="EBT1" s="46" t="s">
        <v>5935</v>
      </c>
      <c r="EBU1" s="46" t="s">
        <v>5936</v>
      </c>
      <c r="EBV1" s="46" t="s">
        <v>5937</v>
      </c>
      <c r="EBW1" s="46" t="s">
        <v>5938</v>
      </c>
      <c r="EBX1" s="46" t="s">
        <v>5939</v>
      </c>
      <c r="EBY1" s="46" t="s">
        <v>5940</v>
      </c>
      <c r="EBZ1" s="46" t="s">
        <v>5941</v>
      </c>
      <c r="ECA1" s="46" t="s">
        <v>5942</v>
      </c>
      <c r="ECB1" s="46" t="s">
        <v>5943</v>
      </c>
      <c r="ECC1" s="46" t="s">
        <v>5944</v>
      </c>
      <c r="ECD1" s="46" t="s">
        <v>5945</v>
      </c>
      <c r="ECE1" s="46" t="s">
        <v>5946</v>
      </c>
      <c r="ECF1" s="46" t="s">
        <v>5947</v>
      </c>
      <c r="ECG1" s="46" t="s">
        <v>5948</v>
      </c>
      <c r="ECH1" s="46" t="s">
        <v>5949</v>
      </c>
      <c r="ECI1" s="46" t="s">
        <v>5950</v>
      </c>
      <c r="ECJ1" s="46" t="s">
        <v>5951</v>
      </c>
      <c r="ECK1" s="46" t="s">
        <v>5952</v>
      </c>
      <c r="ECL1" s="46" t="s">
        <v>5953</v>
      </c>
      <c r="ECM1" s="46" t="s">
        <v>5954</v>
      </c>
      <c r="ECN1" s="46" t="s">
        <v>5955</v>
      </c>
      <c r="ECO1" s="46" t="s">
        <v>5956</v>
      </c>
      <c r="ECP1" s="46" t="s">
        <v>5957</v>
      </c>
      <c r="ECQ1" s="46" t="s">
        <v>5958</v>
      </c>
      <c r="ECR1" s="46" t="s">
        <v>5959</v>
      </c>
      <c r="ECS1" s="46" t="s">
        <v>5960</v>
      </c>
      <c r="ECT1" s="46" t="s">
        <v>5961</v>
      </c>
      <c r="ECU1" s="46" t="s">
        <v>5962</v>
      </c>
      <c r="ECV1" s="46" t="s">
        <v>5963</v>
      </c>
      <c r="ECW1" s="46" t="s">
        <v>5964</v>
      </c>
      <c r="ECX1" s="46" t="s">
        <v>5965</v>
      </c>
      <c r="ECY1" s="46" t="s">
        <v>5966</v>
      </c>
      <c r="ECZ1" s="46" t="s">
        <v>5967</v>
      </c>
      <c r="EDA1" s="46" t="s">
        <v>5968</v>
      </c>
      <c r="EDB1" s="46" t="s">
        <v>5969</v>
      </c>
      <c r="EDC1" s="46" t="s">
        <v>5970</v>
      </c>
      <c r="EDD1" s="46" t="s">
        <v>5971</v>
      </c>
      <c r="EDE1" s="46" t="s">
        <v>5972</v>
      </c>
      <c r="EDF1" s="46" t="s">
        <v>5973</v>
      </c>
      <c r="EDG1" s="46" t="s">
        <v>5974</v>
      </c>
      <c r="EDH1" s="46" t="s">
        <v>5975</v>
      </c>
      <c r="EDI1" s="46" t="s">
        <v>5976</v>
      </c>
      <c r="EDJ1" s="46" t="s">
        <v>5977</v>
      </c>
      <c r="EDK1" s="46" t="s">
        <v>5978</v>
      </c>
      <c r="EDL1" s="46" t="s">
        <v>5979</v>
      </c>
      <c r="EDM1" s="46" t="s">
        <v>5980</v>
      </c>
      <c r="EDN1" s="46" t="s">
        <v>5981</v>
      </c>
      <c r="EDO1" s="46" t="s">
        <v>5982</v>
      </c>
      <c r="EDP1" s="46" t="s">
        <v>5983</v>
      </c>
      <c r="EDQ1" s="46" t="s">
        <v>5984</v>
      </c>
      <c r="EDR1" s="46" t="s">
        <v>5985</v>
      </c>
      <c r="EDS1" s="46" t="s">
        <v>5986</v>
      </c>
      <c r="EDT1" s="46" t="s">
        <v>5987</v>
      </c>
      <c r="EDU1" s="46" t="s">
        <v>5988</v>
      </c>
      <c r="EDV1" s="46" t="s">
        <v>5989</v>
      </c>
      <c r="EDW1" s="46" t="s">
        <v>5990</v>
      </c>
      <c r="EDX1" s="46" t="s">
        <v>5991</v>
      </c>
      <c r="EDY1" s="46" t="s">
        <v>5992</v>
      </c>
      <c r="EDZ1" s="46" t="s">
        <v>5993</v>
      </c>
      <c r="EEA1" s="46" t="s">
        <v>5994</v>
      </c>
      <c r="EEB1" s="46" t="s">
        <v>5995</v>
      </c>
      <c r="EEC1" s="46" t="s">
        <v>5996</v>
      </c>
      <c r="EED1" s="46" t="s">
        <v>5997</v>
      </c>
      <c r="EEE1" s="46" t="s">
        <v>5998</v>
      </c>
      <c r="EEF1" s="46" t="s">
        <v>5999</v>
      </c>
      <c r="EEG1" s="46" t="s">
        <v>6000</v>
      </c>
      <c r="EEH1" s="46" t="s">
        <v>6001</v>
      </c>
      <c r="EEI1" s="46" t="s">
        <v>6002</v>
      </c>
      <c r="EEJ1" s="46" t="s">
        <v>6003</v>
      </c>
      <c r="EEK1" s="46" t="s">
        <v>6004</v>
      </c>
      <c r="EEL1" s="46" t="s">
        <v>6005</v>
      </c>
      <c r="EEM1" s="46" t="s">
        <v>6006</v>
      </c>
      <c r="EEN1" s="46" t="s">
        <v>6007</v>
      </c>
      <c r="EEO1" s="46" t="s">
        <v>6008</v>
      </c>
      <c r="EEP1" s="46" t="s">
        <v>6009</v>
      </c>
      <c r="EEQ1" s="46" t="s">
        <v>6010</v>
      </c>
      <c r="EER1" s="46" t="s">
        <v>6011</v>
      </c>
      <c r="EES1" s="46" t="s">
        <v>6012</v>
      </c>
      <c r="EET1" s="46" t="s">
        <v>6013</v>
      </c>
      <c r="EEU1" s="46" t="s">
        <v>6014</v>
      </c>
      <c r="EEV1" s="46" t="s">
        <v>6015</v>
      </c>
      <c r="EEW1" s="46" t="s">
        <v>6016</v>
      </c>
      <c r="EEX1" s="46" t="s">
        <v>6017</v>
      </c>
      <c r="EEY1" s="46" t="s">
        <v>6018</v>
      </c>
      <c r="EEZ1" s="46" t="s">
        <v>6019</v>
      </c>
      <c r="EFA1" s="46" t="s">
        <v>6020</v>
      </c>
      <c r="EFB1" s="46" t="s">
        <v>6021</v>
      </c>
      <c r="EFC1" s="46" t="s">
        <v>6022</v>
      </c>
      <c r="EFD1" s="46" t="s">
        <v>6023</v>
      </c>
      <c r="EFE1" s="46" t="s">
        <v>6024</v>
      </c>
      <c r="EFF1" s="46" t="s">
        <v>6025</v>
      </c>
      <c r="EFG1" s="46" t="s">
        <v>6026</v>
      </c>
      <c r="EFH1" s="46" t="s">
        <v>6027</v>
      </c>
      <c r="EFI1" s="46" t="s">
        <v>6028</v>
      </c>
      <c r="EFJ1" s="46" t="s">
        <v>6029</v>
      </c>
      <c r="EFK1" s="46" t="s">
        <v>6030</v>
      </c>
      <c r="EFL1" s="46" t="s">
        <v>6031</v>
      </c>
      <c r="EFM1" s="46" t="s">
        <v>6032</v>
      </c>
      <c r="EFN1" s="46" t="s">
        <v>6033</v>
      </c>
      <c r="EFO1" s="46" t="s">
        <v>6034</v>
      </c>
      <c r="EFP1" s="46" t="s">
        <v>6035</v>
      </c>
      <c r="EFQ1" s="46" t="s">
        <v>6036</v>
      </c>
      <c r="EFR1" s="46" t="s">
        <v>6037</v>
      </c>
      <c r="EFS1" s="46" t="s">
        <v>6038</v>
      </c>
      <c r="EFT1" s="46" t="s">
        <v>6039</v>
      </c>
      <c r="EFU1" s="46" t="s">
        <v>6040</v>
      </c>
      <c r="EFV1" s="46" t="s">
        <v>6041</v>
      </c>
      <c r="EFW1" s="46" t="s">
        <v>6042</v>
      </c>
      <c r="EFX1" s="46" t="s">
        <v>6043</v>
      </c>
      <c r="EFY1" s="46" t="s">
        <v>6044</v>
      </c>
      <c r="EFZ1" s="46" t="s">
        <v>6045</v>
      </c>
      <c r="EGA1" s="46" t="s">
        <v>6046</v>
      </c>
      <c r="EGB1" s="46" t="s">
        <v>6047</v>
      </c>
      <c r="EGC1" s="46" t="s">
        <v>6048</v>
      </c>
      <c r="EGD1" s="46" t="s">
        <v>6049</v>
      </c>
      <c r="EGE1" s="46" t="s">
        <v>6050</v>
      </c>
      <c r="EGF1" s="46" t="s">
        <v>6051</v>
      </c>
      <c r="EGG1" s="46" t="s">
        <v>6052</v>
      </c>
      <c r="EGH1" s="46" t="s">
        <v>6053</v>
      </c>
      <c r="EGI1" s="46" t="s">
        <v>6054</v>
      </c>
      <c r="EGJ1" s="46" t="s">
        <v>6055</v>
      </c>
      <c r="EGK1" s="46" t="s">
        <v>6056</v>
      </c>
      <c r="EGL1" s="46" t="s">
        <v>6057</v>
      </c>
      <c r="EGM1" s="46" t="s">
        <v>6058</v>
      </c>
      <c r="EGN1" s="46" t="s">
        <v>6059</v>
      </c>
      <c r="EGO1" s="46" t="s">
        <v>6060</v>
      </c>
      <c r="EGP1" s="46" t="s">
        <v>6061</v>
      </c>
      <c r="EGQ1" s="46" t="s">
        <v>6062</v>
      </c>
      <c r="EGR1" s="46" t="s">
        <v>6063</v>
      </c>
      <c r="EGS1" s="46" t="s">
        <v>6064</v>
      </c>
      <c r="EGT1" s="46" t="s">
        <v>6065</v>
      </c>
      <c r="EGU1" s="46" t="s">
        <v>6066</v>
      </c>
      <c r="EGV1" s="46" t="s">
        <v>6067</v>
      </c>
      <c r="EGW1" s="46" t="s">
        <v>6068</v>
      </c>
      <c r="EGX1" s="46" t="s">
        <v>6069</v>
      </c>
      <c r="EGY1" s="46" t="s">
        <v>6070</v>
      </c>
      <c r="EGZ1" s="46" t="s">
        <v>6071</v>
      </c>
      <c r="EHA1" s="46" t="s">
        <v>6072</v>
      </c>
      <c r="EHB1" s="46" t="s">
        <v>6073</v>
      </c>
      <c r="EHC1" s="46" t="s">
        <v>6074</v>
      </c>
      <c r="EHD1" s="46" t="s">
        <v>6075</v>
      </c>
      <c r="EHE1" s="46" t="s">
        <v>6076</v>
      </c>
      <c r="EHF1" s="46" t="s">
        <v>6077</v>
      </c>
      <c r="EHG1" s="46" t="s">
        <v>6078</v>
      </c>
      <c r="EHH1" s="46" t="s">
        <v>6079</v>
      </c>
      <c r="EHI1" s="46" t="s">
        <v>6080</v>
      </c>
      <c r="EHJ1" s="46" t="s">
        <v>6081</v>
      </c>
      <c r="EHK1" s="46" t="s">
        <v>6082</v>
      </c>
      <c r="EHL1" s="46" t="s">
        <v>6083</v>
      </c>
      <c r="EHM1" s="46" t="s">
        <v>6084</v>
      </c>
      <c r="EHN1" s="46" t="s">
        <v>6085</v>
      </c>
      <c r="EHO1" s="46" t="s">
        <v>6086</v>
      </c>
      <c r="EHP1" s="46" t="s">
        <v>6087</v>
      </c>
      <c r="EHQ1" s="46" t="s">
        <v>6088</v>
      </c>
      <c r="EHR1" s="46" t="s">
        <v>6089</v>
      </c>
      <c r="EHS1" s="46" t="s">
        <v>6090</v>
      </c>
      <c r="EHT1" s="46" t="s">
        <v>6091</v>
      </c>
      <c r="EHU1" s="46" t="s">
        <v>6092</v>
      </c>
      <c r="EHV1" s="46" t="s">
        <v>6093</v>
      </c>
      <c r="EHW1" s="46" t="s">
        <v>6094</v>
      </c>
      <c r="EHX1" s="46" t="s">
        <v>6095</v>
      </c>
      <c r="EHY1" s="46" t="s">
        <v>6096</v>
      </c>
      <c r="EHZ1" s="46" t="s">
        <v>6097</v>
      </c>
      <c r="EIA1" s="46" t="s">
        <v>6098</v>
      </c>
      <c r="EIB1" s="46" t="s">
        <v>6099</v>
      </c>
      <c r="EIC1" s="46" t="s">
        <v>6100</v>
      </c>
      <c r="EID1" s="46" t="s">
        <v>6101</v>
      </c>
      <c r="EIE1" s="46" t="s">
        <v>6102</v>
      </c>
      <c r="EIF1" s="46" t="s">
        <v>6103</v>
      </c>
      <c r="EIG1" s="46" t="s">
        <v>6104</v>
      </c>
      <c r="EIH1" s="46" t="s">
        <v>6105</v>
      </c>
      <c r="EII1" s="46" t="s">
        <v>6106</v>
      </c>
      <c r="EIJ1" s="46" t="s">
        <v>6107</v>
      </c>
      <c r="EIK1" s="46" t="s">
        <v>6108</v>
      </c>
      <c r="EIL1" s="46" t="s">
        <v>6109</v>
      </c>
      <c r="EIM1" s="46" t="s">
        <v>6110</v>
      </c>
      <c r="EIN1" s="46" t="s">
        <v>6111</v>
      </c>
      <c r="EIO1" s="46" t="s">
        <v>6112</v>
      </c>
      <c r="EIP1" s="46" t="s">
        <v>6113</v>
      </c>
      <c r="EIQ1" s="46" t="s">
        <v>6114</v>
      </c>
      <c r="EIR1" s="46" t="s">
        <v>6115</v>
      </c>
      <c r="EIS1" s="46" t="s">
        <v>6116</v>
      </c>
      <c r="EIT1" s="46" t="s">
        <v>6117</v>
      </c>
      <c r="EIU1" s="46" t="s">
        <v>6118</v>
      </c>
      <c r="EIV1" s="46" t="s">
        <v>6119</v>
      </c>
      <c r="EIW1" s="46" t="s">
        <v>6120</v>
      </c>
      <c r="EIX1" s="46" t="s">
        <v>6121</v>
      </c>
      <c r="EIY1" s="46" t="s">
        <v>6122</v>
      </c>
      <c r="EIZ1" s="46" t="s">
        <v>6123</v>
      </c>
      <c r="EJA1" s="46" t="s">
        <v>6124</v>
      </c>
      <c r="EJB1" s="46" t="s">
        <v>6125</v>
      </c>
      <c r="EJC1" s="46" t="s">
        <v>6126</v>
      </c>
      <c r="EJD1" s="46" t="s">
        <v>6127</v>
      </c>
      <c r="EJE1" s="46" t="s">
        <v>6128</v>
      </c>
      <c r="EJF1" s="46" t="s">
        <v>6129</v>
      </c>
      <c r="EJG1" s="46" t="s">
        <v>6130</v>
      </c>
      <c r="EJH1" s="46" t="s">
        <v>6131</v>
      </c>
      <c r="EJI1" s="46" t="s">
        <v>6132</v>
      </c>
      <c r="EJJ1" s="46" t="s">
        <v>6133</v>
      </c>
      <c r="EJK1" s="46" t="s">
        <v>6134</v>
      </c>
      <c r="EJL1" s="46" t="s">
        <v>6135</v>
      </c>
      <c r="EJM1" s="46" t="s">
        <v>6136</v>
      </c>
      <c r="EJN1" s="46" t="s">
        <v>6137</v>
      </c>
      <c r="EJO1" s="46" t="s">
        <v>6138</v>
      </c>
      <c r="EJP1" s="46" t="s">
        <v>6139</v>
      </c>
      <c r="EJQ1" s="46" t="s">
        <v>6140</v>
      </c>
      <c r="EJR1" s="46" t="s">
        <v>6141</v>
      </c>
      <c r="EJS1" s="46" t="s">
        <v>6142</v>
      </c>
      <c r="EJT1" s="46" t="s">
        <v>6143</v>
      </c>
      <c r="EJU1" s="46" t="s">
        <v>6144</v>
      </c>
      <c r="EJV1" s="46" t="s">
        <v>6145</v>
      </c>
      <c r="EJW1" s="46" t="s">
        <v>6146</v>
      </c>
      <c r="EJX1" s="46" t="s">
        <v>6147</v>
      </c>
      <c r="EJY1" s="46" t="s">
        <v>6148</v>
      </c>
      <c r="EJZ1" s="46" t="s">
        <v>6149</v>
      </c>
      <c r="EKA1" s="46" t="s">
        <v>6150</v>
      </c>
      <c r="EKB1" s="46" t="s">
        <v>6151</v>
      </c>
      <c r="EKC1" s="46" t="s">
        <v>6152</v>
      </c>
      <c r="EKD1" s="46" t="s">
        <v>6153</v>
      </c>
      <c r="EKE1" s="46" t="s">
        <v>6154</v>
      </c>
      <c r="EKF1" s="46" t="s">
        <v>6155</v>
      </c>
      <c r="EKG1" s="46" t="s">
        <v>6156</v>
      </c>
      <c r="EKH1" s="46" t="s">
        <v>6157</v>
      </c>
      <c r="EKI1" s="46" t="s">
        <v>6158</v>
      </c>
      <c r="EKJ1" s="46" t="s">
        <v>6159</v>
      </c>
      <c r="EKK1" s="46" t="s">
        <v>6160</v>
      </c>
      <c r="EKL1" s="46" t="s">
        <v>6161</v>
      </c>
      <c r="EKM1" s="46" t="s">
        <v>6162</v>
      </c>
      <c r="EKN1" s="46" t="s">
        <v>6163</v>
      </c>
      <c r="EKO1" s="46" t="s">
        <v>6164</v>
      </c>
      <c r="EKP1" s="46" t="s">
        <v>6165</v>
      </c>
      <c r="EKQ1" s="46" t="s">
        <v>6166</v>
      </c>
      <c r="EKR1" s="46" t="s">
        <v>6167</v>
      </c>
      <c r="EKS1" s="46" t="s">
        <v>6168</v>
      </c>
      <c r="EKT1" s="46" t="s">
        <v>6169</v>
      </c>
      <c r="EKU1" s="46" t="s">
        <v>6170</v>
      </c>
      <c r="EKV1" s="46" t="s">
        <v>6171</v>
      </c>
      <c r="EKW1" s="46" t="s">
        <v>6172</v>
      </c>
      <c r="EKX1" s="46" t="s">
        <v>6173</v>
      </c>
      <c r="EKY1" s="46" t="s">
        <v>6174</v>
      </c>
      <c r="EKZ1" s="46" t="s">
        <v>6175</v>
      </c>
      <c r="ELA1" s="46" t="s">
        <v>6176</v>
      </c>
      <c r="ELB1" s="46" t="s">
        <v>6177</v>
      </c>
      <c r="ELC1" s="46" t="s">
        <v>6178</v>
      </c>
      <c r="ELD1" s="46" t="s">
        <v>6179</v>
      </c>
      <c r="ELE1" s="46" t="s">
        <v>6180</v>
      </c>
      <c r="ELF1" s="46" t="s">
        <v>6181</v>
      </c>
      <c r="ELG1" s="46" t="s">
        <v>6182</v>
      </c>
      <c r="ELH1" s="46" t="s">
        <v>6183</v>
      </c>
      <c r="ELI1" s="46" t="s">
        <v>6184</v>
      </c>
      <c r="ELJ1" s="46" t="s">
        <v>6185</v>
      </c>
      <c r="ELK1" s="46" t="s">
        <v>6186</v>
      </c>
      <c r="ELL1" s="46" t="s">
        <v>6187</v>
      </c>
      <c r="ELM1" s="46" t="s">
        <v>6188</v>
      </c>
      <c r="ELN1" s="46" t="s">
        <v>6189</v>
      </c>
      <c r="ELO1" s="46" t="s">
        <v>6190</v>
      </c>
      <c r="ELP1" s="46" t="s">
        <v>6191</v>
      </c>
      <c r="ELQ1" s="46" t="s">
        <v>6192</v>
      </c>
      <c r="ELR1" s="46" t="s">
        <v>6193</v>
      </c>
      <c r="ELS1" s="46" t="s">
        <v>6194</v>
      </c>
      <c r="ELT1" s="46" t="s">
        <v>6195</v>
      </c>
      <c r="ELU1" s="46" t="s">
        <v>6196</v>
      </c>
      <c r="ELV1" s="46" t="s">
        <v>6197</v>
      </c>
      <c r="ELW1" s="46" t="s">
        <v>6198</v>
      </c>
      <c r="ELX1" s="46" t="s">
        <v>6199</v>
      </c>
      <c r="ELY1" s="46" t="s">
        <v>6200</v>
      </c>
      <c r="ELZ1" s="46" t="s">
        <v>6201</v>
      </c>
      <c r="EMA1" s="46" t="s">
        <v>6202</v>
      </c>
      <c r="EMB1" s="46" t="s">
        <v>6203</v>
      </c>
      <c r="EMC1" s="46" t="s">
        <v>6204</v>
      </c>
      <c r="EMD1" s="46" t="s">
        <v>6205</v>
      </c>
      <c r="EME1" s="46" t="s">
        <v>6206</v>
      </c>
      <c r="EMF1" s="46" t="s">
        <v>6207</v>
      </c>
      <c r="EMG1" s="46" t="s">
        <v>6208</v>
      </c>
      <c r="EMH1" s="46" t="s">
        <v>6209</v>
      </c>
      <c r="EMI1" s="46" t="s">
        <v>6210</v>
      </c>
      <c r="EMJ1" s="46" t="s">
        <v>6211</v>
      </c>
      <c r="EMK1" s="46" t="s">
        <v>6212</v>
      </c>
      <c r="EML1" s="46" t="s">
        <v>6213</v>
      </c>
      <c r="EMM1" s="46" t="s">
        <v>6214</v>
      </c>
      <c r="EMN1" s="46" t="s">
        <v>6215</v>
      </c>
      <c r="EMO1" s="46" t="s">
        <v>6216</v>
      </c>
      <c r="EMP1" s="46" t="s">
        <v>6217</v>
      </c>
      <c r="EMQ1" s="46" t="s">
        <v>6218</v>
      </c>
      <c r="EMR1" s="46" t="s">
        <v>6219</v>
      </c>
      <c r="EMS1" s="46" t="s">
        <v>6220</v>
      </c>
      <c r="EMT1" s="46" t="s">
        <v>6221</v>
      </c>
      <c r="EMU1" s="46" t="s">
        <v>6222</v>
      </c>
      <c r="EMV1" s="46" t="s">
        <v>6223</v>
      </c>
      <c r="EMW1" s="46" t="s">
        <v>6224</v>
      </c>
      <c r="EMX1" s="46" t="s">
        <v>6225</v>
      </c>
      <c r="EMY1" s="46" t="s">
        <v>6226</v>
      </c>
      <c r="EMZ1" s="46" t="s">
        <v>6227</v>
      </c>
      <c r="ENA1" s="46" t="s">
        <v>6228</v>
      </c>
      <c r="ENB1" s="46" t="s">
        <v>6229</v>
      </c>
      <c r="ENC1" s="46" t="s">
        <v>6230</v>
      </c>
      <c r="END1" s="46" t="s">
        <v>6231</v>
      </c>
      <c r="ENE1" s="46" t="s">
        <v>6232</v>
      </c>
      <c r="ENF1" s="46" t="s">
        <v>6233</v>
      </c>
      <c r="ENG1" s="46" t="s">
        <v>6234</v>
      </c>
      <c r="ENH1" s="46" t="s">
        <v>6235</v>
      </c>
      <c r="ENI1" s="46" t="s">
        <v>6236</v>
      </c>
      <c r="ENJ1" s="46" t="s">
        <v>6237</v>
      </c>
      <c r="ENK1" s="46" t="s">
        <v>6238</v>
      </c>
      <c r="ENL1" s="46" t="s">
        <v>6239</v>
      </c>
      <c r="ENM1" s="46" t="s">
        <v>6240</v>
      </c>
      <c r="ENN1" s="46" t="s">
        <v>6241</v>
      </c>
      <c r="ENO1" s="46" t="s">
        <v>6242</v>
      </c>
      <c r="ENP1" s="46" t="s">
        <v>6243</v>
      </c>
      <c r="ENQ1" s="46" t="s">
        <v>6244</v>
      </c>
      <c r="ENR1" s="46" t="s">
        <v>6245</v>
      </c>
      <c r="ENS1" s="46" t="s">
        <v>6246</v>
      </c>
      <c r="ENT1" s="46" t="s">
        <v>6247</v>
      </c>
      <c r="ENU1" s="46" t="s">
        <v>6248</v>
      </c>
      <c r="ENV1" s="46" t="s">
        <v>6249</v>
      </c>
      <c r="ENW1" s="46" t="s">
        <v>6250</v>
      </c>
      <c r="ENX1" s="46" t="s">
        <v>6251</v>
      </c>
      <c r="ENY1" s="46" t="s">
        <v>6252</v>
      </c>
      <c r="ENZ1" s="46" t="s">
        <v>6253</v>
      </c>
      <c r="EOA1" s="46" t="s">
        <v>6254</v>
      </c>
      <c r="EOB1" s="46" t="s">
        <v>6255</v>
      </c>
      <c r="EOC1" s="46" t="s">
        <v>6256</v>
      </c>
      <c r="EOD1" s="46" t="s">
        <v>6257</v>
      </c>
      <c r="EOE1" s="46" t="s">
        <v>6258</v>
      </c>
      <c r="EOF1" s="46" t="s">
        <v>6259</v>
      </c>
      <c r="EOG1" s="46" t="s">
        <v>6260</v>
      </c>
      <c r="EOH1" s="46" t="s">
        <v>6261</v>
      </c>
      <c r="EOI1" s="46" t="s">
        <v>6262</v>
      </c>
      <c r="EOJ1" s="46" t="s">
        <v>6263</v>
      </c>
      <c r="EOK1" s="46" t="s">
        <v>6264</v>
      </c>
      <c r="EOL1" s="46" t="s">
        <v>6265</v>
      </c>
      <c r="EOM1" s="46" t="s">
        <v>6266</v>
      </c>
      <c r="EON1" s="46" t="s">
        <v>6267</v>
      </c>
      <c r="EOO1" s="46" t="s">
        <v>6268</v>
      </c>
      <c r="EOP1" s="46" t="s">
        <v>6269</v>
      </c>
      <c r="EOQ1" s="46" t="s">
        <v>6270</v>
      </c>
      <c r="EOR1" s="46" t="s">
        <v>6271</v>
      </c>
      <c r="EOS1" s="46" t="s">
        <v>6272</v>
      </c>
      <c r="EOT1" s="46" t="s">
        <v>6273</v>
      </c>
      <c r="EOU1" s="46" t="s">
        <v>6274</v>
      </c>
      <c r="EOV1" s="46" t="s">
        <v>6275</v>
      </c>
      <c r="EOW1" s="46" t="s">
        <v>6276</v>
      </c>
      <c r="EOX1" s="46" t="s">
        <v>6277</v>
      </c>
      <c r="EOY1" s="46" t="s">
        <v>6278</v>
      </c>
      <c r="EOZ1" s="46" t="s">
        <v>6279</v>
      </c>
      <c r="EPA1" s="46" t="s">
        <v>6280</v>
      </c>
      <c r="EPB1" s="46" t="s">
        <v>6281</v>
      </c>
      <c r="EPC1" s="46" t="s">
        <v>6282</v>
      </c>
      <c r="EPD1" s="46" t="s">
        <v>6283</v>
      </c>
      <c r="EPE1" s="46" t="s">
        <v>6284</v>
      </c>
      <c r="EPF1" s="46" t="s">
        <v>6285</v>
      </c>
      <c r="EPG1" s="46" t="s">
        <v>6286</v>
      </c>
      <c r="EPH1" s="46" t="s">
        <v>6287</v>
      </c>
      <c r="EPI1" s="46" t="s">
        <v>6288</v>
      </c>
      <c r="EPJ1" s="46" t="s">
        <v>6289</v>
      </c>
      <c r="EPK1" s="46" t="s">
        <v>6290</v>
      </c>
      <c r="EPL1" s="46" t="s">
        <v>6291</v>
      </c>
      <c r="EPM1" s="46" t="s">
        <v>6292</v>
      </c>
      <c r="EPN1" s="46" t="s">
        <v>6293</v>
      </c>
      <c r="EPO1" s="46" t="s">
        <v>6294</v>
      </c>
      <c r="EPP1" s="46" t="s">
        <v>6295</v>
      </c>
      <c r="EPQ1" s="46" t="s">
        <v>6296</v>
      </c>
      <c r="EPR1" s="46" t="s">
        <v>6297</v>
      </c>
      <c r="EPS1" s="46" t="s">
        <v>6298</v>
      </c>
      <c r="EPT1" s="46" t="s">
        <v>6299</v>
      </c>
      <c r="EPU1" s="46" t="s">
        <v>6300</v>
      </c>
      <c r="EPV1" s="46" t="s">
        <v>6301</v>
      </c>
      <c r="EPW1" s="46" t="s">
        <v>6302</v>
      </c>
      <c r="EPX1" s="46" t="s">
        <v>6303</v>
      </c>
      <c r="EPY1" s="46" t="s">
        <v>6304</v>
      </c>
      <c r="EPZ1" s="46" t="s">
        <v>6305</v>
      </c>
      <c r="EQA1" s="46" t="s">
        <v>6306</v>
      </c>
      <c r="EQB1" s="46" t="s">
        <v>6307</v>
      </c>
      <c r="EQC1" s="46" t="s">
        <v>6308</v>
      </c>
      <c r="EQD1" s="46" t="s">
        <v>6309</v>
      </c>
      <c r="EQE1" s="46" t="s">
        <v>6310</v>
      </c>
      <c r="EQF1" s="46" t="s">
        <v>6311</v>
      </c>
      <c r="EQG1" s="46" t="s">
        <v>6312</v>
      </c>
      <c r="EQH1" s="46" t="s">
        <v>6313</v>
      </c>
      <c r="EQI1" s="46" t="s">
        <v>6314</v>
      </c>
      <c r="EQJ1" s="46" t="s">
        <v>6315</v>
      </c>
      <c r="EQK1" s="46" t="s">
        <v>6316</v>
      </c>
      <c r="EQL1" s="46" t="s">
        <v>6317</v>
      </c>
      <c r="EQM1" s="46" t="s">
        <v>6318</v>
      </c>
      <c r="EQN1" s="46" t="s">
        <v>6319</v>
      </c>
      <c r="EQO1" s="46" t="s">
        <v>6320</v>
      </c>
      <c r="EQP1" s="46" t="s">
        <v>6321</v>
      </c>
      <c r="EQQ1" s="46" t="s">
        <v>6322</v>
      </c>
      <c r="EQR1" s="46" t="s">
        <v>6323</v>
      </c>
      <c r="EQS1" s="46" t="s">
        <v>6324</v>
      </c>
      <c r="EQT1" s="46" t="s">
        <v>6325</v>
      </c>
      <c r="EQU1" s="46" t="s">
        <v>6326</v>
      </c>
      <c r="EQV1" s="46" t="s">
        <v>6327</v>
      </c>
      <c r="EQW1" s="46" t="s">
        <v>6328</v>
      </c>
      <c r="EQX1" s="46" t="s">
        <v>6329</v>
      </c>
      <c r="EQY1" s="46" t="s">
        <v>6330</v>
      </c>
      <c r="EQZ1" s="46" t="s">
        <v>6331</v>
      </c>
      <c r="ERA1" s="46" t="s">
        <v>6332</v>
      </c>
      <c r="ERB1" s="46" t="s">
        <v>6333</v>
      </c>
      <c r="ERC1" s="46" t="s">
        <v>6334</v>
      </c>
      <c r="ERD1" s="46" t="s">
        <v>6335</v>
      </c>
      <c r="ERE1" s="46" t="s">
        <v>6336</v>
      </c>
      <c r="ERF1" s="46" t="s">
        <v>6337</v>
      </c>
      <c r="ERG1" s="46" t="s">
        <v>6338</v>
      </c>
      <c r="ERH1" s="46" t="s">
        <v>6339</v>
      </c>
      <c r="ERI1" s="46" t="s">
        <v>6340</v>
      </c>
      <c r="ERJ1" s="46" t="s">
        <v>6341</v>
      </c>
      <c r="ERK1" s="46" t="s">
        <v>6342</v>
      </c>
      <c r="ERL1" s="46" t="s">
        <v>6343</v>
      </c>
      <c r="ERM1" s="46" t="s">
        <v>6344</v>
      </c>
      <c r="ERN1" s="46" t="s">
        <v>6345</v>
      </c>
      <c r="ERO1" s="46" t="s">
        <v>6346</v>
      </c>
      <c r="ERP1" s="46" t="s">
        <v>6347</v>
      </c>
      <c r="ERQ1" s="46" t="s">
        <v>6348</v>
      </c>
      <c r="ERR1" s="46" t="s">
        <v>6349</v>
      </c>
      <c r="ERS1" s="46" t="s">
        <v>6350</v>
      </c>
      <c r="ERT1" s="46" t="s">
        <v>6351</v>
      </c>
      <c r="ERU1" s="46" t="s">
        <v>6352</v>
      </c>
      <c r="ERV1" s="46" t="s">
        <v>6353</v>
      </c>
      <c r="ERW1" s="46" t="s">
        <v>6354</v>
      </c>
      <c r="ERX1" s="46" t="s">
        <v>6355</v>
      </c>
      <c r="ERY1" s="46" t="s">
        <v>6356</v>
      </c>
      <c r="ERZ1" s="46" t="s">
        <v>6357</v>
      </c>
      <c r="ESA1" s="46" t="s">
        <v>6358</v>
      </c>
      <c r="ESB1" s="46" t="s">
        <v>6359</v>
      </c>
      <c r="ESC1" s="46" t="s">
        <v>6360</v>
      </c>
      <c r="ESD1" s="46" t="s">
        <v>6361</v>
      </c>
      <c r="ESE1" s="46" t="s">
        <v>6362</v>
      </c>
      <c r="ESF1" s="46" t="s">
        <v>6363</v>
      </c>
      <c r="ESG1" s="46" t="s">
        <v>6364</v>
      </c>
      <c r="ESH1" s="46" t="s">
        <v>6365</v>
      </c>
      <c r="ESI1" s="46" t="s">
        <v>6366</v>
      </c>
      <c r="ESJ1" s="46" t="s">
        <v>6367</v>
      </c>
      <c r="ESK1" s="46" t="s">
        <v>6368</v>
      </c>
      <c r="ESL1" s="46" t="s">
        <v>6369</v>
      </c>
      <c r="ESM1" s="46" t="s">
        <v>6370</v>
      </c>
      <c r="ESN1" s="46" t="s">
        <v>6371</v>
      </c>
      <c r="ESO1" s="46" t="s">
        <v>6372</v>
      </c>
      <c r="ESP1" s="46" t="s">
        <v>6373</v>
      </c>
      <c r="ESQ1" s="46" t="s">
        <v>6374</v>
      </c>
      <c r="ESR1" s="46" t="s">
        <v>6375</v>
      </c>
      <c r="ESS1" s="46" t="s">
        <v>6376</v>
      </c>
      <c r="EST1" s="46" t="s">
        <v>6377</v>
      </c>
      <c r="ESU1" s="46" t="s">
        <v>6378</v>
      </c>
      <c r="ESV1" s="46" t="s">
        <v>6379</v>
      </c>
      <c r="ESW1" s="46" t="s">
        <v>6380</v>
      </c>
      <c r="ESX1" s="46" t="s">
        <v>6381</v>
      </c>
      <c r="ESY1" s="46" t="s">
        <v>6382</v>
      </c>
      <c r="ESZ1" s="46" t="s">
        <v>6383</v>
      </c>
      <c r="ETA1" s="46" t="s">
        <v>6384</v>
      </c>
      <c r="ETB1" s="46" t="s">
        <v>6385</v>
      </c>
      <c r="ETC1" s="46" t="s">
        <v>6386</v>
      </c>
      <c r="ETD1" s="46" t="s">
        <v>6387</v>
      </c>
      <c r="ETE1" s="46" t="s">
        <v>6388</v>
      </c>
      <c r="ETF1" s="46" t="s">
        <v>6389</v>
      </c>
      <c r="ETG1" s="46" t="s">
        <v>6390</v>
      </c>
      <c r="ETH1" s="46" t="s">
        <v>6391</v>
      </c>
      <c r="ETI1" s="46" t="s">
        <v>6392</v>
      </c>
      <c r="ETJ1" s="46" t="s">
        <v>6393</v>
      </c>
      <c r="ETK1" s="46" t="s">
        <v>6394</v>
      </c>
      <c r="ETL1" s="46" t="s">
        <v>6395</v>
      </c>
      <c r="ETM1" s="46" t="s">
        <v>6396</v>
      </c>
      <c r="ETN1" s="46" t="s">
        <v>6397</v>
      </c>
      <c r="ETO1" s="46" t="s">
        <v>6398</v>
      </c>
      <c r="ETP1" s="46" t="s">
        <v>6399</v>
      </c>
      <c r="ETQ1" s="46" t="s">
        <v>6400</v>
      </c>
      <c r="ETR1" s="46" t="s">
        <v>6401</v>
      </c>
      <c r="ETS1" s="46" t="s">
        <v>6402</v>
      </c>
      <c r="ETT1" s="46" t="s">
        <v>6403</v>
      </c>
      <c r="ETU1" s="46" t="s">
        <v>6404</v>
      </c>
      <c r="ETV1" s="46" t="s">
        <v>6405</v>
      </c>
      <c r="ETW1" s="46" t="s">
        <v>6406</v>
      </c>
      <c r="ETX1" s="46" t="s">
        <v>6407</v>
      </c>
      <c r="ETY1" s="46" t="s">
        <v>6408</v>
      </c>
      <c r="ETZ1" s="46" t="s">
        <v>6409</v>
      </c>
      <c r="EUA1" s="46" t="s">
        <v>6410</v>
      </c>
      <c r="EUB1" s="46" t="s">
        <v>6411</v>
      </c>
      <c r="EUC1" s="46" t="s">
        <v>6412</v>
      </c>
      <c r="EUD1" s="46" t="s">
        <v>6413</v>
      </c>
      <c r="EUE1" s="46" t="s">
        <v>6414</v>
      </c>
      <c r="EUF1" s="46" t="s">
        <v>6415</v>
      </c>
      <c r="EUG1" s="46" t="s">
        <v>6416</v>
      </c>
      <c r="EUH1" s="46" t="s">
        <v>6417</v>
      </c>
      <c r="EUI1" s="46" t="s">
        <v>6418</v>
      </c>
      <c r="EUJ1" s="46" t="s">
        <v>6419</v>
      </c>
      <c r="EUK1" s="46" t="s">
        <v>6420</v>
      </c>
      <c r="EUL1" s="46" t="s">
        <v>6421</v>
      </c>
      <c r="EUM1" s="46" t="s">
        <v>6422</v>
      </c>
      <c r="EUN1" s="46" t="s">
        <v>6423</v>
      </c>
      <c r="EUO1" s="46" t="s">
        <v>6424</v>
      </c>
      <c r="EUP1" s="46" t="s">
        <v>6425</v>
      </c>
      <c r="EUQ1" s="46" t="s">
        <v>6426</v>
      </c>
      <c r="EUR1" s="46" t="s">
        <v>6427</v>
      </c>
      <c r="EUS1" s="46" t="s">
        <v>6428</v>
      </c>
      <c r="EUT1" s="46" t="s">
        <v>6429</v>
      </c>
      <c r="EUU1" s="46" t="s">
        <v>6430</v>
      </c>
      <c r="EUV1" s="46" t="s">
        <v>6431</v>
      </c>
      <c r="EUW1" s="46" t="s">
        <v>6432</v>
      </c>
      <c r="EUX1" s="46" t="s">
        <v>6433</v>
      </c>
      <c r="EUY1" s="46" t="s">
        <v>6434</v>
      </c>
      <c r="EUZ1" s="46" t="s">
        <v>6435</v>
      </c>
      <c r="EVA1" s="46" t="s">
        <v>6436</v>
      </c>
      <c r="EVB1" s="46" t="s">
        <v>6437</v>
      </c>
      <c r="EVC1" s="46" t="s">
        <v>6438</v>
      </c>
      <c r="EVD1" s="46" t="s">
        <v>6439</v>
      </c>
      <c r="EVE1" s="46" t="s">
        <v>6440</v>
      </c>
      <c r="EVF1" s="46" t="s">
        <v>6441</v>
      </c>
      <c r="EVG1" s="46" t="s">
        <v>6442</v>
      </c>
      <c r="EVH1" s="46" t="s">
        <v>6443</v>
      </c>
      <c r="EVI1" s="46" t="s">
        <v>6444</v>
      </c>
      <c r="EVJ1" s="46" t="s">
        <v>6445</v>
      </c>
      <c r="EVK1" s="46" t="s">
        <v>6446</v>
      </c>
      <c r="EVL1" s="46" t="s">
        <v>6447</v>
      </c>
      <c r="EVM1" s="46" t="s">
        <v>6448</v>
      </c>
      <c r="EVN1" s="46" t="s">
        <v>6449</v>
      </c>
      <c r="EVO1" s="46" t="s">
        <v>6450</v>
      </c>
      <c r="EVP1" s="46" t="s">
        <v>6451</v>
      </c>
      <c r="EVQ1" s="46" t="s">
        <v>6452</v>
      </c>
      <c r="EVR1" s="46" t="s">
        <v>6453</v>
      </c>
      <c r="EVS1" s="46" t="s">
        <v>6454</v>
      </c>
      <c r="EVT1" s="46" t="s">
        <v>6455</v>
      </c>
      <c r="EVU1" s="46" t="s">
        <v>6456</v>
      </c>
      <c r="EVV1" s="46" t="s">
        <v>6457</v>
      </c>
      <c r="EVW1" s="46" t="s">
        <v>6458</v>
      </c>
      <c r="EVX1" s="46" t="s">
        <v>6459</v>
      </c>
      <c r="EVY1" s="46" t="s">
        <v>6460</v>
      </c>
      <c r="EVZ1" s="46" t="s">
        <v>6461</v>
      </c>
      <c r="EWA1" s="46" t="s">
        <v>6462</v>
      </c>
      <c r="EWB1" s="46" t="s">
        <v>6463</v>
      </c>
      <c r="EWC1" s="46" t="s">
        <v>6464</v>
      </c>
      <c r="EWD1" s="46" t="s">
        <v>6465</v>
      </c>
      <c r="EWE1" s="46" t="s">
        <v>6466</v>
      </c>
      <c r="EWF1" s="46" t="s">
        <v>6467</v>
      </c>
      <c r="EWG1" s="46" t="s">
        <v>6468</v>
      </c>
      <c r="EWH1" s="46" t="s">
        <v>6469</v>
      </c>
      <c r="EWI1" s="46" t="s">
        <v>6470</v>
      </c>
      <c r="EWJ1" s="46" t="s">
        <v>6471</v>
      </c>
      <c r="EWK1" s="46" t="s">
        <v>6472</v>
      </c>
      <c r="EWL1" s="46" t="s">
        <v>6473</v>
      </c>
      <c r="EWM1" s="46" t="s">
        <v>6474</v>
      </c>
      <c r="EWN1" s="46" t="s">
        <v>6475</v>
      </c>
      <c r="EWO1" s="46" t="s">
        <v>6476</v>
      </c>
      <c r="EWP1" s="46" t="s">
        <v>6477</v>
      </c>
      <c r="EWQ1" s="46" t="s">
        <v>6478</v>
      </c>
      <c r="EWR1" s="46" t="s">
        <v>6479</v>
      </c>
      <c r="EWS1" s="46" t="s">
        <v>6480</v>
      </c>
      <c r="EWT1" s="46" t="s">
        <v>6481</v>
      </c>
      <c r="EWU1" s="46" t="s">
        <v>6482</v>
      </c>
      <c r="EWV1" s="46" t="s">
        <v>6483</v>
      </c>
      <c r="EWW1" s="46" t="s">
        <v>6484</v>
      </c>
      <c r="EWX1" s="46" t="s">
        <v>6485</v>
      </c>
      <c r="EWY1" s="46" t="s">
        <v>6486</v>
      </c>
      <c r="EWZ1" s="46" t="s">
        <v>6487</v>
      </c>
      <c r="EXA1" s="46" t="s">
        <v>6488</v>
      </c>
      <c r="EXB1" s="46" t="s">
        <v>6489</v>
      </c>
      <c r="EXC1" s="46" t="s">
        <v>6490</v>
      </c>
      <c r="EXD1" s="46" t="s">
        <v>6491</v>
      </c>
      <c r="EXE1" s="46" t="s">
        <v>6492</v>
      </c>
      <c r="EXF1" s="46" t="s">
        <v>6493</v>
      </c>
      <c r="EXG1" s="46" t="s">
        <v>6494</v>
      </c>
      <c r="EXH1" s="46" t="s">
        <v>6495</v>
      </c>
      <c r="EXI1" s="46" t="s">
        <v>6496</v>
      </c>
      <c r="EXJ1" s="46" t="s">
        <v>6497</v>
      </c>
      <c r="EXK1" s="46" t="s">
        <v>6498</v>
      </c>
      <c r="EXL1" s="46" t="s">
        <v>6499</v>
      </c>
      <c r="EXM1" s="46" t="s">
        <v>6500</v>
      </c>
      <c r="EXN1" s="46" t="s">
        <v>6501</v>
      </c>
      <c r="EXO1" s="46" t="s">
        <v>6502</v>
      </c>
      <c r="EXP1" s="46" t="s">
        <v>6503</v>
      </c>
      <c r="EXQ1" s="46" t="s">
        <v>6504</v>
      </c>
      <c r="EXR1" s="46" t="s">
        <v>6505</v>
      </c>
      <c r="EXS1" s="46" t="s">
        <v>6506</v>
      </c>
      <c r="EXT1" s="46" t="s">
        <v>6507</v>
      </c>
      <c r="EXU1" s="46" t="s">
        <v>6508</v>
      </c>
      <c r="EXV1" s="46" t="s">
        <v>6509</v>
      </c>
      <c r="EXW1" s="46" t="s">
        <v>6510</v>
      </c>
      <c r="EXX1" s="46" t="s">
        <v>6511</v>
      </c>
      <c r="EXY1" s="46" t="s">
        <v>6512</v>
      </c>
      <c r="EXZ1" s="46" t="s">
        <v>6513</v>
      </c>
      <c r="EYA1" s="46" t="s">
        <v>6514</v>
      </c>
      <c r="EYB1" s="46" t="s">
        <v>6515</v>
      </c>
      <c r="EYC1" s="46" t="s">
        <v>6516</v>
      </c>
      <c r="EYD1" s="46" t="s">
        <v>6517</v>
      </c>
      <c r="EYE1" s="46" t="s">
        <v>6518</v>
      </c>
      <c r="EYF1" s="46" t="s">
        <v>6519</v>
      </c>
      <c r="EYG1" s="46" t="s">
        <v>6520</v>
      </c>
      <c r="EYH1" s="46" t="s">
        <v>6521</v>
      </c>
      <c r="EYI1" s="46" t="s">
        <v>6522</v>
      </c>
      <c r="EYJ1" s="46" t="s">
        <v>6523</v>
      </c>
      <c r="EYK1" s="46" t="s">
        <v>6524</v>
      </c>
      <c r="EYL1" s="46" t="s">
        <v>6525</v>
      </c>
      <c r="EYM1" s="46" t="s">
        <v>6526</v>
      </c>
      <c r="EYN1" s="46" t="s">
        <v>6527</v>
      </c>
      <c r="EYO1" s="46" t="s">
        <v>6528</v>
      </c>
      <c r="EYP1" s="46" t="s">
        <v>6529</v>
      </c>
      <c r="EYQ1" s="46" t="s">
        <v>6530</v>
      </c>
      <c r="EYR1" s="46" t="s">
        <v>6531</v>
      </c>
      <c r="EYS1" s="46" t="s">
        <v>6532</v>
      </c>
      <c r="EYT1" s="46" t="s">
        <v>6533</v>
      </c>
      <c r="EYU1" s="46" t="s">
        <v>6534</v>
      </c>
      <c r="EYV1" s="46" t="s">
        <v>6535</v>
      </c>
      <c r="EYW1" s="46" t="s">
        <v>6536</v>
      </c>
      <c r="EYX1" s="46" t="s">
        <v>6537</v>
      </c>
      <c r="EYY1" s="46" t="s">
        <v>6538</v>
      </c>
      <c r="EYZ1" s="46" t="s">
        <v>6539</v>
      </c>
      <c r="EZA1" s="46" t="s">
        <v>6540</v>
      </c>
      <c r="EZB1" s="46" t="s">
        <v>6541</v>
      </c>
      <c r="EZC1" s="46" t="s">
        <v>6542</v>
      </c>
      <c r="EZD1" s="46" t="s">
        <v>6543</v>
      </c>
      <c r="EZE1" s="46" t="s">
        <v>6544</v>
      </c>
      <c r="EZF1" s="46" t="s">
        <v>6545</v>
      </c>
      <c r="EZG1" s="46" t="s">
        <v>6546</v>
      </c>
      <c r="EZH1" s="46" t="s">
        <v>6547</v>
      </c>
      <c r="EZI1" s="46" t="s">
        <v>6548</v>
      </c>
      <c r="EZJ1" s="46" t="s">
        <v>6549</v>
      </c>
      <c r="EZK1" s="46" t="s">
        <v>6550</v>
      </c>
      <c r="EZL1" s="46" t="s">
        <v>6551</v>
      </c>
      <c r="EZM1" s="46" t="s">
        <v>6552</v>
      </c>
      <c r="EZN1" s="46" t="s">
        <v>6553</v>
      </c>
      <c r="EZO1" s="46" t="s">
        <v>6554</v>
      </c>
      <c r="EZP1" s="46" t="s">
        <v>6555</v>
      </c>
      <c r="EZQ1" s="46" t="s">
        <v>6556</v>
      </c>
      <c r="EZR1" s="46" t="s">
        <v>6557</v>
      </c>
      <c r="EZS1" s="46" t="s">
        <v>6558</v>
      </c>
      <c r="EZT1" s="46" t="s">
        <v>6559</v>
      </c>
      <c r="EZU1" s="46" t="s">
        <v>6560</v>
      </c>
      <c r="EZV1" s="46" t="s">
        <v>6561</v>
      </c>
      <c r="EZW1" s="46" t="s">
        <v>6562</v>
      </c>
      <c r="EZX1" s="46" t="s">
        <v>6563</v>
      </c>
      <c r="EZY1" s="46" t="s">
        <v>6564</v>
      </c>
      <c r="EZZ1" s="46" t="s">
        <v>6565</v>
      </c>
      <c r="FAA1" s="46" t="s">
        <v>6566</v>
      </c>
      <c r="FAB1" s="46" t="s">
        <v>6567</v>
      </c>
      <c r="FAC1" s="46" t="s">
        <v>6568</v>
      </c>
      <c r="FAD1" s="46" t="s">
        <v>6569</v>
      </c>
      <c r="FAE1" s="46" t="s">
        <v>6570</v>
      </c>
      <c r="FAF1" s="46" t="s">
        <v>6571</v>
      </c>
      <c r="FAG1" s="46" t="s">
        <v>6572</v>
      </c>
      <c r="FAH1" s="46" t="s">
        <v>6573</v>
      </c>
      <c r="FAI1" s="46" t="s">
        <v>6574</v>
      </c>
      <c r="FAJ1" s="46" t="s">
        <v>6575</v>
      </c>
      <c r="FAK1" s="46" t="s">
        <v>6576</v>
      </c>
      <c r="FAL1" s="46" t="s">
        <v>6577</v>
      </c>
      <c r="FAM1" s="46" t="s">
        <v>6578</v>
      </c>
      <c r="FAN1" s="46" t="s">
        <v>6579</v>
      </c>
      <c r="FAO1" s="46" t="s">
        <v>6580</v>
      </c>
      <c r="FAP1" s="46" t="s">
        <v>6581</v>
      </c>
      <c r="FAQ1" s="46" t="s">
        <v>6582</v>
      </c>
      <c r="FAR1" s="46" t="s">
        <v>6583</v>
      </c>
      <c r="FAS1" s="46" t="s">
        <v>6584</v>
      </c>
      <c r="FAT1" s="46" t="s">
        <v>6585</v>
      </c>
      <c r="FAU1" s="46" t="s">
        <v>6586</v>
      </c>
      <c r="FAV1" s="46" t="s">
        <v>6587</v>
      </c>
      <c r="FAW1" s="46" t="s">
        <v>6588</v>
      </c>
      <c r="FAX1" s="46" t="s">
        <v>6589</v>
      </c>
      <c r="FAY1" s="46" t="s">
        <v>6590</v>
      </c>
      <c r="FAZ1" s="46" t="s">
        <v>6591</v>
      </c>
      <c r="FBA1" s="46" t="s">
        <v>6592</v>
      </c>
      <c r="FBB1" s="46" t="s">
        <v>6593</v>
      </c>
      <c r="FBC1" s="46" t="s">
        <v>6594</v>
      </c>
      <c r="FBD1" s="46" t="s">
        <v>6595</v>
      </c>
      <c r="FBE1" s="46" t="s">
        <v>6596</v>
      </c>
      <c r="FBF1" s="46" t="s">
        <v>6597</v>
      </c>
      <c r="FBG1" s="46" t="s">
        <v>6598</v>
      </c>
      <c r="FBH1" s="46" t="s">
        <v>6599</v>
      </c>
      <c r="FBI1" s="46" t="s">
        <v>6600</v>
      </c>
      <c r="FBJ1" s="46" t="s">
        <v>6601</v>
      </c>
      <c r="FBK1" s="46" t="s">
        <v>6602</v>
      </c>
      <c r="FBL1" s="46" t="s">
        <v>6603</v>
      </c>
      <c r="FBM1" s="46" t="s">
        <v>6604</v>
      </c>
      <c r="FBN1" s="46" t="s">
        <v>6605</v>
      </c>
      <c r="FBO1" s="46" t="s">
        <v>6606</v>
      </c>
      <c r="FBP1" s="46" t="s">
        <v>6607</v>
      </c>
      <c r="FBQ1" s="46" t="s">
        <v>6608</v>
      </c>
      <c r="FBR1" s="46" t="s">
        <v>6609</v>
      </c>
      <c r="FBS1" s="46" t="s">
        <v>6610</v>
      </c>
      <c r="FBT1" s="46" t="s">
        <v>6611</v>
      </c>
      <c r="FBU1" s="46" t="s">
        <v>6612</v>
      </c>
      <c r="FBV1" s="46" t="s">
        <v>6613</v>
      </c>
      <c r="FBW1" s="46" t="s">
        <v>6614</v>
      </c>
      <c r="FBX1" s="46" t="s">
        <v>6615</v>
      </c>
      <c r="FBY1" s="46" t="s">
        <v>6616</v>
      </c>
      <c r="FBZ1" s="46" t="s">
        <v>6617</v>
      </c>
      <c r="FCA1" s="46" t="s">
        <v>6618</v>
      </c>
      <c r="FCB1" s="46" t="s">
        <v>6619</v>
      </c>
      <c r="FCC1" s="46" t="s">
        <v>6620</v>
      </c>
      <c r="FCD1" s="46" t="s">
        <v>6621</v>
      </c>
      <c r="FCE1" s="46" t="s">
        <v>6622</v>
      </c>
      <c r="FCF1" s="46" t="s">
        <v>6623</v>
      </c>
      <c r="FCG1" s="46" t="s">
        <v>6624</v>
      </c>
      <c r="FCH1" s="46" t="s">
        <v>6625</v>
      </c>
      <c r="FCI1" s="46" t="s">
        <v>6626</v>
      </c>
      <c r="FCJ1" s="46" t="s">
        <v>6627</v>
      </c>
      <c r="FCK1" s="46" t="s">
        <v>6628</v>
      </c>
      <c r="FCL1" s="46" t="s">
        <v>6629</v>
      </c>
      <c r="FCM1" s="46" t="s">
        <v>6630</v>
      </c>
      <c r="FCN1" s="46" t="s">
        <v>6631</v>
      </c>
      <c r="FCO1" s="46" t="s">
        <v>6632</v>
      </c>
      <c r="FCP1" s="46" t="s">
        <v>6633</v>
      </c>
      <c r="FCQ1" s="46" t="s">
        <v>6634</v>
      </c>
      <c r="FCR1" s="46" t="s">
        <v>6635</v>
      </c>
      <c r="FCS1" s="46" t="s">
        <v>6636</v>
      </c>
      <c r="FCT1" s="46" t="s">
        <v>6637</v>
      </c>
      <c r="FCU1" s="46" t="s">
        <v>6638</v>
      </c>
      <c r="FCV1" s="46" t="s">
        <v>6639</v>
      </c>
      <c r="FCW1" s="46" t="s">
        <v>6640</v>
      </c>
      <c r="FCX1" s="46" t="s">
        <v>6641</v>
      </c>
      <c r="FCY1" s="46" t="s">
        <v>6642</v>
      </c>
      <c r="FCZ1" s="46" t="s">
        <v>6643</v>
      </c>
      <c r="FDA1" s="46" t="s">
        <v>6644</v>
      </c>
      <c r="FDB1" s="46" t="s">
        <v>6645</v>
      </c>
      <c r="FDC1" s="46" t="s">
        <v>6646</v>
      </c>
      <c r="FDD1" s="46" t="s">
        <v>6647</v>
      </c>
      <c r="FDE1" s="46" t="s">
        <v>6648</v>
      </c>
      <c r="FDF1" s="46" t="s">
        <v>6649</v>
      </c>
      <c r="FDG1" s="46" t="s">
        <v>6650</v>
      </c>
      <c r="FDH1" s="46" t="s">
        <v>6651</v>
      </c>
      <c r="FDI1" s="46" t="s">
        <v>6652</v>
      </c>
      <c r="FDJ1" s="46" t="s">
        <v>6653</v>
      </c>
      <c r="FDK1" s="46" t="s">
        <v>6654</v>
      </c>
      <c r="FDL1" s="46" t="s">
        <v>6655</v>
      </c>
      <c r="FDM1" s="46" t="s">
        <v>6656</v>
      </c>
      <c r="FDN1" s="46" t="s">
        <v>6657</v>
      </c>
      <c r="FDO1" s="46" t="s">
        <v>6658</v>
      </c>
      <c r="FDP1" s="46" t="s">
        <v>6659</v>
      </c>
      <c r="FDQ1" s="46" t="s">
        <v>6660</v>
      </c>
      <c r="FDR1" s="46" t="s">
        <v>6661</v>
      </c>
      <c r="FDS1" s="46" t="s">
        <v>6662</v>
      </c>
      <c r="FDT1" s="46" t="s">
        <v>6663</v>
      </c>
      <c r="FDU1" s="46" t="s">
        <v>6664</v>
      </c>
      <c r="FDV1" s="46" t="s">
        <v>6665</v>
      </c>
      <c r="FDW1" s="46" t="s">
        <v>6666</v>
      </c>
      <c r="FDX1" s="46" t="s">
        <v>6667</v>
      </c>
      <c r="FDY1" s="46" t="s">
        <v>6668</v>
      </c>
      <c r="FDZ1" s="46" t="s">
        <v>6669</v>
      </c>
      <c r="FEA1" s="46" t="s">
        <v>6670</v>
      </c>
      <c r="FEB1" s="46" t="s">
        <v>6671</v>
      </c>
      <c r="FEC1" s="46" t="s">
        <v>6672</v>
      </c>
      <c r="FED1" s="46" t="s">
        <v>6673</v>
      </c>
      <c r="FEE1" s="46" t="s">
        <v>6674</v>
      </c>
      <c r="FEF1" s="46" t="s">
        <v>6675</v>
      </c>
      <c r="FEG1" s="46" t="s">
        <v>6676</v>
      </c>
      <c r="FEH1" s="46" t="s">
        <v>6677</v>
      </c>
      <c r="FEI1" s="46" t="s">
        <v>6678</v>
      </c>
      <c r="FEJ1" s="46" t="s">
        <v>6679</v>
      </c>
      <c r="FEK1" s="46" t="s">
        <v>6680</v>
      </c>
      <c r="FEL1" s="46" t="s">
        <v>6681</v>
      </c>
      <c r="FEM1" s="46" t="s">
        <v>6682</v>
      </c>
      <c r="FEN1" s="46" t="s">
        <v>6683</v>
      </c>
      <c r="FEO1" s="46" t="s">
        <v>6684</v>
      </c>
      <c r="FEP1" s="46" t="s">
        <v>6685</v>
      </c>
      <c r="FEQ1" s="46" t="s">
        <v>6686</v>
      </c>
      <c r="FER1" s="46" t="s">
        <v>6687</v>
      </c>
      <c r="FES1" s="46" t="s">
        <v>6688</v>
      </c>
      <c r="FET1" s="46" t="s">
        <v>6689</v>
      </c>
      <c r="FEU1" s="46" t="s">
        <v>6690</v>
      </c>
      <c r="FEV1" s="46" t="s">
        <v>6691</v>
      </c>
      <c r="FEW1" s="46" t="s">
        <v>6692</v>
      </c>
      <c r="FEX1" s="46" t="s">
        <v>6693</v>
      </c>
      <c r="FEY1" s="46" t="s">
        <v>6694</v>
      </c>
      <c r="FEZ1" s="46" t="s">
        <v>6695</v>
      </c>
      <c r="FFA1" s="46" t="s">
        <v>6696</v>
      </c>
      <c r="FFB1" s="46" t="s">
        <v>6697</v>
      </c>
      <c r="FFC1" s="46" t="s">
        <v>6698</v>
      </c>
      <c r="FFD1" s="46" t="s">
        <v>6699</v>
      </c>
      <c r="FFE1" s="46" t="s">
        <v>6700</v>
      </c>
      <c r="FFF1" s="46" t="s">
        <v>6701</v>
      </c>
      <c r="FFG1" s="46" t="s">
        <v>6702</v>
      </c>
      <c r="FFH1" s="46" t="s">
        <v>6703</v>
      </c>
      <c r="FFI1" s="46" t="s">
        <v>6704</v>
      </c>
      <c r="FFJ1" s="46" t="s">
        <v>6705</v>
      </c>
      <c r="FFK1" s="46" t="s">
        <v>6706</v>
      </c>
      <c r="FFL1" s="46" t="s">
        <v>6707</v>
      </c>
      <c r="FFM1" s="46" t="s">
        <v>6708</v>
      </c>
      <c r="FFN1" s="46" t="s">
        <v>6709</v>
      </c>
      <c r="FFO1" s="46" t="s">
        <v>6710</v>
      </c>
      <c r="FFP1" s="46" t="s">
        <v>6711</v>
      </c>
      <c r="FFQ1" s="46" t="s">
        <v>6712</v>
      </c>
      <c r="FFR1" s="46" t="s">
        <v>6713</v>
      </c>
      <c r="FFS1" s="46" t="s">
        <v>6714</v>
      </c>
      <c r="FFT1" s="46" t="s">
        <v>6715</v>
      </c>
      <c r="FFU1" s="46" t="s">
        <v>6716</v>
      </c>
      <c r="FFV1" s="46" t="s">
        <v>6717</v>
      </c>
      <c r="FFW1" s="46" t="s">
        <v>6718</v>
      </c>
      <c r="FFX1" s="46" t="s">
        <v>6719</v>
      </c>
      <c r="FFY1" s="46" t="s">
        <v>6720</v>
      </c>
      <c r="FFZ1" s="46" t="s">
        <v>6721</v>
      </c>
      <c r="FGA1" s="46" t="s">
        <v>6722</v>
      </c>
      <c r="FGB1" s="46" t="s">
        <v>6723</v>
      </c>
      <c r="FGC1" s="46" t="s">
        <v>6724</v>
      </c>
      <c r="FGD1" s="46" t="s">
        <v>6725</v>
      </c>
      <c r="FGE1" s="46" t="s">
        <v>6726</v>
      </c>
      <c r="FGF1" s="46" t="s">
        <v>6727</v>
      </c>
      <c r="FGG1" s="46" t="s">
        <v>6728</v>
      </c>
      <c r="FGH1" s="46" t="s">
        <v>6729</v>
      </c>
      <c r="FGI1" s="46" t="s">
        <v>6730</v>
      </c>
      <c r="FGJ1" s="46" t="s">
        <v>6731</v>
      </c>
      <c r="FGK1" s="46" t="s">
        <v>6732</v>
      </c>
      <c r="FGL1" s="46" t="s">
        <v>6733</v>
      </c>
      <c r="FGM1" s="46" t="s">
        <v>6734</v>
      </c>
      <c r="FGN1" s="46" t="s">
        <v>6735</v>
      </c>
      <c r="FGO1" s="46" t="s">
        <v>6736</v>
      </c>
      <c r="FGP1" s="46" t="s">
        <v>6737</v>
      </c>
      <c r="FGQ1" s="46" t="s">
        <v>6738</v>
      </c>
      <c r="FGR1" s="46" t="s">
        <v>6739</v>
      </c>
      <c r="FGS1" s="46" t="s">
        <v>6740</v>
      </c>
      <c r="FGT1" s="46" t="s">
        <v>6741</v>
      </c>
      <c r="FGU1" s="46" t="s">
        <v>6742</v>
      </c>
      <c r="FGV1" s="46" t="s">
        <v>6743</v>
      </c>
      <c r="FGW1" s="46" t="s">
        <v>6744</v>
      </c>
      <c r="FGX1" s="46" t="s">
        <v>6745</v>
      </c>
      <c r="FGY1" s="46" t="s">
        <v>6746</v>
      </c>
      <c r="FGZ1" s="46" t="s">
        <v>6747</v>
      </c>
      <c r="FHA1" s="46" t="s">
        <v>6748</v>
      </c>
      <c r="FHB1" s="46" t="s">
        <v>6749</v>
      </c>
      <c r="FHC1" s="46" t="s">
        <v>6750</v>
      </c>
      <c r="FHD1" s="46" t="s">
        <v>6751</v>
      </c>
      <c r="FHE1" s="46" t="s">
        <v>6752</v>
      </c>
      <c r="FHF1" s="46" t="s">
        <v>6753</v>
      </c>
      <c r="FHG1" s="46" t="s">
        <v>6754</v>
      </c>
      <c r="FHH1" s="46" t="s">
        <v>6755</v>
      </c>
      <c r="FHI1" s="46" t="s">
        <v>6756</v>
      </c>
      <c r="FHJ1" s="46" t="s">
        <v>6757</v>
      </c>
      <c r="FHK1" s="46" t="s">
        <v>6758</v>
      </c>
      <c r="FHL1" s="46" t="s">
        <v>6759</v>
      </c>
      <c r="FHM1" s="46" t="s">
        <v>6760</v>
      </c>
      <c r="FHN1" s="46" t="s">
        <v>6761</v>
      </c>
      <c r="FHO1" s="46" t="s">
        <v>6762</v>
      </c>
      <c r="FHP1" s="46" t="s">
        <v>6763</v>
      </c>
      <c r="FHQ1" s="46" t="s">
        <v>6764</v>
      </c>
      <c r="FHR1" s="46" t="s">
        <v>6765</v>
      </c>
      <c r="FHS1" s="46" t="s">
        <v>6766</v>
      </c>
      <c r="FHT1" s="46" t="s">
        <v>6767</v>
      </c>
      <c r="FHU1" s="46" t="s">
        <v>6768</v>
      </c>
      <c r="FHV1" s="46" t="s">
        <v>6769</v>
      </c>
      <c r="FHW1" s="46" t="s">
        <v>6770</v>
      </c>
      <c r="FHX1" s="46" t="s">
        <v>6771</v>
      </c>
      <c r="FHY1" s="46" t="s">
        <v>6772</v>
      </c>
      <c r="FHZ1" s="46" t="s">
        <v>6773</v>
      </c>
      <c r="FIA1" s="46" t="s">
        <v>6774</v>
      </c>
      <c r="FIB1" s="46" t="s">
        <v>6775</v>
      </c>
      <c r="FIC1" s="46" t="s">
        <v>6776</v>
      </c>
      <c r="FID1" s="46" t="s">
        <v>6777</v>
      </c>
      <c r="FIE1" s="46" t="s">
        <v>6778</v>
      </c>
      <c r="FIF1" s="46" t="s">
        <v>6779</v>
      </c>
      <c r="FIG1" s="46" t="s">
        <v>6780</v>
      </c>
      <c r="FIH1" s="46" t="s">
        <v>6781</v>
      </c>
      <c r="FII1" s="46" t="s">
        <v>6782</v>
      </c>
      <c r="FIJ1" s="46" t="s">
        <v>6783</v>
      </c>
      <c r="FIK1" s="46" t="s">
        <v>6784</v>
      </c>
      <c r="FIL1" s="46" t="s">
        <v>6785</v>
      </c>
      <c r="FIM1" s="46" t="s">
        <v>6786</v>
      </c>
      <c r="FIN1" s="46" t="s">
        <v>6787</v>
      </c>
      <c r="FIO1" s="46" t="s">
        <v>6788</v>
      </c>
      <c r="FIP1" s="46" t="s">
        <v>6789</v>
      </c>
      <c r="FIQ1" s="46" t="s">
        <v>6790</v>
      </c>
      <c r="FIR1" s="46" t="s">
        <v>6791</v>
      </c>
      <c r="FIS1" s="46" t="s">
        <v>6792</v>
      </c>
      <c r="FIT1" s="46" t="s">
        <v>6793</v>
      </c>
      <c r="FIU1" s="46" t="s">
        <v>6794</v>
      </c>
      <c r="FIV1" s="46" t="s">
        <v>6795</v>
      </c>
      <c r="FIW1" s="46" t="s">
        <v>6796</v>
      </c>
      <c r="FIX1" s="46" t="s">
        <v>6797</v>
      </c>
      <c r="FIY1" s="46" t="s">
        <v>6798</v>
      </c>
      <c r="FIZ1" s="46" t="s">
        <v>6799</v>
      </c>
      <c r="FJA1" s="46" t="s">
        <v>6800</v>
      </c>
      <c r="FJB1" s="46" t="s">
        <v>6801</v>
      </c>
      <c r="FJC1" s="46" t="s">
        <v>6802</v>
      </c>
      <c r="FJD1" s="46" t="s">
        <v>6803</v>
      </c>
      <c r="FJE1" s="46" t="s">
        <v>6804</v>
      </c>
      <c r="FJF1" s="46" t="s">
        <v>6805</v>
      </c>
      <c r="FJG1" s="46" t="s">
        <v>6806</v>
      </c>
      <c r="FJH1" s="46" t="s">
        <v>6807</v>
      </c>
      <c r="FJI1" s="46" t="s">
        <v>6808</v>
      </c>
      <c r="FJJ1" s="46" t="s">
        <v>6809</v>
      </c>
      <c r="FJK1" s="46" t="s">
        <v>6810</v>
      </c>
      <c r="FJL1" s="46" t="s">
        <v>6811</v>
      </c>
      <c r="FJM1" s="46" t="s">
        <v>6812</v>
      </c>
      <c r="FJN1" s="46" t="s">
        <v>6813</v>
      </c>
      <c r="FJO1" s="46" t="s">
        <v>6814</v>
      </c>
      <c r="FJP1" s="46" t="s">
        <v>6815</v>
      </c>
      <c r="FJQ1" s="46" t="s">
        <v>6816</v>
      </c>
      <c r="FJR1" s="46" t="s">
        <v>6817</v>
      </c>
      <c r="FJS1" s="46" t="s">
        <v>6818</v>
      </c>
      <c r="FJT1" s="46" t="s">
        <v>6819</v>
      </c>
      <c r="FJU1" s="46" t="s">
        <v>6820</v>
      </c>
      <c r="FJV1" s="46" t="s">
        <v>6821</v>
      </c>
      <c r="FJW1" s="46" t="s">
        <v>6822</v>
      </c>
      <c r="FJX1" s="46" t="s">
        <v>6823</v>
      </c>
      <c r="FJY1" s="46" t="s">
        <v>6824</v>
      </c>
      <c r="FJZ1" s="46" t="s">
        <v>6825</v>
      </c>
      <c r="FKA1" s="46" t="s">
        <v>6826</v>
      </c>
      <c r="FKB1" s="46" t="s">
        <v>6827</v>
      </c>
      <c r="FKC1" s="46" t="s">
        <v>6828</v>
      </c>
      <c r="FKD1" s="46" t="s">
        <v>6829</v>
      </c>
      <c r="FKE1" s="46" t="s">
        <v>6830</v>
      </c>
      <c r="FKF1" s="46" t="s">
        <v>6831</v>
      </c>
      <c r="FKG1" s="46" t="s">
        <v>6832</v>
      </c>
      <c r="FKH1" s="46" t="s">
        <v>6833</v>
      </c>
      <c r="FKI1" s="46" t="s">
        <v>6834</v>
      </c>
      <c r="FKJ1" s="46" t="s">
        <v>6835</v>
      </c>
      <c r="FKK1" s="46" t="s">
        <v>6836</v>
      </c>
      <c r="FKL1" s="46" t="s">
        <v>6837</v>
      </c>
      <c r="FKM1" s="46" t="s">
        <v>6838</v>
      </c>
      <c r="FKN1" s="46" t="s">
        <v>6839</v>
      </c>
      <c r="FKO1" s="46" t="s">
        <v>6840</v>
      </c>
      <c r="FKP1" s="46" t="s">
        <v>6841</v>
      </c>
      <c r="FKQ1" s="46" t="s">
        <v>6842</v>
      </c>
      <c r="FKR1" s="46" t="s">
        <v>6843</v>
      </c>
      <c r="FKS1" s="46" t="s">
        <v>6844</v>
      </c>
      <c r="FKT1" s="46" t="s">
        <v>6845</v>
      </c>
      <c r="FKU1" s="46" t="s">
        <v>6846</v>
      </c>
      <c r="FKV1" s="46" t="s">
        <v>6847</v>
      </c>
      <c r="FKW1" s="46" t="s">
        <v>6848</v>
      </c>
      <c r="FKX1" s="46" t="s">
        <v>6849</v>
      </c>
      <c r="FKY1" s="46" t="s">
        <v>6850</v>
      </c>
      <c r="FKZ1" s="46" t="s">
        <v>6851</v>
      </c>
      <c r="FLA1" s="46" t="s">
        <v>6852</v>
      </c>
      <c r="FLB1" s="46" t="s">
        <v>6853</v>
      </c>
      <c r="FLC1" s="46" t="s">
        <v>6854</v>
      </c>
      <c r="FLD1" s="46" t="s">
        <v>6855</v>
      </c>
      <c r="FLE1" s="46" t="s">
        <v>6856</v>
      </c>
      <c r="FLF1" s="46" t="s">
        <v>6857</v>
      </c>
      <c r="FLG1" s="46" t="s">
        <v>6858</v>
      </c>
      <c r="FLH1" s="46" t="s">
        <v>6859</v>
      </c>
      <c r="FLI1" s="46" t="s">
        <v>6860</v>
      </c>
      <c r="FLJ1" s="46" t="s">
        <v>6861</v>
      </c>
      <c r="FLK1" s="46" t="s">
        <v>6862</v>
      </c>
      <c r="FLL1" s="46" t="s">
        <v>6863</v>
      </c>
      <c r="FLM1" s="46" t="s">
        <v>6864</v>
      </c>
      <c r="FLN1" s="46" t="s">
        <v>6865</v>
      </c>
      <c r="FLO1" s="46" t="s">
        <v>6866</v>
      </c>
      <c r="FLP1" s="46" t="s">
        <v>6867</v>
      </c>
      <c r="FLQ1" s="46" t="s">
        <v>6868</v>
      </c>
      <c r="FLR1" s="46" t="s">
        <v>6869</v>
      </c>
      <c r="FLS1" s="46" t="s">
        <v>6870</v>
      </c>
      <c r="FLT1" s="46" t="s">
        <v>6871</v>
      </c>
      <c r="FLU1" s="46" t="s">
        <v>6872</v>
      </c>
      <c r="FLV1" s="46" t="s">
        <v>6873</v>
      </c>
      <c r="FLW1" s="46" t="s">
        <v>6874</v>
      </c>
      <c r="FLX1" s="46" t="s">
        <v>6875</v>
      </c>
      <c r="FLY1" s="46" t="s">
        <v>6876</v>
      </c>
      <c r="FLZ1" s="46" t="s">
        <v>6877</v>
      </c>
      <c r="FMA1" s="46" t="s">
        <v>6878</v>
      </c>
      <c r="FMB1" s="46" t="s">
        <v>6879</v>
      </c>
      <c r="FMC1" s="46" t="s">
        <v>6880</v>
      </c>
      <c r="FMD1" s="46" t="s">
        <v>6881</v>
      </c>
      <c r="FME1" s="46" t="s">
        <v>6882</v>
      </c>
      <c r="FMF1" s="46" t="s">
        <v>6883</v>
      </c>
      <c r="FMG1" s="46" t="s">
        <v>6884</v>
      </c>
      <c r="FMH1" s="46" t="s">
        <v>6885</v>
      </c>
      <c r="FMI1" s="46" t="s">
        <v>6886</v>
      </c>
      <c r="FMJ1" s="46" t="s">
        <v>6887</v>
      </c>
      <c r="FMK1" s="46" t="s">
        <v>6888</v>
      </c>
      <c r="FML1" s="46" t="s">
        <v>6889</v>
      </c>
      <c r="FMM1" s="46" t="s">
        <v>6890</v>
      </c>
      <c r="FMN1" s="46" t="s">
        <v>6891</v>
      </c>
      <c r="FMO1" s="46" t="s">
        <v>6892</v>
      </c>
      <c r="FMP1" s="46" t="s">
        <v>6893</v>
      </c>
      <c r="FMQ1" s="46" t="s">
        <v>6894</v>
      </c>
      <c r="FMR1" s="46" t="s">
        <v>6895</v>
      </c>
      <c r="FMS1" s="46" t="s">
        <v>6896</v>
      </c>
      <c r="FMT1" s="46" t="s">
        <v>6897</v>
      </c>
      <c r="FMU1" s="46" t="s">
        <v>6898</v>
      </c>
      <c r="FMV1" s="46" t="s">
        <v>6899</v>
      </c>
      <c r="FMW1" s="46" t="s">
        <v>6900</v>
      </c>
      <c r="FMX1" s="46" t="s">
        <v>6901</v>
      </c>
      <c r="FMY1" s="46" t="s">
        <v>6902</v>
      </c>
      <c r="FMZ1" s="46" t="s">
        <v>6903</v>
      </c>
      <c r="FNA1" s="46" t="s">
        <v>6904</v>
      </c>
      <c r="FNB1" s="46" t="s">
        <v>6905</v>
      </c>
      <c r="FNC1" s="46" t="s">
        <v>6906</v>
      </c>
      <c r="FND1" s="46" t="s">
        <v>6907</v>
      </c>
      <c r="FNE1" s="46" t="s">
        <v>6908</v>
      </c>
      <c r="FNF1" s="46" t="s">
        <v>6909</v>
      </c>
      <c r="FNG1" s="46" t="s">
        <v>6910</v>
      </c>
      <c r="FNH1" s="46" t="s">
        <v>6911</v>
      </c>
      <c r="FNI1" s="46" t="s">
        <v>6912</v>
      </c>
      <c r="FNJ1" s="46" t="s">
        <v>6913</v>
      </c>
      <c r="FNK1" s="46" t="s">
        <v>6914</v>
      </c>
      <c r="FNL1" s="46" t="s">
        <v>6915</v>
      </c>
      <c r="FNM1" s="46" t="s">
        <v>6916</v>
      </c>
      <c r="FNN1" s="46" t="s">
        <v>6917</v>
      </c>
      <c r="FNO1" s="46" t="s">
        <v>6918</v>
      </c>
      <c r="FNP1" s="46" t="s">
        <v>6919</v>
      </c>
      <c r="FNQ1" s="46" t="s">
        <v>6920</v>
      </c>
      <c r="FNR1" s="46" t="s">
        <v>6921</v>
      </c>
      <c r="FNS1" s="46" t="s">
        <v>6922</v>
      </c>
      <c r="FNT1" s="46" t="s">
        <v>6923</v>
      </c>
      <c r="FNU1" s="46" t="s">
        <v>6924</v>
      </c>
      <c r="FNV1" s="46" t="s">
        <v>6925</v>
      </c>
      <c r="FNW1" s="46" t="s">
        <v>6926</v>
      </c>
      <c r="FNX1" s="46" t="s">
        <v>6927</v>
      </c>
      <c r="FNY1" s="46" t="s">
        <v>6928</v>
      </c>
      <c r="FNZ1" s="46" t="s">
        <v>6929</v>
      </c>
      <c r="FOA1" s="46" t="s">
        <v>6930</v>
      </c>
      <c r="FOB1" s="46" t="s">
        <v>6931</v>
      </c>
      <c r="FOC1" s="46" t="s">
        <v>6932</v>
      </c>
      <c r="FOD1" s="46" t="s">
        <v>6933</v>
      </c>
      <c r="FOE1" s="46" t="s">
        <v>6934</v>
      </c>
      <c r="FOF1" s="46" t="s">
        <v>6935</v>
      </c>
      <c r="FOG1" s="46" t="s">
        <v>6936</v>
      </c>
      <c r="FOH1" s="46" t="s">
        <v>6937</v>
      </c>
      <c r="FOI1" s="46" t="s">
        <v>6938</v>
      </c>
      <c r="FOJ1" s="46" t="s">
        <v>6939</v>
      </c>
      <c r="FOK1" s="46" t="s">
        <v>6940</v>
      </c>
      <c r="FOL1" s="46" t="s">
        <v>6941</v>
      </c>
      <c r="FOM1" s="46" t="s">
        <v>6942</v>
      </c>
      <c r="FON1" s="46" t="s">
        <v>6943</v>
      </c>
      <c r="FOO1" s="46" t="s">
        <v>6944</v>
      </c>
      <c r="FOP1" s="46" t="s">
        <v>6945</v>
      </c>
      <c r="FOQ1" s="46" t="s">
        <v>6946</v>
      </c>
      <c r="FOR1" s="46" t="s">
        <v>6947</v>
      </c>
      <c r="FOS1" s="46" t="s">
        <v>6948</v>
      </c>
      <c r="FOT1" s="46" t="s">
        <v>6949</v>
      </c>
      <c r="FOU1" s="46" t="s">
        <v>6950</v>
      </c>
      <c r="FOV1" s="46" t="s">
        <v>6951</v>
      </c>
      <c r="FOW1" s="46" t="s">
        <v>6952</v>
      </c>
      <c r="FOX1" s="46" t="s">
        <v>6953</v>
      </c>
      <c r="FOY1" s="46" t="s">
        <v>6954</v>
      </c>
      <c r="FOZ1" s="46" t="s">
        <v>6955</v>
      </c>
      <c r="FPA1" s="46" t="s">
        <v>6956</v>
      </c>
      <c r="FPB1" s="46" t="s">
        <v>6957</v>
      </c>
      <c r="FPC1" s="46" t="s">
        <v>6958</v>
      </c>
      <c r="FPD1" s="46" t="s">
        <v>6959</v>
      </c>
      <c r="FPE1" s="46" t="s">
        <v>6960</v>
      </c>
      <c r="FPF1" s="46" t="s">
        <v>6961</v>
      </c>
      <c r="FPG1" s="46" t="s">
        <v>6962</v>
      </c>
      <c r="FPH1" s="46" t="s">
        <v>6963</v>
      </c>
      <c r="FPI1" s="46" t="s">
        <v>6964</v>
      </c>
      <c r="FPJ1" s="46" t="s">
        <v>6965</v>
      </c>
      <c r="FPK1" s="46" t="s">
        <v>6966</v>
      </c>
      <c r="FPL1" s="46" t="s">
        <v>6967</v>
      </c>
      <c r="FPM1" s="46" t="s">
        <v>6968</v>
      </c>
      <c r="FPN1" s="46" t="s">
        <v>6969</v>
      </c>
      <c r="FPO1" s="46" t="s">
        <v>6970</v>
      </c>
      <c r="FPP1" s="46" t="s">
        <v>6971</v>
      </c>
      <c r="FPQ1" s="46" t="s">
        <v>6972</v>
      </c>
      <c r="FPR1" s="46" t="s">
        <v>6973</v>
      </c>
      <c r="FPS1" s="46" t="s">
        <v>6974</v>
      </c>
      <c r="FPT1" s="46" t="s">
        <v>6975</v>
      </c>
      <c r="FPU1" s="46" t="s">
        <v>6976</v>
      </c>
      <c r="FPV1" s="46" t="s">
        <v>6977</v>
      </c>
      <c r="FPW1" s="46" t="s">
        <v>6978</v>
      </c>
      <c r="FPX1" s="46" t="s">
        <v>6979</v>
      </c>
      <c r="FPY1" s="46" t="s">
        <v>6980</v>
      </c>
      <c r="FPZ1" s="46" t="s">
        <v>6981</v>
      </c>
      <c r="FQA1" s="46" t="s">
        <v>6982</v>
      </c>
      <c r="FQB1" s="46" t="s">
        <v>6983</v>
      </c>
      <c r="FQC1" s="46" t="s">
        <v>6984</v>
      </c>
      <c r="FQD1" s="46" t="s">
        <v>6985</v>
      </c>
      <c r="FQE1" s="46" t="s">
        <v>6986</v>
      </c>
      <c r="FQF1" s="46" t="s">
        <v>6987</v>
      </c>
      <c r="FQG1" s="46" t="s">
        <v>6988</v>
      </c>
      <c r="FQH1" s="46" t="s">
        <v>6989</v>
      </c>
      <c r="FQI1" s="46" t="s">
        <v>6990</v>
      </c>
      <c r="FQJ1" s="46" t="s">
        <v>6991</v>
      </c>
      <c r="FQK1" s="46" t="s">
        <v>6992</v>
      </c>
      <c r="FQL1" s="46" t="s">
        <v>6993</v>
      </c>
      <c r="FQM1" s="46" t="s">
        <v>6994</v>
      </c>
      <c r="FQN1" s="46" t="s">
        <v>6995</v>
      </c>
      <c r="FQO1" s="46" t="s">
        <v>6996</v>
      </c>
      <c r="FQP1" s="46" t="s">
        <v>6997</v>
      </c>
      <c r="FQQ1" s="46" t="s">
        <v>6998</v>
      </c>
      <c r="FQR1" s="46" t="s">
        <v>6999</v>
      </c>
      <c r="FQS1" s="46" t="s">
        <v>7000</v>
      </c>
      <c r="FQT1" s="46" t="s">
        <v>7001</v>
      </c>
      <c r="FQU1" s="46" t="s">
        <v>7002</v>
      </c>
      <c r="FQV1" s="46" t="s">
        <v>7003</v>
      </c>
      <c r="FQW1" s="46" t="s">
        <v>7004</v>
      </c>
      <c r="FQX1" s="46" t="s">
        <v>7005</v>
      </c>
      <c r="FQY1" s="46" t="s">
        <v>7006</v>
      </c>
      <c r="FQZ1" s="46" t="s">
        <v>7007</v>
      </c>
      <c r="FRA1" s="46" t="s">
        <v>7008</v>
      </c>
      <c r="FRB1" s="46" t="s">
        <v>7009</v>
      </c>
      <c r="FRC1" s="46" t="s">
        <v>7010</v>
      </c>
      <c r="FRD1" s="46" t="s">
        <v>7011</v>
      </c>
      <c r="FRE1" s="46" t="s">
        <v>7012</v>
      </c>
      <c r="FRF1" s="46" t="s">
        <v>7013</v>
      </c>
      <c r="FRG1" s="46" t="s">
        <v>7014</v>
      </c>
      <c r="FRH1" s="46" t="s">
        <v>7015</v>
      </c>
      <c r="FRI1" s="46" t="s">
        <v>7016</v>
      </c>
      <c r="FRJ1" s="46" t="s">
        <v>7017</v>
      </c>
      <c r="FRK1" s="46" t="s">
        <v>7018</v>
      </c>
      <c r="FRL1" s="46" t="s">
        <v>7019</v>
      </c>
      <c r="FRM1" s="46" t="s">
        <v>7020</v>
      </c>
      <c r="FRN1" s="46" t="s">
        <v>7021</v>
      </c>
      <c r="FRO1" s="46" t="s">
        <v>7022</v>
      </c>
      <c r="FRP1" s="46" t="s">
        <v>7023</v>
      </c>
      <c r="FRQ1" s="46" t="s">
        <v>7024</v>
      </c>
      <c r="FRR1" s="46" t="s">
        <v>7025</v>
      </c>
      <c r="FRS1" s="46" t="s">
        <v>7026</v>
      </c>
      <c r="FRT1" s="46" t="s">
        <v>7027</v>
      </c>
      <c r="FRU1" s="46" t="s">
        <v>7028</v>
      </c>
      <c r="FRV1" s="46" t="s">
        <v>7029</v>
      </c>
      <c r="FRW1" s="46" t="s">
        <v>7030</v>
      </c>
      <c r="FRX1" s="46" t="s">
        <v>7031</v>
      </c>
      <c r="FRY1" s="46" t="s">
        <v>7032</v>
      </c>
      <c r="FRZ1" s="46" t="s">
        <v>7033</v>
      </c>
      <c r="FSA1" s="46" t="s">
        <v>7034</v>
      </c>
      <c r="FSB1" s="46" t="s">
        <v>7035</v>
      </c>
      <c r="FSC1" s="46" t="s">
        <v>7036</v>
      </c>
      <c r="FSD1" s="46" t="s">
        <v>7037</v>
      </c>
      <c r="FSE1" s="46" t="s">
        <v>7038</v>
      </c>
      <c r="FSF1" s="46" t="s">
        <v>7039</v>
      </c>
      <c r="FSG1" s="46" t="s">
        <v>7040</v>
      </c>
      <c r="FSH1" s="46" t="s">
        <v>7041</v>
      </c>
      <c r="FSI1" s="46" t="s">
        <v>7042</v>
      </c>
      <c r="FSJ1" s="46" t="s">
        <v>7043</v>
      </c>
      <c r="FSK1" s="46" t="s">
        <v>7044</v>
      </c>
      <c r="FSL1" s="46" t="s">
        <v>7045</v>
      </c>
      <c r="FSM1" s="46" t="s">
        <v>7046</v>
      </c>
      <c r="FSN1" s="46" t="s">
        <v>7047</v>
      </c>
      <c r="FSO1" s="46" t="s">
        <v>7048</v>
      </c>
      <c r="FSP1" s="46" t="s">
        <v>7049</v>
      </c>
      <c r="FSQ1" s="46" t="s">
        <v>7050</v>
      </c>
      <c r="FSR1" s="46" t="s">
        <v>7051</v>
      </c>
      <c r="FSS1" s="46" t="s">
        <v>7052</v>
      </c>
      <c r="FST1" s="46" t="s">
        <v>7053</v>
      </c>
      <c r="FSU1" s="46" t="s">
        <v>7054</v>
      </c>
      <c r="FSV1" s="46" t="s">
        <v>7055</v>
      </c>
      <c r="FSW1" s="46" t="s">
        <v>7056</v>
      </c>
      <c r="FSX1" s="46" t="s">
        <v>7057</v>
      </c>
      <c r="FSY1" s="46" t="s">
        <v>7058</v>
      </c>
      <c r="FSZ1" s="46" t="s">
        <v>7059</v>
      </c>
      <c r="FTA1" s="46" t="s">
        <v>7060</v>
      </c>
      <c r="FTB1" s="46" t="s">
        <v>7061</v>
      </c>
      <c r="FTC1" s="46" t="s">
        <v>7062</v>
      </c>
      <c r="FTD1" s="46" t="s">
        <v>7063</v>
      </c>
      <c r="FTE1" s="46" t="s">
        <v>7064</v>
      </c>
      <c r="FTF1" s="46" t="s">
        <v>7065</v>
      </c>
      <c r="FTG1" s="46" t="s">
        <v>7066</v>
      </c>
      <c r="FTH1" s="46" t="s">
        <v>7067</v>
      </c>
      <c r="FTI1" s="46" t="s">
        <v>7068</v>
      </c>
      <c r="FTJ1" s="46" t="s">
        <v>7069</v>
      </c>
      <c r="FTK1" s="46" t="s">
        <v>7070</v>
      </c>
      <c r="FTL1" s="46" t="s">
        <v>7071</v>
      </c>
      <c r="FTM1" s="46" t="s">
        <v>7072</v>
      </c>
      <c r="FTN1" s="46" t="s">
        <v>7073</v>
      </c>
      <c r="FTO1" s="46" t="s">
        <v>7074</v>
      </c>
      <c r="FTP1" s="46" t="s">
        <v>7075</v>
      </c>
      <c r="FTQ1" s="46" t="s">
        <v>7076</v>
      </c>
      <c r="FTR1" s="46" t="s">
        <v>7077</v>
      </c>
      <c r="FTS1" s="46" t="s">
        <v>7078</v>
      </c>
      <c r="FTT1" s="46" t="s">
        <v>7079</v>
      </c>
      <c r="FTU1" s="46" t="s">
        <v>7080</v>
      </c>
      <c r="FTV1" s="46" t="s">
        <v>7081</v>
      </c>
      <c r="FTW1" s="46" t="s">
        <v>7082</v>
      </c>
      <c r="FTX1" s="46" t="s">
        <v>7083</v>
      </c>
      <c r="FTY1" s="46" t="s">
        <v>7084</v>
      </c>
      <c r="FTZ1" s="46" t="s">
        <v>7085</v>
      </c>
      <c r="FUA1" s="46" t="s">
        <v>7086</v>
      </c>
      <c r="FUB1" s="46" t="s">
        <v>7087</v>
      </c>
      <c r="FUC1" s="46" t="s">
        <v>7088</v>
      </c>
      <c r="FUD1" s="46" t="s">
        <v>7089</v>
      </c>
      <c r="FUE1" s="46" t="s">
        <v>7090</v>
      </c>
      <c r="FUF1" s="46" t="s">
        <v>7091</v>
      </c>
      <c r="FUG1" s="46" t="s">
        <v>7092</v>
      </c>
      <c r="FUH1" s="46" t="s">
        <v>7093</v>
      </c>
      <c r="FUI1" s="46" t="s">
        <v>7094</v>
      </c>
      <c r="FUJ1" s="46" t="s">
        <v>7095</v>
      </c>
      <c r="FUK1" s="46" t="s">
        <v>7096</v>
      </c>
      <c r="FUL1" s="46" t="s">
        <v>7097</v>
      </c>
      <c r="FUM1" s="46" t="s">
        <v>7098</v>
      </c>
      <c r="FUN1" s="46" t="s">
        <v>7099</v>
      </c>
      <c r="FUO1" s="46" t="s">
        <v>7100</v>
      </c>
      <c r="FUP1" s="46" t="s">
        <v>7101</v>
      </c>
      <c r="FUQ1" s="46" t="s">
        <v>7102</v>
      </c>
      <c r="FUR1" s="46" t="s">
        <v>7103</v>
      </c>
      <c r="FUS1" s="46" t="s">
        <v>7104</v>
      </c>
      <c r="FUT1" s="46" t="s">
        <v>7105</v>
      </c>
      <c r="FUU1" s="46" t="s">
        <v>7106</v>
      </c>
      <c r="FUV1" s="46" t="s">
        <v>7107</v>
      </c>
      <c r="FUW1" s="46" t="s">
        <v>7108</v>
      </c>
      <c r="FUX1" s="46" t="s">
        <v>7109</v>
      </c>
      <c r="FUY1" s="46" t="s">
        <v>7110</v>
      </c>
      <c r="FUZ1" s="46" t="s">
        <v>7111</v>
      </c>
      <c r="FVA1" s="46" t="s">
        <v>7112</v>
      </c>
      <c r="FVB1" s="46" t="s">
        <v>7113</v>
      </c>
      <c r="FVC1" s="46" t="s">
        <v>7114</v>
      </c>
      <c r="FVD1" s="46" t="s">
        <v>7115</v>
      </c>
      <c r="FVE1" s="46" t="s">
        <v>7116</v>
      </c>
      <c r="FVF1" s="46" t="s">
        <v>7117</v>
      </c>
      <c r="FVG1" s="46" t="s">
        <v>7118</v>
      </c>
      <c r="FVH1" s="46" t="s">
        <v>7119</v>
      </c>
      <c r="FVI1" s="46" t="s">
        <v>7120</v>
      </c>
      <c r="FVJ1" s="46" t="s">
        <v>7121</v>
      </c>
      <c r="FVK1" s="46" t="s">
        <v>7122</v>
      </c>
      <c r="FVL1" s="46" t="s">
        <v>7123</v>
      </c>
      <c r="FVM1" s="46" t="s">
        <v>7124</v>
      </c>
      <c r="FVN1" s="46" t="s">
        <v>7125</v>
      </c>
      <c r="FVO1" s="46" t="s">
        <v>7126</v>
      </c>
      <c r="FVP1" s="46" t="s">
        <v>7127</v>
      </c>
      <c r="FVQ1" s="46" t="s">
        <v>7128</v>
      </c>
      <c r="FVR1" s="46" t="s">
        <v>7129</v>
      </c>
      <c r="FVS1" s="46" t="s">
        <v>7130</v>
      </c>
      <c r="FVT1" s="46" t="s">
        <v>7131</v>
      </c>
      <c r="FVU1" s="46" t="s">
        <v>7132</v>
      </c>
      <c r="FVV1" s="46" t="s">
        <v>7133</v>
      </c>
      <c r="FVW1" s="46" t="s">
        <v>7134</v>
      </c>
      <c r="FVX1" s="46" t="s">
        <v>7135</v>
      </c>
      <c r="FVY1" s="46" t="s">
        <v>7136</v>
      </c>
      <c r="FVZ1" s="46" t="s">
        <v>7137</v>
      </c>
      <c r="FWA1" s="46" t="s">
        <v>7138</v>
      </c>
      <c r="FWB1" s="46" t="s">
        <v>7139</v>
      </c>
      <c r="FWC1" s="46" t="s">
        <v>7140</v>
      </c>
      <c r="FWD1" s="46" t="s">
        <v>7141</v>
      </c>
      <c r="FWE1" s="46" t="s">
        <v>7142</v>
      </c>
      <c r="FWF1" s="46" t="s">
        <v>7143</v>
      </c>
      <c r="FWG1" s="46" t="s">
        <v>7144</v>
      </c>
      <c r="FWH1" s="46" t="s">
        <v>7145</v>
      </c>
      <c r="FWI1" s="46" t="s">
        <v>7146</v>
      </c>
      <c r="FWJ1" s="46" t="s">
        <v>7147</v>
      </c>
      <c r="FWK1" s="46" t="s">
        <v>7148</v>
      </c>
      <c r="FWL1" s="46" t="s">
        <v>7149</v>
      </c>
      <c r="FWM1" s="46" t="s">
        <v>7150</v>
      </c>
      <c r="FWN1" s="46" t="s">
        <v>7151</v>
      </c>
      <c r="FWO1" s="46" t="s">
        <v>7152</v>
      </c>
      <c r="FWP1" s="46" t="s">
        <v>7153</v>
      </c>
      <c r="FWQ1" s="46" t="s">
        <v>7154</v>
      </c>
      <c r="FWR1" s="46" t="s">
        <v>7155</v>
      </c>
      <c r="FWS1" s="46" t="s">
        <v>7156</v>
      </c>
      <c r="FWT1" s="46" t="s">
        <v>7157</v>
      </c>
      <c r="FWU1" s="46" t="s">
        <v>7158</v>
      </c>
      <c r="FWV1" s="46" t="s">
        <v>7159</v>
      </c>
      <c r="FWW1" s="46" t="s">
        <v>7160</v>
      </c>
      <c r="FWX1" s="46" t="s">
        <v>7161</v>
      </c>
      <c r="FWY1" s="46" t="s">
        <v>7162</v>
      </c>
      <c r="FWZ1" s="46" t="s">
        <v>7163</v>
      </c>
      <c r="FXA1" s="46" t="s">
        <v>7164</v>
      </c>
      <c r="FXB1" s="46" t="s">
        <v>7165</v>
      </c>
      <c r="FXC1" s="46" t="s">
        <v>7166</v>
      </c>
      <c r="FXD1" s="46" t="s">
        <v>7167</v>
      </c>
      <c r="FXE1" s="46" t="s">
        <v>7168</v>
      </c>
      <c r="FXF1" s="46" t="s">
        <v>7169</v>
      </c>
      <c r="FXG1" s="46" t="s">
        <v>7170</v>
      </c>
      <c r="FXH1" s="46" t="s">
        <v>7171</v>
      </c>
      <c r="FXI1" s="46" t="s">
        <v>7172</v>
      </c>
      <c r="FXJ1" s="46" t="s">
        <v>7173</v>
      </c>
      <c r="FXK1" s="46" t="s">
        <v>7174</v>
      </c>
      <c r="FXL1" s="46" t="s">
        <v>7175</v>
      </c>
      <c r="FXM1" s="46" t="s">
        <v>7176</v>
      </c>
      <c r="FXN1" s="46" t="s">
        <v>7177</v>
      </c>
      <c r="FXO1" s="46" t="s">
        <v>7178</v>
      </c>
      <c r="FXP1" s="46" t="s">
        <v>7179</v>
      </c>
      <c r="FXQ1" s="46" t="s">
        <v>7180</v>
      </c>
      <c r="FXR1" s="46" t="s">
        <v>7181</v>
      </c>
      <c r="FXS1" s="46" t="s">
        <v>7182</v>
      </c>
      <c r="FXT1" s="46" t="s">
        <v>7183</v>
      </c>
      <c r="FXU1" s="46" t="s">
        <v>7184</v>
      </c>
      <c r="FXV1" s="46" t="s">
        <v>7185</v>
      </c>
      <c r="FXW1" s="46" t="s">
        <v>7186</v>
      </c>
      <c r="FXX1" s="46" t="s">
        <v>7187</v>
      </c>
      <c r="FXY1" s="46" t="s">
        <v>7188</v>
      </c>
      <c r="FXZ1" s="46" t="s">
        <v>7189</v>
      </c>
      <c r="FYA1" s="46" t="s">
        <v>7190</v>
      </c>
      <c r="FYB1" s="46" t="s">
        <v>7191</v>
      </c>
      <c r="FYC1" s="46" t="s">
        <v>7192</v>
      </c>
      <c r="FYD1" s="46" t="s">
        <v>7193</v>
      </c>
      <c r="FYE1" s="46" t="s">
        <v>7194</v>
      </c>
      <c r="FYF1" s="46" t="s">
        <v>7195</v>
      </c>
      <c r="FYG1" s="46" t="s">
        <v>7196</v>
      </c>
      <c r="FYH1" s="46" t="s">
        <v>7197</v>
      </c>
      <c r="FYI1" s="46" t="s">
        <v>7198</v>
      </c>
      <c r="FYJ1" s="46" t="s">
        <v>7199</v>
      </c>
      <c r="FYK1" s="46" t="s">
        <v>7200</v>
      </c>
      <c r="FYL1" s="46" t="s">
        <v>7201</v>
      </c>
      <c r="FYM1" s="46" t="s">
        <v>7202</v>
      </c>
      <c r="FYN1" s="46" t="s">
        <v>7203</v>
      </c>
      <c r="FYO1" s="46" t="s">
        <v>7204</v>
      </c>
      <c r="FYP1" s="46" t="s">
        <v>7205</v>
      </c>
      <c r="FYQ1" s="46" t="s">
        <v>7206</v>
      </c>
      <c r="FYR1" s="46" t="s">
        <v>7207</v>
      </c>
      <c r="FYS1" s="46" t="s">
        <v>7208</v>
      </c>
      <c r="FYT1" s="46" t="s">
        <v>7209</v>
      </c>
      <c r="FYU1" s="46" t="s">
        <v>7210</v>
      </c>
      <c r="FYV1" s="46" t="s">
        <v>7211</v>
      </c>
      <c r="FYW1" s="46" t="s">
        <v>7212</v>
      </c>
      <c r="FYX1" s="46" t="s">
        <v>7213</v>
      </c>
      <c r="FYY1" s="46" t="s">
        <v>7214</v>
      </c>
      <c r="FYZ1" s="46" t="s">
        <v>7215</v>
      </c>
      <c r="FZA1" s="46" t="s">
        <v>7216</v>
      </c>
      <c r="FZB1" s="46" t="s">
        <v>7217</v>
      </c>
      <c r="FZC1" s="46" t="s">
        <v>7218</v>
      </c>
      <c r="FZD1" s="46" t="s">
        <v>7219</v>
      </c>
      <c r="FZE1" s="46" t="s">
        <v>7220</v>
      </c>
      <c r="FZF1" s="46" t="s">
        <v>7221</v>
      </c>
      <c r="FZG1" s="46" t="s">
        <v>7222</v>
      </c>
      <c r="FZH1" s="46" t="s">
        <v>7223</v>
      </c>
      <c r="FZI1" s="46" t="s">
        <v>7224</v>
      </c>
      <c r="FZJ1" s="46" t="s">
        <v>7225</v>
      </c>
      <c r="FZK1" s="46" t="s">
        <v>7226</v>
      </c>
      <c r="FZL1" s="46" t="s">
        <v>7227</v>
      </c>
      <c r="FZM1" s="46" t="s">
        <v>7228</v>
      </c>
      <c r="FZN1" s="46" t="s">
        <v>7229</v>
      </c>
      <c r="FZO1" s="46" t="s">
        <v>7230</v>
      </c>
      <c r="FZP1" s="46" t="s">
        <v>7231</v>
      </c>
      <c r="FZQ1" s="46" t="s">
        <v>7232</v>
      </c>
      <c r="FZR1" s="46" t="s">
        <v>7233</v>
      </c>
      <c r="FZS1" s="46" t="s">
        <v>7234</v>
      </c>
      <c r="FZT1" s="46" t="s">
        <v>7235</v>
      </c>
      <c r="FZU1" s="46" t="s">
        <v>7236</v>
      </c>
      <c r="FZV1" s="46" t="s">
        <v>7237</v>
      </c>
      <c r="FZW1" s="46" t="s">
        <v>7238</v>
      </c>
      <c r="FZX1" s="46" t="s">
        <v>7239</v>
      </c>
      <c r="FZY1" s="46" t="s">
        <v>7240</v>
      </c>
      <c r="FZZ1" s="46" t="s">
        <v>7241</v>
      </c>
      <c r="GAA1" s="46" t="s">
        <v>7242</v>
      </c>
      <c r="GAB1" s="46" t="s">
        <v>7243</v>
      </c>
      <c r="GAC1" s="46" t="s">
        <v>7244</v>
      </c>
      <c r="GAD1" s="46" t="s">
        <v>7245</v>
      </c>
      <c r="GAE1" s="46" t="s">
        <v>7246</v>
      </c>
      <c r="GAF1" s="46" t="s">
        <v>7247</v>
      </c>
      <c r="GAG1" s="46" t="s">
        <v>7248</v>
      </c>
      <c r="GAH1" s="46" t="s">
        <v>7249</v>
      </c>
      <c r="GAI1" s="46" t="s">
        <v>7250</v>
      </c>
      <c r="GAJ1" s="46" t="s">
        <v>7251</v>
      </c>
      <c r="GAK1" s="46" t="s">
        <v>7252</v>
      </c>
      <c r="GAL1" s="46" t="s">
        <v>7253</v>
      </c>
      <c r="GAM1" s="46" t="s">
        <v>7254</v>
      </c>
      <c r="GAN1" s="46" t="s">
        <v>7255</v>
      </c>
      <c r="GAO1" s="46" t="s">
        <v>7256</v>
      </c>
      <c r="GAP1" s="46" t="s">
        <v>7257</v>
      </c>
      <c r="GAQ1" s="46" t="s">
        <v>7258</v>
      </c>
      <c r="GAR1" s="46" t="s">
        <v>7259</v>
      </c>
      <c r="GAS1" s="46" t="s">
        <v>7260</v>
      </c>
      <c r="GAT1" s="46" t="s">
        <v>7261</v>
      </c>
      <c r="GAU1" s="46" t="s">
        <v>7262</v>
      </c>
      <c r="GAV1" s="46" t="s">
        <v>7263</v>
      </c>
      <c r="GAW1" s="46" t="s">
        <v>7264</v>
      </c>
      <c r="GAX1" s="46" t="s">
        <v>7265</v>
      </c>
      <c r="GAY1" s="46" t="s">
        <v>7266</v>
      </c>
      <c r="GAZ1" s="46" t="s">
        <v>7267</v>
      </c>
      <c r="GBA1" s="46" t="s">
        <v>7268</v>
      </c>
      <c r="GBB1" s="46" t="s">
        <v>7269</v>
      </c>
      <c r="GBC1" s="46" t="s">
        <v>7270</v>
      </c>
      <c r="GBD1" s="46" t="s">
        <v>7271</v>
      </c>
      <c r="GBE1" s="46" t="s">
        <v>7272</v>
      </c>
      <c r="GBF1" s="46" t="s">
        <v>7273</v>
      </c>
      <c r="GBG1" s="46" t="s">
        <v>7274</v>
      </c>
      <c r="GBH1" s="46" t="s">
        <v>7275</v>
      </c>
      <c r="GBI1" s="46" t="s">
        <v>7276</v>
      </c>
      <c r="GBJ1" s="46" t="s">
        <v>7277</v>
      </c>
      <c r="GBK1" s="46" t="s">
        <v>7278</v>
      </c>
      <c r="GBL1" s="46" t="s">
        <v>7279</v>
      </c>
      <c r="GBM1" s="46" t="s">
        <v>7280</v>
      </c>
      <c r="GBN1" s="46" t="s">
        <v>7281</v>
      </c>
      <c r="GBO1" s="46" t="s">
        <v>7282</v>
      </c>
      <c r="GBP1" s="46" t="s">
        <v>7283</v>
      </c>
      <c r="GBQ1" s="46" t="s">
        <v>7284</v>
      </c>
      <c r="GBR1" s="46" t="s">
        <v>7285</v>
      </c>
      <c r="GBS1" s="46" t="s">
        <v>7286</v>
      </c>
      <c r="GBT1" s="46" t="s">
        <v>7287</v>
      </c>
      <c r="GBU1" s="46" t="s">
        <v>7288</v>
      </c>
      <c r="GBV1" s="46" t="s">
        <v>7289</v>
      </c>
      <c r="GBW1" s="46" t="s">
        <v>7290</v>
      </c>
      <c r="GBX1" s="46" t="s">
        <v>7291</v>
      </c>
      <c r="GBY1" s="46" t="s">
        <v>7292</v>
      </c>
      <c r="GBZ1" s="46" t="s">
        <v>7293</v>
      </c>
      <c r="GCA1" s="46" t="s">
        <v>7294</v>
      </c>
      <c r="GCB1" s="46" t="s">
        <v>7295</v>
      </c>
      <c r="GCC1" s="46" t="s">
        <v>7296</v>
      </c>
      <c r="GCD1" s="46" t="s">
        <v>7297</v>
      </c>
      <c r="GCE1" s="46" t="s">
        <v>7298</v>
      </c>
      <c r="GCF1" s="46" t="s">
        <v>7299</v>
      </c>
      <c r="GCG1" s="46" t="s">
        <v>7300</v>
      </c>
      <c r="GCH1" s="46" t="s">
        <v>7301</v>
      </c>
      <c r="GCI1" s="46" t="s">
        <v>7302</v>
      </c>
      <c r="GCJ1" s="46" t="s">
        <v>7303</v>
      </c>
      <c r="GCK1" s="46" t="s">
        <v>7304</v>
      </c>
      <c r="GCL1" s="46" t="s">
        <v>7305</v>
      </c>
      <c r="GCM1" s="46" t="s">
        <v>7306</v>
      </c>
      <c r="GCN1" s="46" t="s">
        <v>7307</v>
      </c>
      <c r="GCO1" s="46" t="s">
        <v>7308</v>
      </c>
      <c r="GCP1" s="46" t="s">
        <v>7309</v>
      </c>
      <c r="GCQ1" s="46" t="s">
        <v>7310</v>
      </c>
      <c r="GCR1" s="46" t="s">
        <v>7311</v>
      </c>
      <c r="GCS1" s="46" t="s">
        <v>7312</v>
      </c>
      <c r="GCT1" s="46" t="s">
        <v>7313</v>
      </c>
      <c r="GCU1" s="46" t="s">
        <v>7314</v>
      </c>
      <c r="GCV1" s="46" t="s">
        <v>7315</v>
      </c>
      <c r="GCW1" s="46" t="s">
        <v>7316</v>
      </c>
      <c r="GCX1" s="46" t="s">
        <v>7317</v>
      </c>
      <c r="GCY1" s="46" t="s">
        <v>7318</v>
      </c>
      <c r="GCZ1" s="46" t="s">
        <v>7319</v>
      </c>
      <c r="GDA1" s="46" t="s">
        <v>7320</v>
      </c>
      <c r="GDB1" s="46" t="s">
        <v>7321</v>
      </c>
      <c r="GDC1" s="46" t="s">
        <v>7322</v>
      </c>
      <c r="GDD1" s="46" t="s">
        <v>7323</v>
      </c>
      <c r="GDE1" s="46" t="s">
        <v>7324</v>
      </c>
      <c r="GDF1" s="46" t="s">
        <v>7325</v>
      </c>
      <c r="GDG1" s="46" t="s">
        <v>7326</v>
      </c>
      <c r="GDH1" s="46" t="s">
        <v>7327</v>
      </c>
      <c r="GDI1" s="46" t="s">
        <v>7328</v>
      </c>
      <c r="GDJ1" s="46" t="s">
        <v>7329</v>
      </c>
      <c r="GDK1" s="46" t="s">
        <v>7330</v>
      </c>
      <c r="GDL1" s="46" t="s">
        <v>7331</v>
      </c>
      <c r="GDM1" s="46" t="s">
        <v>7332</v>
      </c>
      <c r="GDN1" s="46" t="s">
        <v>7333</v>
      </c>
      <c r="GDO1" s="46" t="s">
        <v>7334</v>
      </c>
      <c r="GDP1" s="46" t="s">
        <v>7335</v>
      </c>
      <c r="GDQ1" s="46" t="s">
        <v>7336</v>
      </c>
      <c r="GDR1" s="46" t="s">
        <v>7337</v>
      </c>
      <c r="GDS1" s="46" t="s">
        <v>7338</v>
      </c>
      <c r="GDT1" s="46" t="s">
        <v>7339</v>
      </c>
      <c r="GDU1" s="46" t="s">
        <v>7340</v>
      </c>
      <c r="GDV1" s="46" t="s">
        <v>7341</v>
      </c>
      <c r="GDW1" s="46" t="s">
        <v>7342</v>
      </c>
      <c r="GDX1" s="46" t="s">
        <v>7343</v>
      </c>
      <c r="GDY1" s="46" t="s">
        <v>7344</v>
      </c>
      <c r="GDZ1" s="46" t="s">
        <v>7345</v>
      </c>
      <c r="GEA1" s="46" t="s">
        <v>7346</v>
      </c>
      <c r="GEB1" s="46" t="s">
        <v>7347</v>
      </c>
      <c r="GEC1" s="46" t="s">
        <v>7348</v>
      </c>
      <c r="GED1" s="46" t="s">
        <v>7349</v>
      </c>
      <c r="GEE1" s="46" t="s">
        <v>7350</v>
      </c>
      <c r="GEF1" s="46" t="s">
        <v>7351</v>
      </c>
      <c r="GEG1" s="46" t="s">
        <v>7352</v>
      </c>
      <c r="GEH1" s="46" t="s">
        <v>7353</v>
      </c>
      <c r="GEI1" s="46" t="s">
        <v>7354</v>
      </c>
      <c r="GEJ1" s="46" t="s">
        <v>7355</v>
      </c>
      <c r="GEK1" s="46" t="s">
        <v>7356</v>
      </c>
      <c r="GEL1" s="46" t="s">
        <v>7357</v>
      </c>
      <c r="GEM1" s="46" t="s">
        <v>7358</v>
      </c>
      <c r="GEN1" s="46" t="s">
        <v>7359</v>
      </c>
      <c r="GEO1" s="46" t="s">
        <v>7360</v>
      </c>
      <c r="GEP1" s="46" t="s">
        <v>7361</v>
      </c>
      <c r="GEQ1" s="46" t="s">
        <v>7362</v>
      </c>
      <c r="GER1" s="46" t="s">
        <v>7363</v>
      </c>
      <c r="GES1" s="46" t="s">
        <v>7364</v>
      </c>
      <c r="GET1" s="46" t="s">
        <v>7365</v>
      </c>
      <c r="GEU1" s="46" t="s">
        <v>7366</v>
      </c>
      <c r="GEV1" s="46" t="s">
        <v>7367</v>
      </c>
      <c r="GEW1" s="46" t="s">
        <v>7368</v>
      </c>
      <c r="GEX1" s="46" t="s">
        <v>7369</v>
      </c>
      <c r="GEY1" s="46" t="s">
        <v>7370</v>
      </c>
      <c r="GEZ1" s="46" t="s">
        <v>7371</v>
      </c>
      <c r="GFA1" s="46" t="s">
        <v>7372</v>
      </c>
      <c r="GFB1" s="46" t="s">
        <v>7373</v>
      </c>
      <c r="GFC1" s="46" t="s">
        <v>7374</v>
      </c>
      <c r="GFD1" s="46" t="s">
        <v>7375</v>
      </c>
      <c r="GFE1" s="46" t="s">
        <v>7376</v>
      </c>
      <c r="GFF1" s="46" t="s">
        <v>7377</v>
      </c>
      <c r="GFG1" s="46" t="s">
        <v>7378</v>
      </c>
      <c r="GFH1" s="46" t="s">
        <v>7379</v>
      </c>
      <c r="GFI1" s="46" t="s">
        <v>7380</v>
      </c>
      <c r="GFJ1" s="46" t="s">
        <v>7381</v>
      </c>
      <c r="GFK1" s="46" t="s">
        <v>7382</v>
      </c>
      <c r="GFL1" s="46" t="s">
        <v>7383</v>
      </c>
      <c r="GFM1" s="46" t="s">
        <v>7384</v>
      </c>
      <c r="GFN1" s="46" t="s">
        <v>7385</v>
      </c>
      <c r="GFO1" s="46" t="s">
        <v>7386</v>
      </c>
      <c r="GFP1" s="46" t="s">
        <v>7387</v>
      </c>
      <c r="GFQ1" s="46" t="s">
        <v>7388</v>
      </c>
      <c r="GFR1" s="46" t="s">
        <v>7389</v>
      </c>
      <c r="GFS1" s="46" t="s">
        <v>7390</v>
      </c>
      <c r="GFT1" s="46" t="s">
        <v>7391</v>
      </c>
      <c r="GFU1" s="46" t="s">
        <v>7392</v>
      </c>
      <c r="GFV1" s="46" t="s">
        <v>7393</v>
      </c>
      <c r="GFW1" s="46" t="s">
        <v>7394</v>
      </c>
      <c r="GFX1" s="46" t="s">
        <v>7395</v>
      </c>
      <c r="GFY1" s="46" t="s">
        <v>7396</v>
      </c>
      <c r="GFZ1" s="46" t="s">
        <v>7397</v>
      </c>
      <c r="GGA1" s="46" t="s">
        <v>7398</v>
      </c>
      <c r="GGB1" s="46" t="s">
        <v>7399</v>
      </c>
      <c r="GGC1" s="46" t="s">
        <v>7400</v>
      </c>
      <c r="GGD1" s="46" t="s">
        <v>7401</v>
      </c>
      <c r="GGE1" s="46" t="s">
        <v>7402</v>
      </c>
      <c r="GGF1" s="46" t="s">
        <v>7403</v>
      </c>
      <c r="GGG1" s="46" t="s">
        <v>7404</v>
      </c>
      <c r="GGH1" s="46" t="s">
        <v>7405</v>
      </c>
      <c r="GGI1" s="46" t="s">
        <v>7406</v>
      </c>
      <c r="GGJ1" s="46" t="s">
        <v>7407</v>
      </c>
      <c r="GGK1" s="46" t="s">
        <v>7408</v>
      </c>
      <c r="GGL1" s="46" t="s">
        <v>7409</v>
      </c>
      <c r="GGM1" s="46" t="s">
        <v>7410</v>
      </c>
      <c r="GGN1" s="46" t="s">
        <v>7411</v>
      </c>
      <c r="GGO1" s="46" t="s">
        <v>7412</v>
      </c>
      <c r="GGP1" s="46" t="s">
        <v>7413</v>
      </c>
      <c r="GGQ1" s="46" t="s">
        <v>7414</v>
      </c>
      <c r="GGR1" s="46" t="s">
        <v>7415</v>
      </c>
      <c r="GGS1" s="46" t="s">
        <v>7416</v>
      </c>
      <c r="GGT1" s="46" t="s">
        <v>7417</v>
      </c>
      <c r="GGU1" s="46" t="s">
        <v>7418</v>
      </c>
      <c r="GGV1" s="46" t="s">
        <v>7419</v>
      </c>
      <c r="GGW1" s="46" t="s">
        <v>7420</v>
      </c>
      <c r="GGX1" s="46" t="s">
        <v>7421</v>
      </c>
      <c r="GGY1" s="46" t="s">
        <v>7422</v>
      </c>
      <c r="GGZ1" s="46" t="s">
        <v>7423</v>
      </c>
      <c r="GHA1" s="46" t="s">
        <v>7424</v>
      </c>
      <c r="GHB1" s="46" t="s">
        <v>7425</v>
      </c>
      <c r="GHC1" s="46" t="s">
        <v>7426</v>
      </c>
      <c r="GHD1" s="46" t="s">
        <v>7427</v>
      </c>
      <c r="GHE1" s="46" t="s">
        <v>7428</v>
      </c>
      <c r="GHF1" s="46" t="s">
        <v>7429</v>
      </c>
      <c r="GHG1" s="46" t="s">
        <v>7430</v>
      </c>
      <c r="GHH1" s="46" t="s">
        <v>7431</v>
      </c>
      <c r="GHI1" s="46" t="s">
        <v>7432</v>
      </c>
      <c r="GHJ1" s="46" t="s">
        <v>7433</v>
      </c>
      <c r="GHK1" s="46" t="s">
        <v>7434</v>
      </c>
      <c r="GHL1" s="46" t="s">
        <v>7435</v>
      </c>
      <c r="GHM1" s="46" t="s">
        <v>7436</v>
      </c>
      <c r="GHN1" s="46" t="s">
        <v>7437</v>
      </c>
      <c r="GHO1" s="46" t="s">
        <v>7438</v>
      </c>
      <c r="GHP1" s="46" t="s">
        <v>7439</v>
      </c>
      <c r="GHQ1" s="46" t="s">
        <v>7440</v>
      </c>
      <c r="GHR1" s="46" t="s">
        <v>7441</v>
      </c>
      <c r="GHS1" s="46" t="s">
        <v>7442</v>
      </c>
      <c r="GHT1" s="46" t="s">
        <v>7443</v>
      </c>
      <c r="GHU1" s="46" t="s">
        <v>7444</v>
      </c>
      <c r="GHV1" s="46" t="s">
        <v>7445</v>
      </c>
      <c r="GHW1" s="46" t="s">
        <v>7446</v>
      </c>
      <c r="GHX1" s="46" t="s">
        <v>7447</v>
      </c>
      <c r="GHY1" s="46" t="s">
        <v>7448</v>
      </c>
      <c r="GHZ1" s="46" t="s">
        <v>7449</v>
      </c>
      <c r="GIA1" s="46" t="s">
        <v>7450</v>
      </c>
      <c r="GIB1" s="46" t="s">
        <v>7451</v>
      </c>
      <c r="GIC1" s="46" t="s">
        <v>7452</v>
      </c>
      <c r="GID1" s="46" t="s">
        <v>7453</v>
      </c>
      <c r="GIE1" s="46" t="s">
        <v>7454</v>
      </c>
      <c r="GIF1" s="46" t="s">
        <v>7455</v>
      </c>
      <c r="GIG1" s="46" t="s">
        <v>7456</v>
      </c>
      <c r="GIH1" s="46" t="s">
        <v>7457</v>
      </c>
      <c r="GII1" s="46" t="s">
        <v>7458</v>
      </c>
      <c r="GIJ1" s="46" t="s">
        <v>7459</v>
      </c>
      <c r="GIK1" s="46" t="s">
        <v>7460</v>
      </c>
      <c r="GIL1" s="46" t="s">
        <v>7461</v>
      </c>
      <c r="GIM1" s="46" t="s">
        <v>7462</v>
      </c>
      <c r="GIN1" s="46" t="s">
        <v>7463</v>
      </c>
      <c r="GIO1" s="46" t="s">
        <v>7464</v>
      </c>
      <c r="GIP1" s="46" t="s">
        <v>7465</v>
      </c>
      <c r="GIQ1" s="46" t="s">
        <v>7466</v>
      </c>
      <c r="GIR1" s="46" t="s">
        <v>7467</v>
      </c>
      <c r="GIS1" s="46" t="s">
        <v>7468</v>
      </c>
      <c r="GIT1" s="46" t="s">
        <v>7469</v>
      </c>
      <c r="GIU1" s="46" t="s">
        <v>7470</v>
      </c>
      <c r="GIV1" s="46" t="s">
        <v>7471</v>
      </c>
      <c r="GIW1" s="46" t="s">
        <v>7472</v>
      </c>
      <c r="GIX1" s="46" t="s">
        <v>7473</v>
      </c>
      <c r="GIY1" s="46" t="s">
        <v>7474</v>
      </c>
      <c r="GIZ1" s="46" t="s">
        <v>7475</v>
      </c>
      <c r="GJA1" s="46" t="s">
        <v>7476</v>
      </c>
      <c r="GJB1" s="46" t="s">
        <v>7477</v>
      </c>
      <c r="GJC1" s="46" t="s">
        <v>7478</v>
      </c>
      <c r="GJD1" s="46" t="s">
        <v>7479</v>
      </c>
      <c r="GJE1" s="46" t="s">
        <v>7480</v>
      </c>
      <c r="GJF1" s="46" t="s">
        <v>7481</v>
      </c>
      <c r="GJG1" s="46" t="s">
        <v>7482</v>
      </c>
      <c r="GJH1" s="46" t="s">
        <v>7483</v>
      </c>
      <c r="GJI1" s="46" t="s">
        <v>7484</v>
      </c>
      <c r="GJJ1" s="46" t="s">
        <v>7485</v>
      </c>
      <c r="GJK1" s="46" t="s">
        <v>7486</v>
      </c>
      <c r="GJL1" s="46" t="s">
        <v>7487</v>
      </c>
      <c r="GJM1" s="46" t="s">
        <v>7488</v>
      </c>
      <c r="GJN1" s="46" t="s">
        <v>7489</v>
      </c>
      <c r="GJO1" s="46" t="s">
        <v>7490</v>
      </c>
      <c r="GJP1" s="46" t="s">
        <v>7491</v>
      </c>
      <c r="GJQ1" s="46" t="s">
        <v>7492</v>
      </c>
      <c r="GJR1" s="46" t="s">
        <v>7493</v>
      </c>
      <c r="GJS1" s="46" t="s">
        <v>7494</v>
      </c>
      <c r="GJT1" s="46" t="s">
        <v>7495</v>
      </c>
      <c r="GJU1" s="46" t="s">
        <v>7496</v>
      </c>
      <c r="GJV1" s="46" t="s">
        <v>7497</v>
      </c>
      <c r="GJW1" s="46" t="s">
        <v>7498</v>
      </c>
      <c r="GJX1" s="46" t="s">
        <v>7499</v>
      </c>
      <c r="GJY1" s="46" t="s">
        <v>7500</v>
      </c>
      <c r="GJZ1" s="46" t="s">
        <v>7501</v>
      </c>
      <c r="GKA1" s="46" t="s">
        <v>7502</v>
      </c>
      <c r="GKB1" s="46" t="s">
        <v>7503</v>
      </c>
      <c r="GKC1" s="46" t="s">
        <v>7504</v>
      </c>
      <c r="GKD1" s="46" t="s">
        <v>7505</v>
      </c>
      <c r="GKE1" s="46" t="s">
        <v>7506</v>
      </c>
      <c r="GKF1" s="46" t="s">
        <v>7507</v>
      </c>
      <c r="GKG1" s="46" t="s">
        <v>7508</v>
      </c>
      <c r="GKH1" s="46" t="s">
        <v>7509</v>
      </c>
      <c r="GKI1" s="46" t="s">
        <v>7510</v>
      </c>
      <c r="GKJ1" s="46" t="s">
        <v>7511</v>
      </c>
      <c r="GKK1" s="46" t="s">
        <v>7512</v>
      </c>
      <c r="GKL1" s="46" t="s">
        <v>7513</v>
      </c>
      <c r="GKM1" s="46" t="s">
        <v>7514</v>
      </c>
      <c r="GKN1" s="46" t="s">
        <v>7515</v>
      </c>
      <c r="GKO1" s="46" t="s">
        <v>7516</v>
      </c>
      <c r="GKP1" s="46" t="s">
        <v>7517</v>
      </c>
      <c r="GKQ1" s="46" t="s">
        <v>7518</v>
      </c>
      <c r="GKR1" s="46" t="s">
        <v>7519</v>
      </c>
      <c r="GKS1" s="46" t="s">
        <v>7520</v>
      </c>
      <c r="GKT1" s="46" t="s">
        <v>7521</v>
      </c>
      <c r="GKU1" s="46" t="s">
        <v>7522</v>
      </c>
      <c r="GKV1" s="46" t="s">
        <v>7523</v>
      </c>
      <c r="GKW1" s="46" t="s">
        <v>7524</v>
      </c>
      <c r="GKX1" s="46" t="s">
        <v>7525</v>
      </c>
      <c r="GKY1" s="46" t="s">
        <v>7526</v>
      </c>
      <c r="GKZ1" s="46" t="s">
        <v>7527</v>
      </c>
      <c r="GLA1" s="46" t="s">
        <v>7528</v>
      </c>
      <c r="GLB1" s="46" t="s">
        <v>7529</v>
      </c>
      <c r="GLC1" s="46" t="s">
        <v>7530</v>
      </c>
      <c r="GLD1" s="46" t="s">
        <v>7531</v>
      </c>
      <c r="GLE1" s="46" t="s">
        <v>7532</v>
      </c>
      <c r="GLF1" s="46" t="s">
        <v>7533</v>
      </c>
      <c r="GLG1" s="46" t="s">
        <v>7534</v>
      </c>
      <c r="GLH1" s="46" t="s">
        <v>7535</v>
      </c>
      <c r="GLI1" s="46" t="s">
        <v>7536</v>
      </c>
      <c r="GLJ1" s="46" t="s">
        <v>7537</v>
      </c>
      <c r="GLK1" s="46" t="s">
        <v>7538</v>
      </c>
      <c r="GLL1" s="46" t="s">
        <v>7539</v>
      </c>
      <c r="GLM1" s="46" t="s">
        <v>7540</v>
      </c>
      <c r="GLN1" s="46" t="s">
        <v>7541</v>
      </c>
      <c r="GLO1" s="46" t="s">
        <v>7542</v>
      </c>
      <c r="GLP1" s="46" t="s">
        <v>7543</v>
      </c>
      <c r="GLQ1" s="46" t="s">
        <v>7544</v>
      </c>
      <c r="GLR1" s="46" t="s">
        <v>7545</v>
      </c>
      <c r="GLS1" s="46" t="s">
        <v>7546</v>
      </c>
      <c r="GLT1" s="46" t="s">
        <v>7547</v>
      </c>
      <c r="GLU1" s="46" t="s">
        <v>7548</v>
      </c>
      <c r="GLV1" s="46" t="s">
        <v>7549</v>
      </c>
      <c r="GLW1" s="46" t="s">
        <v>7550</v>
      </c>
      <c r="GLX1" s="46" t="s">
        <v>7551</v>
      </c>
      <c r="GLY1" s="46" t="s">
        <v>7552</v>
      </c>
      <c r="GLZ1" s="46" t="s">
        <v>7553</v>
      </c>
      <c r="GMA1" s="46" t="s">
        <v>7554</v>
      </c>
      <c r="GMB1" s="46" t="s">
        <v>7555</v>
      </c>
      <c r="GMC1" s="46" t="s">
        <v>7556</v>
      </c>
      <c r="GMD1" s="46" t="s">
        <v>7557</v>
      </c>
      <c r="GME1" s="46" t="s">
        <v>7558</v>
      </c>
      <c r="GMF1" s="46" t="s">
        <v>7559</v>
      </c>
      <c r="GMG1" s="46" t="s">
        <v>7560</v>
      </c>
      <c r="GMH1" s="46" t="s">
        <v>7561</v>
      </c>
      <c r="GMI1" s="46" t="s">
        <v>7562</v>
      </c>
      <c r="GMJ1" s="46" t="s">
        <v>7563</v>
      </c>
      <c r="GMK1" s="46" t="s">
        <v>7564</v>
      </c>
      <c r="GML1" s="46" t="s">
        <v>7565</v>
      </c>
      <c r="GMM1" s="46" t="s">
        <v>7566</v>
      </c>
      <c r="GMN1" s="46" t="s">
        <v>7567</v>
      </c>
      <c r="GMO1" s="46" t="s">
        <v>7568</v>
      </c>
      <c r="GMP1" s="46" t="s">
        <v>7569</v>
      </c>
      <c r="GMQ1" s="46" t="s">
        <v>7570</v>
      </c>
      <c r="GMR1" s="46" t="s">
        <v>7571</v>
      </c>
      <c r="GMS1" s="46" t="s">
        <v>7572</v>
      </c>
      <c r="GMT1" s="46" t="s">
        <v>7573</v>
      </c>
      <c r="GMU1" s="46" t="s">
        <v>7574</v>
      </c>
      <c r="GMV1" s="46" t="s">
        <v>7575</v>
      </c>
      <c r="GMW1" s="46" t="s">
        <v>7576</v>
      </c>
      <c r="GMX1" s="46" t="s">
        <v>7577</v>
      </c>
      <c r="GMY1" s="46" t="s">
        <v>7578</v>
      </c>
      <c r="GMZ1" s="46" t="s">
        <v>7579</v>
      </c>
      <c r="GNA1" s="46" t="s">
        <v>7580</v>
      </c>
      <c r="GNB1" s="46" t="s">
        <v>7581</v>
      </c>
      <c r="GNC1" s="46" t="s">
        <v>7582</v>
      </c>
      <c r="GND1" s="46" t="s">
        <v>7583</v>
      </c>
      <c r="GNE1" s="46" t="s">
        <v>7584</v>
      </c>
      <c r="GNF1" s="46" t="s">
        <v>7585</v>
      </c>
      <c r="GNG1" s="46" t="s">
        <v>7586</v>
      </c>
      <c r="GNH1" s="46" t="s">
        <v>7587</v>
      </c>
      <c r="GNI1" s="46" t="s">
        <v>7588</v>
      </c>
      <c r="GNJ1" s="46" t="s">
        <v>7589</v>
      </c>
      <c r="GNK1" s="46" t="s">
        <v>7590</v>
      </c>
      <c r="GNL1" s="46" t="s">
        <v>7591</v>
      </c>
      <c r="GNM1" s="46" t="s">
        <v>7592</v>
      </c>
      <c r="GNN1" s="46" t="s">
        <v>7593</v>
      </c>
      <c r="GNO1" s="46" t="s">
        <v>7594</v>
      </c>
      <c r="GNP1" s="46" t="s">
        <v>7595</v>
      </c>
      <c r="GNQ1" s="46" t="s">
        <v>7596</v>
      </c>
      <c r="GNR1" s="46" t="s">
        <v>7597</v>
      </c>
      <c r="GNS1" s="46" t="s">
        <v>7598</v>
      </c>
      <c r="GNT1" s="46" t="s">
        <v>7599</v>
      </c>
      <c r="GNU1" s="46" t="s">
        <v>7600</v>
      </c>
      <c r="GNV1" s="46" t="s">
        <v>7601</v>
      </c>
      <c r="GNW1" s="46" t="s">
        <v>7602</v>
      </c>
      <c r="GNX1" s="46" t="s">
        <v>7603</v>
      </c>
      <c r="GNY1" s="46" t="s">
        <v>7604</v>
      </c>
      <c r="GNZ1" s="46" t="s">
        <v>7605</v>
      </c>
      <c r="GOA1" s="46" t="s">
        <v>7606</v>
      </c>
      <c r="GOB1" s="46" t="s">
        <v>7607</v>
      </c>
      <c r="GOC1" s="46" t="s">
        <v>7608</v>
      </c>
      <c r="GOD1" s="46" t="s">
        <v>7609</v>
      </c>
      <c r="GOE1" s="46" t="s">
        <v>7610</v>
      </c>
      <c r="GOF1" s="46" t="s">
        <v>7611</v>
      </c>
      <c r="GOG1" s="46" t="s">
        <v>7612</v>
      </c>
      <c r="GOH1" s="46" t="s">
        <v>7613</v>
      </c>
      <c r="GOI1" s="46" t="s">
        <v>7614</v>
      </c>
      <c r="GOJ1" s="46" t="s">
        <v>7615</v>
      </c>
      <c r="GOK1" s="46" t="s">
        <v>7616</v>
      </c>
      <c r="GOL1" s="46" t="s">
        <v>7617</v>
      </c>
      <c r="GOM1" s="46" t="s">
        <v>7618</v>
      </c>
      <c r="GON1" s="46" t="s">
        <v>7619</v>
      </c>
      <c r="GOO1" s="46" t="s">
        <v>7620</v>
      </c>
      <c r="GOP1" s="46" t="s">
        <v>7621</v>
      </c>
      <c r="GOQ1" s="46" t="s">
        <v>7622</v>
      </c>
      <c r="GOR1" s="46" t="s">
        <v>7623</v>
      </c>
      <c r="GOS1" s="46" t="s">
        <v>7624</v>
      </c>
      <c r="GOT1" s="46" t="s">
        <v>7625</v>
      </c>
      <c r="GOU1" s="46" t="s">
        <v>7626</v>
      </c>
      <c r="GOV1" s="46" t="s">
        <v>7627</v>
      </c>
      <c r="GOW1" s="46" t="s">
        <v>7628</v>
      </c>
      <c r="GOX1" s="46" t="s">
        <v>7629</v>
      </c>
      <c r="GOY1" s="46" t="s">
        <v>7630</v>
      </c>
      <c r="GOZ1" s="46" t="s">
        <v>7631</v>
      </c>
      <c r="GPA1" s="46" t="s">
        <v>7632</v>
      </c>
      <c r="GPB1" s="46" t="s">
        <v>7633</v>
      </c>
      <c r="GPC1" s="46" t="s">
        <v>7634</v>
      </c>
      <c r="GPD1" s="46" t="s">
        <v>7635</v>
      </c>
      <c r="GPE1" s="46" t="s">
        <v>7636</v>
      </c>
      <c r="GPF1" s="46" t="s">
        <v>7637</v>
      </c>
      <c r="GPG1" s="46" t="s">
        <v>7638</v>
      </c>
      <c r="GPH1" s="46" t="s">
        <v>7639</v>
      </c>
      <c r="GPI1" s="46" t="s">
        <v>7640</v>
      </c>
      <c r="GPJ1" s="46" t="s">
        <v>7641</v>
      </c>
      <c r="GPK1" s="46" t="s">
        <v>7642</v>
      </c>
      <c r="GPL1" s="46" t="s">
        <v>7643</v>
      </c>
      <c r="GPM1" s="46" t="s">
        <v>7644</v>
      </c>
      <c r="GPN1" s="46" t="s">
        <v>7645</v>
      </c>
      <c r="GPO1" s="46" t="s">
        <v>7646</v>
      </c>
      <c r="GPP1" s="46" t="s">
        <v>7647</v>
      </c>
      <c r="GPQ1" s="46" t="s">
        <v>7648</v>
      </c>
      <c r="GPR1" s="46" t="s">
        <v>7649</v>
      </c>
      <c r="GPS1" s="46" t="s">
        <v>7650</v>
      </c>
      <c r="GPT1" s="46" t="s">
        <v>7651</v>
      </c>
      <c r="GPU1" s="46" t="s">
        <v>7652</v>
      </c>
      <c r="GPV1" s="46" t="s">
        <v>7653</v>
      </c>
      <c r="GPW1" s="46" t="s">
        <v>7654</v>
      </c>
      <c r="GPX1" s="46" t="s">
        <v>7655</v>
      </c>
      <c r="GPY1" s="46" t="s">
        <v>7656</v>
      </c>
      <c r="GPZ1" s="46" t="s">
        <v>7657</v>
      </c>
      <c r="GQA1" s="46" t="s">
        <v>7658</v>
      </c>
      <c r="GQB1" s="46" t="s">
        <v>7659</v>
      </c>
      <c r="GQC1" s="46" t="s">
        <v>7660</v>
      </c>
      <c r="GQD1" s="46" t="s">
        <v>7661</v>
      </c>
      <c r="GQE1" s="46" t="s">
        <v>7662</v>
      </c>
      <c r="GQF1" s="46" t="s">
        <v>7663</v>
      </c>
      <c r="GQG1" s="46" t="s">
        <v>7664</v>
      </c>
      <c r="GQH1" s="46" t="s">
        <v>7665</v>
      </c>
      <c r="GQI1" s="46" t="s">
        <v>7666</v>
      </c>
      <c r="GQJ1" s="46" t="s">
        <v>7667</v>
      </c>
      <c r="GQK1" s="46" t="s">
        <v>7668</v>
      </c>
      <c r="GQL1" s="46" t="s">
        <v>7669</v>
      </c>
      <c r="GQM1" s="46" t="s">
        <v>7670</v>
      </c>
      <c r="GQN1" s="46" t="s">
        <v>7671</v>
      </c>
      <c r="GQO1" s="46" t="s">
        <v>7672</v>
      </c>
      <c r="GQP1" s="46" t="s">
        <v>7673</v>
      </c>
      <c r="GQQ1" s="46" t="s">
        <v>7674</v>
      </c>
      <c r="GQR1" s="46" t="s">
        <v>7675</v>
      </c>
      <c r="GQS1" s="46" t="s">
        <v>7676</v>
      </c>
      <c r="GQT1" s="46" t="s">
        <v>7677</v>
      </c>
      <c r="GQU1" s="46" t="s">
        <v>7678</v>
      </c>
      <c r="GQV1" s="46" t="s">
        <v>7679</v>
      </c>
      <c r="GQW1" s="46" t="s">
        <v>7680</v>
      </c>
      <c r="GQX1" s="46" t="s">
        <v>7681</v>
      </c>
      <c r="GQY1" s="46" t="s">
        <v>7682</v>
      </c>
      <c r="GQZ1" s="46" t="s">
        <v>7683</v>
      </c>
      <c r="GRA1" s="46" t="s">
        <v>7684</v>
      </c>
      <c r="GRB1" s="46" t="s">
        <v>7685</v>
      </c>
      <c r="GRC1" s="46" t="s">
        <v>7686</v>
      </c>
      <c r="GRD1" s="46" t="s">
        <v>7687</v>
      </c>
      <c r="GRE1" s="46" t="s">
        <v>7688</v>
      </c>
      <c r="GRF1" s="46" t="s">
        <v>7689</v>
      </c>
      <c r="GRG1" s="46" t="s">
        <v>7690</v>
      </c>
      <c r="GRH1" s="46" t="s">
        <v>7691</v>
      </c>
      <c r="GRI1" s="46" t="s">
        <v>7692</v>
      </c>
      <c r="GRJ1" s="46" t="s">
        <v>7693</v>
      </c>
      <c r="GRK1" s="46" t="s">
        <v>7694</v>
      </c>
      <c r="GRL1" s="46" t="s">
        <v>7695</v>
      </c>
      <c r="GRM1" s="46" t="s">
        <v>7696</v>
      </c>
      <c r="GRN1" s="46" t="s">
        <v>7697</v>
      </c>
      <c r="GRO1" s="46" t="s">
        <v>7698</v>
      </c>
      <c r="GRP1" s="46" t="s">
        <v>7699</v>
      </c>
      <c r="GRQ1" s="46" t="s">
        <v>7700</v>
      </c>
      <c r="GRR1" s="46" t="s">
        <v>7701</v>
      </c>
      <c r="GRS1" s="46" t="s">
        <v>7702</v>
      </c>
      <c r="GRT1" s="46" t="s">
        <v>7703</v>
      </c>
      <c r="GRU1" s="46" t="s">
        <v>7704</v>
      </c>
      <c r="GRV1" s="46" t="s">
        <v>7705</v>
      </c>
      <c r="GRW1" s="46" t="s">
        <v>7706</v>
      </c>
      <c r="GRX1" s="46" t="s">
        <v>7707</v>
      </c>
      <c r="GRY1" s="46" t="s">
        <v>7708</v>
      </c>
      <c r="GRZ1" s="46" t="s">
        <v>7709</v>
      </c>
      <c r="GSA1" s="46" t="s">
        <v>7710</v>
      </c>
      <c r="GSB1" s="46" t="s">
        <v>7711</v>
      </c>
      <c r="GSC1" s="46" t="s">
        <v>7712</v>
      </c>
      <c r="GSD1" s="46" t="s">
        <v>7713</v>
      </c>
      <c r="GSE1" s="46" t="s">
        <v>7714</v>
      </c>
      <c r="GSF1" s="46" t="s">
        <v>7715</v>
      </c>
      <c r="GSG1" s="46" t="s">
        <v>7716</v>
      </c>
      <c r="GSH1" s="46" t="s">
        <v>7717</v>
      </c>
      <c r="GSI1" s="46" t="s">
        <v>7718</v>
      </c>
      <c r="GSJ1" s="46" t="s">
        <v>7719</v>
      </c>
      <c r="GSK1" s="46" t="s">
        <v>7720</v>
      </c>
      <c r="GSL1" s="46" t="s">
        <v>7721</v>
      </c>
      <c r="GSM1" s="46" t="s">
        <v>7722</v>
      </c>
      <c r="GSN1" s="46" t="s">
        <v>7723</v>
      </c>
      <c r="GSO1" s="46" t="s">
        <v>7724</v>
      </c>
      <c r="GSP1" s="46" t="s">
        <v>7725</v>
      </c>
      <c r="GSQ1" s="46" t="s">
        <v>7726</v>
      </c>
      <c r="GSR1" s="46" t="s">
        <v>7727</v>
      </c>
      <c r="GSS1" s="46" t="s">
        <v>7728</v>
      </c>
      <c r="GST1" s="46" t="s">
        <v>7729</v>
      </c>
      <c r="GSU1" s="46" t="s">
        <v>7730</v>
      </c>
      <c r="GSV1" s="46" t="s">
        <v>7731</v>
      </c>
      <c r="GSW1" s="46" t="s">
        <v>7732</v>
      </c>
      <c r="GSX1" s="46" t="s">
        <v>7733</v>
      </c>
      <c r="GSY1" s="46" t="s">
        <v>7734</v>
      </c>
      <c r="GSZ1" s="46" t="s">
        <v>7735</v>
      </c>
      <c r="GTA1" s="46" t="s">
        <v>7736</v>
      </c>
      <c r="GTB1" s="46" t="s">
        <v>7737</v>
      </c>
      <c r="GTC1" s="46" t="s">
        <v>7738</v>
      </c>
      <c r="GTD1" s="46" t="s">
        <v>7739</v>
      </c>
      <c r="GTE1" s="46" t="s">
        <v>7740</v>
      </c>
      <c r="GTF1" s="46" t="s">
        <v>7741</v>
      </c>
      <c r="GTG1" s="46" t="s">
        <v>7742</v>
      </c>
      <c r="GTH1" s="46" t="s">
        <v>7743</v>
      </c>
      <c r="GTI1" s="46" t="s">
        <v>7744</v>
      </c>
      <c r="GTJ1" s="46" t="s">
        <v>7745</v>
      </c>
      <c r="GTK1" s="46" t="s">
        <v>7746</v>
      </c>
      <c r="GTL1" s="46" t="s">
        <v>7747</v>
      </c>
      <c r="GTM1" s="46" t="s">
        <v>7748</v>
      </c>
      <c r="GTN1" s="46" t="s">
        <v>7749</v>
      </c>
      <c r="GTO1" s="46" t="s">
        <v>7750</v>
      </c>
      <c r="GTP1" s="46" t="s">
        <v>7751</v>
      </c>
      <c r="GTQ1" s="46" t="s">
        <v>7752</v>
      </c>
      <c r="GTR1" s="46" t="s">
        <v>7753</v>
      </c>
      <c r="GTS1" s="46" t="s">
        <v>7754</v>
      </c>
      <c r="GTT1" s="46" t="s">
        <v>7755</v>
      </c>
      <c r="GTU1" s="46" t="s">
        <v>7756</v>
      </c>
      <c r="GTV1" s="46" t="s">
        <v>7757</v>
      </c>
      <c r="GTW1" s="46" t="s">
        <v>7758</v>
      </c>
      <c r="GTX1" s="46" t="s">
        <v>7759</v>
      </c>
      <c r="GTY1" s="46" t="s">
        <v>7760</v>
      </c>
      <c r="GTZ1" s="46" t="s">
        <v>7761</v>
      </c>
      <c r="GUA1" s="46" t="s">
        <v>7762</v>
      </c>
      <c r="GUB1" s="46" t="s">
        <v>7763</v>
      </c>
      <c r="GUC1" s="46" t="s">
        <v>7764</v>
      </c>
      <c r="GUD1" s="46" t="s">
        <v>7765</v>
      </c>
      <c r="GUE1" s="46" t="s">
        <v>7766</v>
      </c>
      <c r="GUF1" s="46" t="s">
        <v>7767</v>
      </c>
      <c r="GUG1" s="46" t="s">
        <v>7768</v>
      </c>
      <c r="GUH1" s="46" t="s">
        <v>7769</v>
      </c>
      <c r="GUI1" s="46" t="s">
        <v>7770</v>
      </c>
      <c r="GUJ1" s="46" t="s">
        <v>7771</v>
      </c>
      <c r="GUK1" s="46" t="s">
        <v>7772</v>
      </c>
      <c r="GUL1" s="46" t="s">
        <v>7773</v>
      </c>
      <c r="GUM1" s="46" t="s">
        <v>7774</v>
      </c>
      <c r="GUN1" s="46" t="s">
        <v>7775</v>
      </c>
      <c r="GUO1" s="46" t="s">
        <v>7776</v>
      </c>
      <c r="GUP1" s="46" t="s">
        <v>7777</v>
      </c>
      <c r="GUQ1" s="46" t="s">
        <v>7778</v>
      </c>
      <c r="GUR1" s="46" t="s">
        <v>7779</v>
      </c>
      <c r="GUS1" s="46" t="s">
        <v>7780</v>
      </c>
      <c r="GUT1" s="46" t="s">
        <v>7781</v>
      </c>
      <c r="GUU1" s="46" t="s">
        <v>7782</v>
      </c>
      <c r="GUV1" s="46" t="s">
        <v>7783</v>
      </c>
      <c r="GUW1" s="46" t="s">
        <v>7784</v>
      </c>
      <c r="GUX1" s="46" t="s">
        <v>7785</v>
      </c>
      <c r="GUY1" s="46" t="s">
        <v>7786</v>
      </c>
      <c r="GUZ1" s="46" t="s">
        <v>7787</v>
      </c>
      <c r="GVA1" s="46" t="s">
        <v>7788</v>
      </c>
      <c r="GVB1" s="46" t="s">
        <v>7789</v>
      </c>
      <c r="GVC1" s="46" t="s">
        <v>7790</v>
      </c>
      <c r="GVD1" s="46" t="s">
        <v>7791</v>
      </c>
      <c r="GVE1" s="46" t="s">
        <v>7792</v>
      </c>
      <c r="GVF1" s="46" t="s">
        <v>7793</v>
      </c>
      <c r="GVG1" s="46" t="s">
        <v>7794</v>
      </c>
      <c r="GVH1" s="46" t="s">
        <v>7795</v>
      </c>
      <c r="GVI1" s="46" t="s">
        <v>7796</v>
      </c>
      <c r="GVJ1" s="46" t="s">
        <v>7797</v>
      </c>
      <c r="GVK1" s="46" t="s">
        <v>7798</v>
      </c>
      <c r="GVL1" s="46" t="s">
        <v>7799</v>
      </c>
      <c r="GVM1" s="46" t="s">
        <v>7800</v>
      </c>
      <c r="GVN1" s="46" t="s">
        <v>7801</v>
      </c>
      <c r="GVO1" s="46" t="s">
        <v>7802</v>
      </c>
      <c r="GVP1" s="46" t="s">
        <v>7803</v>
      </c>
      <c r="GVQ1" s="46" t="s">
        <v>7804</v>
      </c>
      <c r="GVR1" s="46" t="s">
        <v>7805</v>
      </c>
      <c r="GVS1" s="46" t="s">
        <v>7806</v>
      </c>
      <c r="GVT1" s="46" t="s">
        <v>7807</v>
      </c>
      <c r="GVU1" s="46" t="s">
        <v>7808</v>
      </c>
      <c r="GVV1" s="46" t="s">
        <v>7809</v>
      </c>
      <c r="GVW1" s="46" t="s">
        <v>7810</v>
      </c>
      <c r="GVX1" s="46" t="s">
        <v>7811</v>
      </c>
      <c r="GVY1" s="46" t="s">
        <v>7812</v>
      </c>
      <c r="GVZ1" s="46" t="s">
        <v>7813</v>
      </c>
      <c r="GWA1" s="46" t="s">
        <v>7814</v>
      </c>
      <c r="GWB1" s="46" t="s">
        <v>7815</v>
      </c>
      <c r="GWC1" s="46" t="s">
        <v>7816</v>
      </c>
      <c r="GWD1" s="46" t="s">
        <v>7817</v>
      </c>
      <c r="GWE1" s="46" t="s">
        <v>7818</v>
      </c>
      <c r="GWF1" s="46" t="s">
        <v>7819</v>
      </c>
      <c r="GWG1" s="46" t="s">
        <v>7820</v>
      </c>
      <c r="GWH1" s="46" t="s">
        <v>7821</v>
      </c>
      <c r="GWI1" s="46" t="s">
        <v>7822</v>
      </c>
      <c r="GWJ1" s="46" t="s">
        <v>7823</v>
      </c>
      <c r="GWK1" s="46" t="s">
        <v>7824</v>
      </c>
      <c r="GWL1" s="46" t="s">
        <v>7825</v>
      </c>
      <c r="GWM1" s="46" t="s">
        <v>7826</v>
      </c>
      <c r="GWN1" s="46" t="s">
        <v>7827</v>
      </c>
      <c r="GWO1" s="46" t="s">
        <v>7828</v>
      </c>
      <c r="GWP1" s="46" t="s">
        <v>7829</v>
      </c>
      <c r="GWQ1" s="46" t="s">
        <v>7830</v>
      </c>
      <c r="GWR1" s="46" t="s">
        <v>7831</v>
      </c>
      <c r="GWS1" s="46" t="s">
        <v>7832</v>
      </c>
      <c r="GWT1" s="46" t="s">
        <v>7833</v>
      </c>
      <c r="GWU1" s="46" t="s">
        <v>7834</v>
      </c>
      <c r="GWV1" s="46" t="s">
        <v>7835</v>
      </c>
      <c r="GWW1" s="46" t="s">
        <v>7836</v>
      </c>
      <c r="GWX1" s="46" t="s">
        <v>7837</v>
      </c>
      <c r="GWY1" s="46" t="s">
        <v>7838</v>
      </c>
      <c r="GWZ1" s="46" t="s">
        <v>7839</v>
      </c>
      <c r="GXA1" s="46" t="s">
        <v>7840</v>
      </c>
      <c r="GXB1" s="46" t="s">
        <v>7841</v>
      </c>
      <c r="GXC1" s="46" t="s">
        <v>7842</v>
      </c>
      <c r="GXD1" s="46" t="s">
        <v>7843</v>
      </c>
      <c r="GXE1" s="46" t="s">
        <v>7844</v>
      </c>
      <c r="GXF1" s="46" t="s">
        <v>7845</v>
      </c>
      <c r="GXG1" s="46" t="s">
        <v>7846</v>
      </c>
      <c r="GXH1" s="46" t="s">
        <v>7847</v>
      </c>
      <c r="GXI1" s="46" t="s">
        <v>7848</v>
      </c>
      <c r="GXJ1" s="46" t="s">
        <v>7849</v>
      </c>
      <c r="GXK1" s="46" t="s">
        <v>7850</v>
      </c>
      <c r="GXL1" s="46" t="s">
        <v>7851</v>
      </c>
      <c r="GXM1" s="46" t="s">
        <v>7852</v>
      </c>
      <c r="GXN1" s="46" t="s">
        <v>7853</v>
      </c>
      <c r="GXO1" s="46" t="s">
        <v>7854</v>
      </c>
      <c r="GXP1" s="46" t="s">
        <v>7855</v>
      </c>
      <c r="GXQ1" s="46" t="s">
        <v>7856</v>
      </c>
      <c r="GXR1" s="46" t="s">
        <v>7857</v>
      </c>
      <c r="GXS1" s="46" t="s">
        <v>7858</v>
      </c>
      <c r="GXT1" s="46" t="s">
        <v>7859</v>
      </c>
      <c r="GXU1" s="46" t="s">
        <v>7860</v>
      </c>
      <c r="GXV1" s="46" t="s">
        <v>7861</v>
      </c>
      <c r="GXW1" s="46" t="s">
        <v>7862</v>
      </c>
      <c r="GXX1" s="46" t="s">
        <v>7863</v>
      </c>
      <c r="GXY1" s="46" t="s">
        <v>7864</v>
      </c>
      <c r="GXZ1" s="46" t="s">
        <v>7865</v>
      </c>
      <c r="GYA1" s="46" t="s">
        <v>7866</v>
      </c>
      <c r="GYB1" s="46" t="s">
        <v>7867</v>
      </c>
      <c r="GYC1" s="46" t="s">
        <v>7868</v>
      </c>
      <c r="GYD1" s="46" t="s">
        <v>7869</v>
      </c>
      <c r="GYE1" s="46" t="s">
        <v>7870</v>
      </c>
      <c r="GYF1" s="46" t="s">
        <v>7871</v>
      </c>
      <c r="GYG1" s="46" t="s">
        <v>7872</v>
      </c>
      <c r="GYH1" s="46" t="s">
        <v>7873</v>
      </c>
      <c r="GYI1" s="46" t="s">
        <v>7874</v>
      </c>
      <c r="GYJ1" s="46" t="s">
        <v>7875</v>
      </c>
      <c r="GYK1" s="46" t="s">
        <v>7876</v>
      </c>
      <c r="GYL1" s="46" t="s">
        <v>7877</v>
      </c>
      <c r="GYM1" s="46" t="s">
        <v>7878</v>
      </c>
      <c r="GYN1" s="46" t="s">
        <v>7879</v>
      </c>
      <c r="GYO1" s="46" t="s">
        <v>7880</v>
      </c>
      <c r="GYP1" s="46" t="s">
        <v>7881</v>
      </c>
      <c r="GYQ1" s="46" t="s">
        <v>7882</v>
      </c>
      <c r="GYR1" s="46" t="s">
        <v>7883</v>
      </c>
      <c r="GYS1" s="46" t="s">
        <v>7884</v>
      </c>
      <c r="GYT1" s="46" t="s">
        <v>7885</v>
      </c>
      <c r="GYU1" s="46" t="s">
        <v>7886</v>
      </c>
      <c r="GYV1" s="46" t="s">
        <v>7887</v>
      </c>
      <c r="GYW1" s="46" t="s">
        <v>7888</v>
      </c>
      <c r="GYX1" s="46" t="s">
        <v>7889</v>
      </c>
      <c r="GYY1" s="46" t="s">
        <v>7890</v>
      </c>
      <c r="GYZ1" s="46" t="s">
        <v>7891</v>
      </c>
      <c r="GZA1" s="46" t="s">
        <v>7892</v>
      </c>
      <c r="GZB1" s="46" t="s">
        <v>7893</v>
      </c>
      <c r="GZC1" s="46" t="s">
        <v>7894</v>
      </c>
      <c r="GZD1" s="46" t="s">
        <v>7895</v>
      </c>
      <c r="GZE1" s="46" t="s">
        <v>7896</v>
      </c>
      <c r="GZF1" s="46" t="s">
        <v>7897</v>
      </c>
      <c r="GZG1" s="46" t="s">
        <v>7898</v>
      </c>
      <c r="GZH1" s="46" t="s">
        <v>7899</v>
      </c>
      <c r="GZI1" s="46" t="s">
        <v>7900</v>
      </c>
      <c r="GZJ1" s="46" t="s">
        <v>7901</v>
      </c>
      <c r="GZK1" s="46" t="s">
        <v>7902</v>
      </c>
      <c r="GZL1" s="46" t="s">
        <v>7903</v>
      </c>
      <c r="GZM1" s="46" t="s">
        <v>7904</v>
      </c>
      <c r="GZN1" s="46" t="s">
        <v>7905</v>
      </c>
      <c r="GZO1" s="46" t="s">
        <v>7906</v>
      </c>
      <c r="GZP1" s="46" t="s">
        <v>7907</v>
      </c>
      <c r="GZQ1" s="46" t="s">
        <v>7908</v>
      </c>
      <c r="GZR1" s="46" t="s">
        <v>7909</v>
      </c>
      <c r="GZS1" s="46" t="s">
        <v>7910</v>
      </c>
      <c r="GZT1" s="46" t="s">
        <v>7911</v>
      </c>
      <c r="GZU1" s="46" t="s">
        <v>7912</v>
      </c>
      <c r="GZV1" s="46" t="s">
        <v>7913</v>
      </c>
      <c r="GZW1" s="46" t="s">
        <v>7914</v>
      </c>
      <c r="GZX1" s="46" t="s">
        <v>7915</v>
      </c>
      <c r="GZY1" s="46" t="s">
        <v>7916</v>
      </c>
      <c r="GZZ1" s="46" t="s">
        <v>7917</v>
      </c>
      <c r="HAA1" s="46" t="s">
        <v>7918</v>
      </c>
      <c r="HAB1" s="46" t="s">
        <v>7919</v>
      </c>
      <c r="HAC1" s="46" t="s">
        <v>7920</v>
      </c>
      <c r="HAD1" s="46" t="s">
        <v>7921</v>
      </c>
      <c r="HAE1" s="46" t="s">
        <v>7922</v>
      </c>
      <c r="HAF1" s="46" t="s">
        <v>7923</v>
      </c>
      <c r="HAG1" s="46" t="s">
        <v>7924</v>
      </c>
      <c r="HAH1" s="46" t="s">
        <v>7925</v>
      </c>
      <c r="HAI1" s="46" t="s">
        <v>7926</v>
      </c>
      <c r="HAJ1" s="46" t="s">
        <v>7927</v>
      </c>
      <c r="HAK1" s="46" t="s">
        <v>7928</v>
      </c>
      <c r="HAL1" s="46" t="s">
        <v>7929</v>
      </c>
      <c r="HAM1" s="46" t="s">
        <v>7930</v>
      </c>
      <c r="HAN1" s="46" t="s">
        <v>7931</v>
      </c>
      <c r="HAO1" s="46" t="s">
        <v>7932</v>
      </c>
      <c r="HAP1" s="46" t="s">
        <v>7933</v>
      </c>
      <c r="HAQ1" s="46" t="s">
        <v>7934</v>
      </c>
      <c r="HAR1" s="46" t="s">
        <v>7935</v>
      </c>
      <c r="HAS1" s="46" t="s">
        <v>7936</v>
      </c>
      <c r="HAT1" s="46" t="s">
        <v>7937</v>
      </c>
      <c r="HAU1" s="46" t="s">
        <v>7938</v>
      </c>
      <c r="HAV1" s="46" t="s">
        <v>7939</v>
      </c>
      <c r="HAW1" s="46" t="s">
        <v>7940</v>
      </c>
      <c r="HAX1" s="46" t="s">
        <v>7941</v>
      </c>
      <c r="HAY1" s="46" t="s">
        <v>7942</v>
      </c>
      <c r="HAZ1" s="46" t="s">
        <v>7943</v>
      </c>
      <c r="HBA1" s="46" t="s">
        <v>7944</v>
      </c>
      <c r="HBB1" s="46" t="s">
        <v>7945</v>
      </c>
      <c r="HBC1" s="46" t="s">
        <v>7946</v>
      </c>
      <c r="HBD1" s="46" t="s">
        <v>7947</v>
      </c>
      <c r="HBE1" s="46" t="s">
        <v>7948</v>
      </c>
      <c r="HBF1" s="46" t="s">
        <v>7949</v>
      </c>
      <c r="HBG1" s="46" t="s">
        <v>7950</v>
      </c>
      <c r="HBH1" s="46" t="s">
        <v>7951</v>
      </c>
      <c r="HBI1" s="46" t="s">
        <v>7952</v>
      </c>
      <c r="HBJ1" s="46" t="s">
        <v>7953</v>
      </c>
      <c r="HBK1" s="46" t="s">
        <v>7954</v>
      </c>
      <c r="HBL1" s="46" t="s">
        <v>7955</v>
      </c>
      <c r="HBM1" s="46" t="s">
        <v>7956</v>
      </c>
      <c r="HBN1" s="46" t="s">
        <v>7957</v>
      </c>
      <c r="HBO1" s="46" t="s">
        <v>7958</v>
      </c>
      <c r="HBP1" s="46" t="s">
        <v>7959</v>
      </c>
      <c r="HBQ1" s="46" t="s">
        <v>7960</v>
      </c>
      <c r="HBR1" s="46" t="s">
        <v>7961</v>
      </c>
      <c r="HBS1" s="46" t="s">
        <v>7962</v>
      </c>
      <c r="HBT1" s="46" t="s">
        <v>7963</v>
      </c>
      <c r="HBU1" s="46" t="s">
        <v>7964</v>
      </c>
      <c r="HBV1" s="46" t="s">
        <v>7965</v>
      </c>
      <c r="HBW1" s="46" t="s">
        <v>7966</v>
      </c>
      <c r="HBX1" s="46" t="s">
        <v>7967</v>
      </c>
      <c r="HBY1" s="46" t="s">
        <v>7968</v>
      </c>
      <c r="HBZ1" s="46" t="s">
        <v>7969</v>
      </c>
      <c r="HCA1" s="46" t="s">
        <v>7970</v>
      </c>
      <c r="HCB1" s="46" t="s">
        <v>7971</v>
      </c>
      <c r="HCC1" s="46" t="s">
        <v>7972</v>
      </c>
      <c r="HCD1" s="46" t="s">
        <v>7973</v>
      </c>
      <c r="HCE1" s="46" t="s">
        <v>7974</v>
      </c>
      <c r="HCF1" s="46" t="s">
        <v>7975</v>
      </c>
      <c r="HCG1" s="46" t="s">
        <v>7976</v>
      </c>
      <c r="HCH1" s="46" t="s">
        <v>7977</v>
      </c>
      <c r="HCI1" s="46" t="s">
        <v>7978</v>
      </c>
      <c r="HCJ1" s="46" t="s">
        <v>7979</v>
      </c>
      <c r="HCK1" s="46" t="s">
        <v>7980</v>
      </c>
      <c r="HCL1" s="46" t="s">
        <v>7981</v>
      </c>
      <c r="HCM1" s="46" t="s">
        <v>7982</v>
      </c>
      <c r="HCN1" s="46" t="s">
        <v>7983</v>
      </c>
      <c r="HCO1" s="46" t="s">
        <v>7984</v>
      </c>
      <c r="HCP1" s="46" t="s">
        <v>7985</v>
      </c>
      <c r="HCQ1" s="46" t="s">
        <v>7986</v>
      </c>
      <c r="HCR1" s="46" t="s">
        <v>7987</v>
      </c>
      <c r="HCS1" s="46" t="s">
        <v>7988</v>
      </c>
      <c r="HCT1" s="46" t="s">
        <v>7989</v>
      </c>
      <c r="HCU1" s="46" t="s">
        <v>7990</v>
      </c>
      <c r="HCV1" s="46" t="s">
        <v>7991</v>
      </c>
      <c r="HCW1" s="46" t="s">
        <v>7992</v>
      </c>
      <c r="HCX1" s="46" t="s">
        <v>7993</v>
      </c>
      <c r="HCY1" s="46" t="s">
        <v>7994</v>
      </c>
      <c r="HCZ1" s="46" t="s">
        <v>7995</v>
      </c>
      <c r="HDA1" s="46" t="s">
        <v>7996</v>
      </c>
      <c r="HDB1" s="46" t="s">
        <v>7997</v>
      </c>
      <c r="HDC1" s="46" t="s">
        <v>7998</v>
      </c>
      <c r="HDD1" s="46" t="s">
        <v>7999</v>
      </c>
      <c r="HDE1" s="46" t="s">
        <v>8000</v>
      </c>
      <c r="HDF1" s="46" t="s">
        <v>8001</v>
      </c>
      <c r="HDG1" s="46" t="s">
        <v>8002</v>
      </c>
      <c r="HDH1" s="46" t="s">
        <v>8003</v>
      </c>
      <c r="HDI1" s="46" t="s">
        <v>8004</v>
      </c>
      <c r="HDJ1" s="46" t="s">
        <v>8005</v>
      </c>
      <c r="HDK1" s="46" t="s">
        <v>8006</v>
      </c>
      <c r="HDL1" s="46" t="s">
        <v>8007</v>
      </c>
      <c r="HDM1" s="46" t="s">
        <v>8008</v>
      </c>
      <c r="HDN1" s="46" t="s">
        <v>8009</v>
      </c>
      <c r="HDO1" s="46" t="s">
        <v>8010</v>
      </c>
      <c r="HDP1" s="46" t="s">
        <v>8011</v>
      </c>
      <c r="HDQ1" s="46" t="s">
        <v>8012</v>
      </c>
      <c r="HDR1" s="46" t="s">
        <v>8013</v>
      </c>
      <c r="HDS1" s="46" t="s">
        <v>8014</v>
      </c>
      <c r="HDT1" s="46" t="s">
        <v>8015</v>
      </c>
      <c r="HDU1" s="46" t="s">
        <v>8016</v>
      </c>
      <c r="HDV1" s="46" t="s">
        <v>8017</v>
      </c>
      <c r="HDW1" s="46" t="s">
        <v>8018</v>
      </c>
      <c r="HDX1" s="46" t="s">
        <v>8019</v>
      </c>
      <c r="HDY1" s="46" t="s">
        <v>8020</v>
      </c>
      <c r="HDZ1" s="46" t="s">
        <v>8021</v>
      </c>
      <c r="HEA1" s="46" t="s">
        <v>8022</v>
      </c>
      <c r="HEB1" s="46" t="s">
        <v>8023</v>
      </c>
      <c r="HEC1" s="46" t="s">
        <v>8024</v>
      </c>
      <c r="HED1" s="46" t="s">
        <v>8025</v>
      </c>
      <c r="HEE1" s="46" t="s">
        <v>8026</v>
      </c>
      <c r="HEF1" s="46" t="s">
        <v>8027</v>
      </c>
      <c r="HEG1" s="46" t="s">
        <v>8028</v>
      </c>
      <c r="HEH1" s="46" t="s">
        <v>8029</v>
      </c>
      <c r="HEI1" s="46" t="s">
        <v>8030</v>
      </c>
      <c r="HEJ1" s="46" t="s">
        <v>8031</v>
      </c>
      <c r="HEK1" s="46" t="s">
        <v>8032</v>
      </c>
      <c r="HEL1" s="46" t="s">
        <v>8033</v>
      </c>
      <c r="HEM1" s="46" t="s">
        <v>8034</v>
      </c>
      <c r="HEN1" s="46" t="s">
        <v>8035</v>
      </c>
      <c r="HEO1" s="46" t="s">
        <v>8036</v>
      </c>
      <c r="HEP1" s="46" t="s">
        <v>8037</v>
      </c>
      <c r="HEQ1" s="46" t="s">
        <v>8038</v>
      </c>
      <c r="HER1" s="46" t="s">
        <v>8039</v>
      </c>
      <c r="HES1" s="46" t="s">
        <v>8040</v>
      </c>
      <c r="HET1" s="46" t="s">
        <v>8041</v>
      </c>
      <c r="HEU1" s="46" t="s">
        <v>8042</v>
      </c>
      <c r="HEV1" s="46" t="s">
        <v>8043</v>
      </c>
      <c r="HEW1" s="46" t="s">
        <v>8044</v>
      </c>
      <c r="HEX1" s="46" t="s">
        <v>8045</v>
      </c>
      <c r="HEY1" s="46" t="s">
        <v>8046</v>
      </c>
      <c r="HEZ1" s="46" t="s">
        <v>8047</v>
      </c>
      <c r="HFA1" s="46" t="s">
        <v>8048</v>
      </c>
      <c r="HFB1" s="46" t="s">
        <v>8049</v>
      </c>
      <c r="HFC1" s="46" t="s">
        <v>8050</v>
      </c>
      <c r="HFD1" s="46" t="s">
        <v>8051</v>
      </c>
      <c r="HFE1" s="46" t="s">
        <v>8052</v>
      </c>
      <c r="HFF1" s="46" t="s">
        <v>8053</v>
      </c>
      <c r="HFG1" s="46" t="s">
        <v>8054</v>
      </c>
      <c r="HFH1" s="46" t="s">
        <v>8055</v>
      </c>
      <c r="HFI1" s="46" t="s">
        <v>8056</v>
      </c>
      <c r="HFJ1" s="46" t="s">
        <v>8057</v>
      </c>
      <c r="HFK1" s="46" t="s">
        <v>8058</v>
      </c>
      <c r="HFL1" s="46" t="s">
        <v>8059</v>
      </c>
      <c r="HFM1" s="46" t="s">
        <v>8060</v>
      </c>
      <c r="HFN1" s="46" t="s">
        <v>8061</v>
      </c>
      <c r="HFO1" s="46" t="s">
        <v>8062</v>
      </c>
      <c r="HFP1" s="46" t="s">
        <v>8063</v>
      </c>
      <c r="HFQ1" s="46" t="s">
        <v>8064</v>
      </c>
      <c r="HFR1" s="46" t="s">
        <v>8065</v>
      </c>
      <c r="HFS1" s="46" t="s">
        <v>8066</v>
      </c>
      <c r="HFT1" s="46" t="s">
        <v>8067</v>
      </c>
      <c r="HFU1" s="46" t="s">
        <v>8068</v>
      </c>
      <c r="HFV1" s="46" t="s">
        <v>8069</v>
      </c>
      <c r="HFW1" s="46" t="s">
        <v>8070</v>
      </c>
      <c r="HFX1" s="46" t="s">
        <v>8071</v>
      </c>
      <c r="HFY1" s="46" t="s">
        <v>8072</v>
      </c>
      <c r="HFZ1" s="46" t="s">
        <v>8073</v>
      </c>
      <c r="HGA1" s="46" t="s">
        <v>8074</v>
      </c>
      <c r="HGB1" s="46" t="s">
        <v>8075</v>
      </c>
      <c r="HGC1" s="46" t="s">
        <v>8076</v>
      </c>
      <c r="HGD1" s="46" t="s">
        <v>8077</v>
      </c>
      <c r="HGE1" s="46" t="s">
        <v>8078</v>
      </c>
      <c r="HGF1" s="46" t="s">
        <v>8079</v>
      </c>
      <c r="HGG1" s="46" t="s">
        <v>8080</v>
      </c>
      <c r="HGH1" s="46" t="s">
        <v>8081</v>
      </c>
      <c r="HGI1" s="46" t="s">
        <v>8082</v>
      </c>
      <c r="HGJ1" s="46" t="s">
        <v>8083</v>
      </c>
      <c r="HGK1" s="46" t="s">
        <v>8084</v>
      </c>
      <c r="HGL1" s="46" t="s">
        <v>8085</v>
      </c>
      <c r="HGM1" s="46" t="s">
        <v>8086</v>
      </c>
      <c r="HGN1" s="46" t="s">
        <v>8087</v>
      </c>
      <c r="HGO1" s="46" t="s">
        <v>8088</v>
      </c>
      <c r="HGP1" s="46" t="s">
        <v>8089</v>
      </c>
      <c r="HGQ1" s="46" t="s">
        <v>8090</v>
      </c>
      <c r="HGR1" s="46" t="s">
        <v>8091</v>
      </c>
      <c r="HGS1" s="46" t="s">
        <v>8092</v>
      </c>
      <c r="HGT1" s="46" t="s">
        <v>8093</v>
      </c>
      <c r="HGU1" s="46" t="s">
        <v>8094</v>
      </c>
      <c r="HGV1" s="46" t="s">
        <v>8095</v>
      </c>
      <c r="HGW1" s="46" t="s">
        <v>8096</v>
      </c>
      <c r="HGX1" s="46" t="s">
        <v>8097</v>
      </c>
      <c r="HGY1" s="46" t="s">
        <v>8098</v>
      </c>
      <c r="HGZ1" s="46" t="s">
        <v>8099</v>
      </c>
      <c r="HHA1" s="46" t="s">
        <v>8100</v>
      </c>
      <c r="HHB1" s="46" t="s">
        <v>8101</v>
      </c>
      <c r="HHC1" s="46" t="s">
        <v>8102</v>
      </c>
      <c r="HHD1" s="46" t="s">
        <v>8103</v>
      </c>
      <c r="HHE1" s="46" t="s">
        <v>8104</v>
      </c>
      <c r="HHF1" s="46" t="s">
        <v>8105</v>
      </c>
      <c r="HHG1" s="46" t="s">
        <v>8106</v>
      </c>
      <c r="HHH1" s="46" t="s">
        <v>8107</v>
      </c>
      <c r="HHI1" s="46" t="s">
        <v>8108</v>
      </c>
      <c r="HHJ1" s="46" t="s">
        <v>8109</v>
      </c>
      <c r="HHK1" s="46" t="s">
        <v>8110</v>
      </c>
      <c r="HHL1" s="46" t="s">
        <v>8111</v>
      </c>
      <c r="HHM1" s="46" t="s">
        <v>8112</v>
      </c>
      <c r="HHN1" s="46" t="s">
        <v>8113</v>
      </c>
      <c r="HHO1" s="46" t="s">
        <v>8114</v>
      </c>
      <c r="HHP1" s="46" t="s">
        <v>8115</v>
      </c>
      <c r="HHQ1" s="46" t="s">
        <v>8116</v>
      </c>
      <c r="HHR1" s="46" t="s">
        <v>8117</v>
      </c>
      <c r="HHS1" s="46" t="s">
        <v>8118</v>
      </c>
      <c r="HHT1" s="46" t="s">
        <v>8119</v>
      </c>
      <c r="HHU1" s="46" t="s">
        <v>8120</v>
      </c>
      <c r="HHV1" s="46" t="s">
        <v>8121</v>
      </c>
      <c r="HHW1" s="46" t="s">
        <v>8122</v>
      </c>
      <c r="HHX1" s="46" t="s">
        <v>8123</v>
      </c>
      <c r="HHY1" s="46" t="s">
        <v>8124</v>
      </c>
      <c r="HHZ1" s="46" t="s">
        <v>8125</v>
      </c>
      <c r="HIA1" s="46" t="s">
        <v>8126</v>
      </c>
      <c r="HIB1" s="46" t="s">
        <v>8127</v>
      </c>
      <c r="HIC1" s="46" t="s">
        <v>8128</v>
      </c>
      <c r="HID1" s="46" t="s">
        <v>8129</v>
      </c>
      <c r="HIE1" s="46" t="s">
        <v>8130</v>
      </c>
      <c r="HIF1" s="46" t="s">
        <v>8131</v>
      </c>
      <c r="HIG1" s="46" t="s">
        <v>8132</v>
      </c>
      <c r="HIH1" s="46" t="s">
        <v>8133</v>
      </c>
      <c r="HII1" s="46" t="s">
        <v>8134</v>
      </c>
      <c r="HIJ1" s="46" t="s">
        <v>8135</v>
      </c>
      <c r="HIK1" s="46" t="s">
        <v>8136</v>
      </c>
      <c r="HIL1" s="46" t="s">
        <v>8137</v>
      </c>
      <c r="HIM1" s="46" t="s">
        <v>8138</v>
      </c>
      <c r="HIN1" s="46" t="s">
        <v>8139</v>
      </c>
      <c r="HIO1" s="46" t="s">
        <v>8140</v>
      </c>
      <c r="HIP1" s="46" t="s">
        <v>8141</v>
      </c>
      <c r="HIQ1" s="46" t="s">
        <v>8142</v>
      </c>
      <c r="HIR1" s="46" t="s">
        <v>8143</v>
      </c>
      <c r="HIS1" s="46" t="s">
        <v>8144</v>
      </c>
      <c r="HIT1" s="46" t="s">
        <v>8145</v>
      </c>
      <c r="HIU1" s="46" t="s">
        <v>8146</v>
      </c>
      <c r="HIV1" s="46" t="s">
        <v>8147</v>
      </c>
      <c r="HIW1" s="46" t="s">
        <v>8148</v>
      </c>
      <c r="HIX1" s="46" t="s">
        <v>8149</v>
      </c>
      <c r="HIY1" s="46" t="s">
        <v>8150</v>
      </c>
      <c r="HIZ1" s="46" t="s">
        <v>8151</v>
      </c>
      <c r="HJA1" s="46" t="s">
        <v>8152</v>
      </c>
      <c r="HJB1" s="46" t="s">
        <v>8153</v>
      </c>
      <c r="HJC1" s="46" t="s">
        <v>8154</v>
      </c>
      <c r="HJD1" s="46" t="s">
        <v>8155</v>
      </c>
      <c r="HJE1" s="46" t="s">
        <v>8156</v>
      </c>
      <c r="HJF1" s="46" t="s">
        <v>8157</v>
      </c>
      <c r="HJG1" s="46" t="s">
        <v>8158</v>
      </c>
      <c r="HJH1" s="46" t="s">
        <v>8159</v>
      </c>
      <c r="HJI1" s="46" t="s">
        <v>8160</v>
      </c>
      <c r="HJJ1" s="46" t="s">
        <v>8161</v>
      </c>
      <c r="HJK1" s="46" t="s">
        <v>8162</v>
      </c>
      <c r="HJL1" s="46" t="s">
        <v>8163</v>
      </c>
      <c r="HJM1" s="46" t="s">
        <v>8164</v>
      </c>
      <c r="HJN1" s="46" t="s">
        <v>8165</v>
      </c>
      <c r="HJO1" s="46" t="s">
        <v>8166</v>
      </c>
      <c r="HJP1" s="46" t="s">
        <v>8167</v>
      </c>
      <c r="HJQ1" s="46" t="s">
        <v>8168</v>
      </c>
      <c r="HJR1" s="46" t="s">
        <v>8169</v>
      </c>
      <c r="HJS1" s="46" t="s">
        <v>8170</v>
      </c>
      <c r="HJT1" s="46" t="s">
        <v>8171</v>
      </c>
      <c r="HJU1" s="46" t="s">
        <v>8172</v>
      </c>
      <c r="HJV1" s="46" t="s">
        <v>8173</v>
      </c>
      <c r="HJW1" s="46" t="s">
        <v>8174</v>
      </c>
      <c r="HJX1" s="46" t="s">
        <v>8175</v>
      </c>
      <c r="HJY1" s="46" t="s">
        <v>8176</v>
      </c>
      <c r="HJZ1" s="46" t="s">
        <v>8177</v>
      </c>
      <c r="HKA1" s="46" t="s">
        <v>8178</v>
      </c>
      <c r="HKB1" s="46" t="s">
        <v>8179</v>
      </c>
      <c r="HKC1" s="46" t="s">
        <v>8180</v>
      </c>
      <c r="HKD1" s="46" t="s">
        <v>8181</v>
      </c>
      <c r="HKE1" s="46" t="s">
        <v>8182</v>
      </c>
      <c r="HKF1" s="46" t="s">
        <v>8183</v>
      </c>
      <c r="HKG1" s="46" t="s">
        <v>8184</v>
      </c>
      <c r="HKH1" s="46" t="s">
        <v>8185</v>
      </c>
      <c r="HKI1" s="46" t="s">
        <v>8186</v>
      </c>
      <c r="HKJ1" s="46" t="s">
        <v>8187</v>
      </c>
      <c r="HKK1" s="46" t="s">
        <v>8188</v>
      </c>
      <c r="HKL1" s="46" t="s">
        <v>8189</v>
      </c>
      <c r="HKM1" s="46" t="s">
        <v>8190</v>
      </c>
      <c r="HKN1" s="46" t="s">
        <v>8191</v>
      </c>
      <c r="HKO1" s="46" t="s">
        <v>8192</v>
      </c>
      <c r="HKP1" s="46" t="s">
        <v>8193</v>
      </c>
      <c r="HKQ1" s="46" t="s">
        <v>8194</v>
      </c>
      <c r="HKR1" s="46" t="s">
        <v>8195</v>
      </c>
      <c r="HKS1" s="46" t="s">
        <v>8196</v>
      </c>
      <c r="HKT1" s="46" t="s">
        <v>8197</v>
      </c>
      <c r="HKU1" s="46" t="s">
        <v>8198</v>
      </c>
      <c r="HKV1" s="46" t="s">
        <v>8199</v>
      </c>
      <c r="HKW1" s="46" t="s">
        <v>8200</v>
      </c>
      <c r="HKX1" s="46" t="s">
        <v>8201</v>
      </c>
      <c r="HKY1" s="46" t="s">
        <v>8202</v>
      </c>
      <c r="HKZ1" s="46" t="s">
        <v>8203</v>
      </c>
      <c r="HLA1" s="46" t="s">
        <v>8204</v>
      </c>
      <c r="HLB1" s="46" t="s">
        <v>8205</v>
      </c>
      <c r="HLC1" s="46" t="s">
        <v>8206</v>
      </c>
      <c r="HLD1" s="46" t="s">
        <v>8207</v>
      </c>
      <c r="HLE1" s="46" t="s">
        <v>8208</v>
      </c>
      <c r="HLF1" s="46" t="s">
        <v>8209</v>
      </c>
      <c r="HLG1" s="46" t="s">
        <v>8210</v>
      </c>
      <c r="HLH1" s="46" t="s">
        <v>8211</v>
      </c>
      <c r="HLI1" s="46" t="s">
        <v>8212</v>
      </c>
      <c r="HLJ1" s="46" t="s">
        <v>8213</v>
      </c>
      <c r="HLK1" s="46" t="s">
        <v>8214</v>
      </c>
      <c r="HLL1" s="46" t="s">
        <v>8215</v>
      </c>
      <c r="HLM1" s="46" t="s">
        <v>8216</v>
      </c>
      <c r="HLN1" s="46" t="s">
        <v>8217</v>
      </c>
      <c r="HLO1" s="46" t="s">
        <v>8218</v>
      </c>
      <c r="HLP1" s="46" t="s">
        <v>8219</v>
      </c>
      <c r="HLQ1" s="46" t="s">
        <v>8220</v>
      </c>
      <c r="HLR1" s="46" t="s">
        <v>8221</v>
      </c>
      <c r="HLS1" s="46" t="s">
        <v>8222</v>
      </c>
      <c r="HLT1" s="46" t="s">
        <v>8223</v>
      </c>
      <c r="HLU1" s="46" t="s">
        <v>8224</v>
      </c>
      <c r="HLV1" s="46" t="s">
        <v>8225</v>
      </c>
      <c r="HLW1" s="46" t="s">
        <v>8226</v>
      </c>
      <c r="HLX1" s="46" t="s">
        <v>8227</v>
      </c>
      <c r="HLY1" s="46" t="s">
        <v>8228</v>
      </c>
      <c r="HLZ1" s="46" t="s">
        <v>8229</v>
      </c>
      <c r="HMA1" s="46" t="s">
        <v>8230</v>
      </c>
      <c r="HMB1" s="46" t="s">
        <v>8231</v>
      </c>
      <c r="HMC1" s="46" t="s">
        <v>8232</v>
      </c>
      <c r="HMD1" s="46" t="s">
        <v>8233</v>
      </c>
      <c r="HME1" s="46" t="s">
        <v>8234</v>
      </c>
      <c r="HMF1" s="46" t="s">
        <v>8235</v>
      </c>
      <c r="HMG1" s="46" t="s">
        <v>8236</v>
      </c>
      <c r="HMH1" s="46" t="s">
        <v>8237</v>
      </c>
      <c r="HMI1" s="46" t="s">
        <v>8238</v>
      </c>
      <c r="HMJ1" s="46" t="s">
        <v>8239</v>
      </c>
      <c r="HMK1" s="46" t="s">
        <v>8240</v>
      </c>
      <c r="HML1" s="46" t="s">
        <v>8241</v>
      </c>
      <c r="HMM1" s="46" t="s">
        <v>8242</v>
      </c>
      <c r="HMN1" s="46" t="s">
        <v>8243</v>
      </c>
      <c r="HMO1" s="46" t="s">
        <v>8244</v>
      </c>
      <c r="HMP1" s="46" t="s">
        <v>8245</v>
      </c>
      <c r="HMQ1" s="46" t="s">
        <v>8246</v>
      </c>
      <c r="HMR1" s="46" t="s">
        <v>8247</v>
      </c>
      <c r="HMS1" s="46" t="s">
        <v>8248</v>
      </c>
      <c r="HMT1" s="46" t="s">
        <v>8249</v>
      </c>
      <c r="HMU1" s="46" t="s">
        <v>8250</v>
      </c>
      <c r="HMV1" s="46" t="s">
        <v>8251</v>
      </c>
      <c r="HMW1" s="46" t="s">
        <v>8252</v>
      </c>
      <c r="HMX1" s="46" t="s">
        <v>8253</v>
      </c>
      <c r="HMY1" s="46" t="s">
        <v>8254</v>
      </c>
      <c r="HMZ1" s="46" t="s">
        <v>8255</v>
      </c>
      <c r="HNA1" s="46" t="s">
        <v>8256</v>
      </c>
      <c r="HNB1" s="46" t="s">
        <v>8257</v>
      </c>
      <c r="HNC1" s="46" t="s">
        <v>8258</v>
      </c>
      <c r="HND1" s="46" t="s">
        <v>8259</v>
      </c>
      <c r="HNE1" s="46" t="s">
        <v>8260</v>
      </c>
      <c r="HNF1" s="46" t="s">
        <v>8261</v>
      </c>
      <c r="HNG1" s="46" t="s">
        <v>8262</v>
      </c>
      <c r="HNH1" s="46" t="s">
        <v>8263</v>
      </c>
      <c r="HNI1" s="46" t="s">
        <v>8264</v>
      </c>
      <c r="HNJ1" s="46" t="s">
        <v>8265</v>
      </c>
      <c r="HNK1" s="46" t="s">
        <v>8266</v>
      </c>
      <c r="HNL1" s="46" t="s">
        <v>8267</v>
      </c>
      <c r="HNM1" s="46" t="s">
        <v>8268</v>
      </c>
      <c r="HNN1" s="46" t="s">
        <v>8269</v>
      </c>
      <c r="HNO1" s="46" t="s">
        <v>8270</v>
      </c>
      <c r="HNP1" s="46" t="s">
        <v>8271</v>
      </c>
      <c r="HNQ1" s="46" t="s">
        <v>8272</v>
      </c>
      <c r="HNR1" s="46" t="s">
        <v>8273</v>
      </c>
      <c r="HNS1" s="46" t="s">
        <v>8274</v>
      </c>
      <c r="HNT1" s="46" t="s">
        <v>8275</v>
      </c>
      <c r="HNU1" s="46" t="s">
        <v>8276</v>
      </c>
      <c r="HNV1" s="46" t="s">
        <v>8277</v>
      </c>
      <c r="HNW1" s="46" t="s">
        <v>8278</v>
      </c>
      <c r="HNX1" s="46" t="s">
        <v>8279</v>
      </c>
      <c r="HNY1" s="46" t="s">
        <v>8280</v>
      </c>
      <c r="HNZ1" s="46" t="s">
        <v>8281</v>
      </c>
      <c r="HOA1" s="46" t="s">
        <v>8282</v>
      </c>
      <c r="HOB1" s="46" t="s">
        <v>8283</v>
      </c>
      <c r="HOC1" s="46" t="s">
        <v>8284</v>
      </c>
      <c r="HOD1" s="46" t="s">
        <v>8285</v>
      </c>
      <c r="HOE1" s="46" t="s">
        <v>8286</v>
      </c>
      <c r="HOF1" s="46" t="s">
        <v>8287</v>
      </c>
      <c r="HOG1" s="46" t="s">
        <v>8288</v>
      </c>
      <c r="HOH1" s="46" t="s">
        <v>8289</v>
      </c>
      <c r="HOI1" s="46" t="s">
        <v>8290</v>
      </c>
      <c r="HOJ1" s="46" t="s">
        <v>8291</v>
      </c>
      <c r="HOK1" s="46" t="s">
        <v>8292</v>
      </c>
      <c r="HOL1" s="46" t="s">
        <v>8293</v>
      </c>
      <c r="HOM1" s="46" t="s">
        <v>8294</v>
      </c>
      <c r="HON1" s="46" t="s">
        <v>8295</v>
      </c>
      <c r="HOO1" s="46" t="s">
        <v>8296</v>
      </c>
      <c r="HOP1" s="46" t="s">
        <v>8297</v>
      </c>
      <c r="HOQ1" s="46" t="s">
        <v>8298</v>
      </c>
      <c r="HOR1" s="46" t="s">
        <v>8299</v>
      </c>
      <c r="HOS1" s="46" t="s">
        <v>8300</v>
      </c>
      <c r="HOT1" s="46" t="s">
        <v>8301</v>
      </c>
      <c r="HOU1" s="46" t="s">
        <v>8302</v>
      </c>
      <c r="HOV1" s="46" t="s">
        <v>8303</v>
      </c>
      <c r="HOW1" s="46" t="s">
        <v>8304</v>
      </c>
      <c r="HOX1" s="46" t="s">
        <v>8305</v>
      </c>
      <c r="HOY1" s="46" t="s">
        <v>8306</v>
      </c>
      <c r="HOZ1" s="46" t="s">
        <v>8307</v>
      </c>
      <c r="HPA1" s="46" t="s">
        <v>8308</v>
      </c>
      <c r="HPB1" s="46" t="s">
        <v>8309</v>
      </c>
      <c r="HPC1" s="46" t="s">
        <v>8310</v>
      </c>
      <c r="HPD1" s="46" t="s">
        <v>8311</v>
      </c>
      <c r="HPE1" s="46" t="s">
        <v>8312</v>
      </c>
      <c r="HPF1" s="46" t="s">
        <v>8313</v>
      </c>
      <c r="HPG1" s="46" t="s">
        <v>8314</v>
      </c>
      <c r="HPH1" s="46" t="s">
        <v>8315</v>
      </c>
      <c r="HPI1" s="46" t="s">
        <v>8316</v>
      </c>
      <c r="HPJ1" s="46" t="s">
        <v>8317</v>
      </c>
      <c r="HPK1" s="46" t="s">
        <v>8318</v>
      </c>
      <c r="HPL1" s="46" t="s">
        <v>8319</v>
      </c>
      <c r="HPM1" s="46" t="s">
        <v>8320</v>
      </c>
      <c r="HPN1" s="46" t="s">
        <v>8321</v>
      </c>
      <c r="HPO1" s="46" t="s">
        <v>8322</v>
      </c>
      <c r="HPP1" s="46" t="s">
        <v>8323</v>
      </c>
      <c r="HPQ1" s="46" t="s">
        <v>8324</v>
      </c>
      <c r="HPR1" s="46" t="s">
        <v>8325</v>
      </c>
      <c r="HPS1" s="46" t="s">
        <v>8326</v>
      </c>
      <c r="HPT1" s="46" t="s">
        <v>8327</v>
      </c>
      <c r="HPU1" s="46" t="s">
        <v>8328</v>
      </c>
      <c r="HPV1" s="46" t="s">
        <v>8329</v>
      </c>
      <c r="HPW1" s="46" t="s">
        <v>8330</v>
      </c>
      <c r="HPX1" s="46" t="s">
        <v>8331</v>
      </c>
      <c r="HPY1" s="46" t="s">
        <v>8332</v>
      </c>
      <c r="HPZ1" s="46" t="s">
        <v>8333</v>
      </c>
      <c r="HQA1" s="46" t="s">
        <v>8334</v>
      </c>
      <c r="HQB1" s="46" t="s">
        <v>8335</v>
      </c>
      <c r="HQC1" s="46" t="s">
        <v>8336</v>
      </c>
      <c r="HQD1" s="46" t="s">
        <v>8337</v>
      </c>
      <c r="HQE1" s="46" t="s">
        <v>8338</v>
      </c>
      <c r="HQF1" s="46" t="s">
        <v>8339</v>
      </c>
      <c r="HQG1" s="46" t="s">
        <v>8340</v>
      </c>
      <c r="HQH1" s="46" t="s">
        <v>8341</v>
      </c>
      <c r="HQI1" s="46" t="s">
        <v>8342</v>
      </c>
      <c r="HQJ1" s="46" t="s">
        <v>8343</v>
      </c>
      <c r="HQK1" s="46" t="s">
        <v>8344</v>
      </c>
      <c r="HQL1" s="46" t="s">
        <v>8345</v>
      </c>
      <c r="HQM1" s="46" t="s">
        <v>8346</v>
      </c>
      <c r="HQN1" s="46" t="s">
        <v>8347</v>
      </c>
      <c r="HQO1" s="46" t="s">
        <v>8348</v>
      </c>
      <c r="HQP1" s="46" t="s">
        <v>8349</v>
      </c>
      <c r="HQQ1" s="46" t="s">
        <v>8350</v>
      </c>
      <c r="HQR1" s="46" t="s">
        <v>8351</v>
      </c>
      <c r="HQS1" s="46" t="s">
        <v>8352</v>
      </c>
      <c r="HQT1" s="46" t="s">
        <v>8353</v>
      </c>
      <c r="HQU1" s="46" t="s">
        <v>8354</v>
      </c>
      <c r="HQV1" s="46" t="s">
        <v>8355</v>
      </c>
      <c r="HQW1" s="46" t="s">
        <v>8356</v>
      </c>
      <c r="HQX1" s="46" t="s">
        <v>8357</v>
      </c>
      <c r="HQY1" s="46" t="s">
        <v>8358</v>
      </c>
      <c r="HQZ1" s="46" t="s">
        <v>8359</v>
      </c>
      <c r="HRA1" s="46" t="s">
        <v>8360</v>
      </c>
      <c r="HRB1" s="46" t="s">
        <v>8361</v>
      </c>
      <c r="HRC1" s="46" t="s">
        <v>8362</v>
      </c>
      <c r="HRD1" s="46" t="s">
        <v>8363</v>
      </c>
      <c r="HRE1" s="46" t="s">
        <v>8364</v>
      </c>
      <c r="HRF1" s="46" t="s">
        <v>8365</v>
      </c>
      <c r="HRG1" s="46" t="s">
        <v>8366</v>
      </c>
      <c r="HRH1" s="46" t="s">
        <v>8367</v>
      </c>
      <c r="HRI1" s="46" t="s">
        <v>8368</v>
      </c>
      <c r="HRJ1" s="46" t="s">
        <v>8369</v>
      </c>
      <c r="HRK1" s="46" t="s">
        <v>8370</v>
      </c>
      <c r="HRL1" s="46" t="s">
        <v>8371</v>
      </c>
      <c r="HRM1" s="46" t="s">
        <v>8372</v>
      </c>
      <c r="HRN1" s="46" t="s">
        <v>8373</v>
      </c>
      <c r="HRO1" s="46" t="s">
        <v>8374</v>
      </c>
      <c r="HRP1" s="46" t="s">
        <v>8375</v>
      </c>
      <c r="HRQ1" s="46" t="s">
        <v>8376</v>
      </c>
      <c r="HRR1" s="46" t="s">
        <v>8377</v>
      </c>
      <c r="HRS1" s="46" t="s">
        <v>8378</v>
      </c>
      <c r="HRT1" s="46" t="s">
        <v>8379</v>
      </c>
      <c r="HRU1" s="46" t="s">
        <v>8380</v>
      </c>
      <c r="HRV1" s="46" t="s">
        <v>8381</v>
      </c>
      <c r="HRW1" s="46" t="s">
        <v>8382</v>
      </c>
      <c r="HRX1" s="46" t="s">
        <v>8383</v>
      </c>
      <c r="HRY1" s="46" t="s">
        <v>8384</v>
      </c>
      <c r="HRZ1" s="46" t="s">
        <v>8385</v>
      </c>
      <c r="HSA1" s="46" t="s">
        <v>8386</v>
      </c>
      <c r="HSB1" s="46" t="s">
        <v>8387</v>
      </c>
      <c r="HSC1" s="46" t="s">
        <v>8388</v>
      </c>
      <c r="HSD1" s="46" t="s">
        <v>8389</v>
      </c>
      <c r="HSE1" s="46" t="s">
        <v>8390</v>
      </c>
      <c r="HSF1" s="46" t="s">
        <v>8391</v>
      </c>
      <c r="HSG1" s="46" t="s">
        <v>8392</v>
      </c>
      <c r="HSH1" s="46" t="s">
        <v>8393</v>
      </c>
      <c r="HSI1" s="46" t="s">
        <v>8394</v>
      </c>
      <c r="HSJ1" s="46" t="s">
        <v>8395</v>
      </c>
      <c r="HSK1" s="46" t="s">
        <v>8396</v>
      </c>
      <c r="HSL1" s="46" t="s">
        <v>8397</v>
      </c>
      <c r="HSM1" s="46" t="s">
        <v>8398</v>
      </c>
      <c r="HSN1" s="46" t="s">
        <v>8399</v>
      </c>
      <c r="HSO1" s="46" t="s">
        <v>8400</v>
      </c>
      <c r="HSP1" s="46" t="s">
        <v>8401</v>
      </c>
      <c r="HSQ1" s="46" t="s">
        <v>8402</v>
      </c>
      <c r="HSR1" s="46" t="s">
        <v>8403</v>
      </c>
      <c r="HSS1" s="46" t="s">
        <v>8404</v>
      </c>
      <c r="HST1" s="46" t="s">
        <v>8405</v>
      </c>
      <c r="HSU1" s="46" t="s">
        <v>8406</v>
      </c>
      <c r="HSV1" s="46" t="s">
        <v>8407</v>
      </c>
      <c r="HSW1" s="46" t="s">
        <v>8408</v>
      </c>
      <c r="HSX1" s="46" t="s">
        <v>8409</v>
      </c>
      <c r="HSY1" s="46" t="s">
        <v>8410</v>
      </c>
      <c r="HSZ1" s="46" t="s">
        <v>8411</v>
      </c>
      <c r="HTA1" s="46" t="s">
        <v>8412</v>
      </c>
      <c r="HTB1" s="46" t="s">
        <v>8413</v>
      </c>
      <c r="HTC1" s="46" t="s">
        <v>8414</v>
      </c>
      <c r="HTD1" s="46" t="s">
        <v>8415</v>
      </c>
      <c r="HTE1" s="46" t="s">
        <v>8416</v>
      </c>
      <c r="HTF1" s="46" t="s">
        <v>8417</v>
      </c>
      <c r="HTG1" s="46" t="s">
        <v>8418</v>
      </c>
      <c r="HTH1" s="46" t="s">
        <v>8419</v>
      </c>
      <c r="HTI1" s="46" t="s">
        <v>8420</v>
      </c>
      <c r="HTJ1" s="46" t="s">
        <v>8421</v>
      </c>
      <c r="HTK1" s="46" t="s">
        <v>8422</v>
      </c>
      <c r="HTL1" s="46" t="s">
        <v>8423</v>
      </c>
      <c r="HTM1" s="46" t="s">
        <v>8424</v>
      </c>
      <c r="HTN1" s="46" t="s">
        <v>8425</v>
      </c>
      <c r="HTO1" s="46" t="s">
        <v>8426</v>
      </c>
      <c r="HTP1" s="46" t="s">
        <v>8427</v>
      </c>
      <c r="HTQ1" s="46" t="s">
        <v>8428</v>
      </c>
      <c r="HTR1" s="46" t="s">
        <v>8429</v>
      </c>
      <c r="HTS1" s="46" t="s">
        <v>8430</v>
      </c>
      <c r="HTT1" s="46" t="s">
        <v>8431</v>
      </c>
      <c r="HTU1" s="46" t="s">
        <v>8432</v>
      </c>
      <c r="HTV1" s="46" t="s">
        <v>8433</v>
      </c>
      <c r="HTW1" s="46" t="s">
        <v>8434</v>
      </c>
      <c r="HTX1" s="46" t="s">
        <v>8435</v>
      </c>
      <c r="HTY1" s="46" t="s">
        <v>8436</v>
      </c>
      <c r="HTZ1" s="46" t="s">
        <v>8437</v>
      </c>
      <c r="HUA1" s="46" t="s">
        <v>8438</v>
      </c>
      <c r="HUB1" s="46" t="s">
        <v>8439</v>
      </c>
      <c r="HUC1" s="46" t="s">
        <v>8440</v>
      </c>
      <c r="HUD1" s="46" t="s">
        <v>8441</v>
      </c>
      <c r="HUE1" s="46" t="s">
        <v>8442</v>
      </c>
      <c r="HUF1" s="46" t="s">
        <v>8443</v>
      </c>
      <c r="HUG1" s="46" t="s">
        <v>8444</v>
      </c>
      <c r="HUH1" s="46" t="s">
        <v>8445</v>
      </c>
      <c r="HUI1" s="46" t="s">
        <v>8446</v>
      </c>
      <c r="HUJ1" s="46" t="s">
        <v>8447</v>
      </c>
      <c r="HUK1" s="46" t="s">
        <v>8448</v>
      </c>
      <c r="HUL1" s="46" t="s">
        <v>8449</v>
      </c>
      <c r="HUM1" s="46" t="s">
        <v>8450</v>
      </c>
      <c r="HUN1" s="46" t="s">
        <v>8451</v>
      </c>
      <c r="HUO1" s="46" t="s">
        <v>8452</v>
      </c>
      <c r="HUP1" s="46" t="s">
        <v>8453</v>
      </c>
      <c r="HUQ1" s="46" t="s">
        <v>8454</v>
      </c>
      <c r="HUR1" s="46" t="s">
        <v>8455</v>
      </c>
      <c r="HUS1" s="46" t="s">
        <v>8456</v>
      </c>
      <c r="HUT1" s="46" t="s">
        <v>8457</v>
      </c>
      <c r="HUU1" s="46" t="s">
        <v>8458</v>
      </c>
      <c r="HUV1" s="46" t="s">
        <v>8459</v>
      </c>
      <c r="HUW1" s="46" t="s">
        <v>8460</v>
      </c>
      <c r="HUX1" s="46" t="s">
        <v>8461</v>
      </c>
      <c r="HUY1" s="46" t="s">
        <v>8462</v>
      </c>
      <c r="HUZ1" s="46" t="s">
        <v>8463</v>
      </c>
      <c r="HVA1" s="46" t="s">
        <v>8464</v>
      </c>
      <c r="HVB1" s="46" t="s">
        <v>8465</v>
      </c>
      <c r="HVC1" s="46" t="s">
        <v>8466</v>
      </c>
      <c r="HVD1" s="46" t="s">
        <v>8467</v>
      </c>
      <c r="HVE1" s="46" t="s">
        <v>8468</v>
      </c>
      <c r="HVF1" s="46" t="s">
        <v>8469</v>
      </c>
      <c r="HVG1" s="46" t="s">
        <v>8470</v>
      </c>
      <c r="HVH1" s="46" t="s">
        <v>8471</v>
      </c>
      <c r="HVI1" s="46" t="s">
        <v>8472</v>
      </c>
      <c r="HVJ1" s="46" t="s">
        <v>8473</v>
      </c>
      <c r="HVK1" s="46" t="s">
        <v>8474</v>
      </c>
      <c r="HVL1" s="46" t="s">
        <v>8475</v>
      </c>
      <c r="HVM1" s="46" t="s">
        <v>8476</v>
      </c>
      <c r="HVN1" s="46" t="s">
        <v>8477</v>
      </c>
      <c r="HVO1" s="46" t="s">
        <v>8478</v>
      </c>
      <c r="HVP1" s="46" t="s">
        <v>8479</v>
      </c>
      <c r="HVQ1" s="46" t="s">
        <v>8480</v>
      </c>
      <c r="HVR1" s="46" t="s">
        <v>8481</v>
      </c>
      <c r="HVS1" s="46" t="s">
        <v>8482</v>
      </c>
      <c r="HVT1" s="46" t="s">
        <v>8483</v>
      </c>
      <c r="HVU1" s="46" t="s">
        <v>8484</v>
      </c>
      <c r="HVV1" s="46" t="s">
        <v>8485</v>
      </c>
      <c r="HVW1" s="46" t="s">
        <v>8486</v>
      </c>
      <c r="HVX1" s="46" t="s">
        <v>8487</v>
      </c>
      <c r="HVY1" s="46" t="s">
        <v>8488</v>
      </c>
      <c r="HVZ1" s="46" t="s">
        <v>8489</v>
      </c>
      <c r="HWA1" s="46" t="s">
        <v>8490</v>
      </c>
      <c r="HWB1" s="46" t="s">
        <v>8491</v>
      </c>
      <c r="HWC1" s="46" t="s">
        <v>8492</v>
      </c>
      <c r="HWD1" s="46" t="s">
        <v>8493</v>
      </c>
      <c r="HWE1" s="46" t="s">
        <v>8494</v>
      </c>
      <c r="HWF1" s="46" t="s">
        <v>8495</v>
      </c>
      <c r="HWG1" s="46" t="s">
        <v>8496</v>
      </c>
      <c r="HWH1" s="46" t="s">
        <v>8497</v>
      </c>
      <c r="HWI1" s="46" t="s">
        <v>8498</v>
      </c>
      <c r="HWJ1" s="46" t="s">
        <v>8499</v>
      </c>
      <c r="HWK1" s="46" t="s">
        <v>8500</v>
      </c>
      <c r="HWL1" s="46" t="s">
        <v>8501</v>
      </c>
      <c r="HWM1" s="46" t="s">
        <v>8502</v>
      </c>
      <c r="HWN1" s="46" t="s">
        <v>8503</v>
      </c>
      <c r="HWO1" s="46" t="s">
        <v>8504</v>
      </c>
      <c r="HWP1" s="46" t="s">
        <v>8505</v>
      </c>
      <c r="HWQ1" s="46" t="s">
        <v>8506</v>
      </c>
      <c r="HWR1" s="46" t="s">
        <v>8507</v>
      </c>
      <c r="HWS1" s="46" t="s">
        <v>8508</v>
      </c>
      <c r="HWT1" s="46" t="s">
        <v>8509</v>
      </c>
      <c r="HWU1" s="46" t="s">
        <v>8510</v>
      </c>
      <c r="HWV1" s="46" t="s">
        <v>8511</v>
      </c>
      <c r="HWW1" s="46" t="s">
        <v>8512</v>
      </c>
      <c r="HWX1" s="46" t="s">
        <v>8513</v>
      </c>
      <c r="HWY1" s="46" t="s">
        <v>8514</v>
      </c>
      <c r="HWZ1" s="46" t="s">
        <v>8515</v>
      </c>
      <c r="HXA1" s="46" t="s">
        <v>8516</v>
      </c>
      <c r="HXB1" s="46" t="s">
        <v>8517</v>
      </c>
      <c r="HXC1" s="46" t="s">
        <v>8518</v>
      </c>
      <c r="HXD1" s="46" t="s">
        <v>8519</v>
      </c>
      <c r="HXE1" s="46" t="s">
        <v>8520</v>
      </c>
      <c r="HXF1" s="46" t="s">
        <v>8521</v>
      </c>
      <c r="HXG1" s="46" t="s">
        <v>8522</v>
      </c>
      <c r="HXH1" s="46" t="s">
        <v>8523</v>
      </c>
      <c r="HXI1" s="46" t="s">
        <v>8524</v>
      </c>
      <c r="HXJ1" s="46" t="s">
        <v>8525</v>
      </c>
      <c r="HXK1" s="46" t="s">
        <v>8526</v>
      </c>
      <c r="HXL1" s="46" t="s">
        <v>8527</v>
      </c>
      <c r="HXM1" s="46" t="s">
        <v>8528</v>
      </c>
      <c r="HXN1" s="46" t="s">
        <v>8529</v>
      </c>
      <c r="HXO1" s="46" t="s">
        <v>8530</v>
      </c>
      <c r="HXP1" s="46" t="s">
        <v>8531</v>
      </c>
      <c r="HXQ1" s="46" t="s">
        <v>8532</v>
      </c>
      <c r="HXR1" s="46" t="s">
        <v>8533</v>
      </c>
      <c r="HXS1" s="46" t="s">
        <v>8534</v>
      </c>
      <c r="HXT1" s="46" t="s">
        <v>8535</v>
      </c>
      <c r="HXU1" s="46" t="s">
        <v>8536</v>
      </c>
      <c r="HXV1" s="46" t="s">
        <v>8537</v>
      </c>
      <c r="HXW1" s="46" t="s">
        <v>8538</v>
      </c>
      <c r="HXX1" s="46" t="s">
        <v>8539</v>
      </c>
      <c r="HXY1" s="46" t="s">
        <v>8540</v>
      </c>
      <c r="HXZ1" s="46" t="s">
        <v>8541</v>
      </c>
      <c r="HYA1" s="46" t="s">
        <v>8542</v>
      </c>
      <c r="HYB1" s="46" t="s">
        <v>8543</v>
      </c>
      <c r="HYC1" s="46" t="s">
        <v>8544</v>
      </c>
      <c r="HYD1" s="46" t="s">
        <v>8545</v>
      </c>
      <c r="HYE1" s="46" t="s">
        <v>8546</v>
      </c>
      <c r="HYF1" s="46" t="s">
        <v>8547</v>
      </c>
      <c r="HYG1" s="46" t="s">
        <v>8548</v>
      </c>
      <c r="HYH1" s="46" t="s">
        <v>8549</v>
      </c>
      <c r="HYI1" s="46" t="s">
        <v>8550</v>
      </c>
      <c r="HYJ1" s="46" t="s">
        <v>8551</v>
      </c>
      <c r="HYK1" s="46" t="s">
        <v>8552</v>
      </c>
      <c r="HYL1" s="46" t="s">
        <v>8553</v>
      </c>
      <c r="HYM1" s="46" t="s">
        <v>8554</v>
      </c>
      <c r="HYN1" s="46" t="s">
        <v>8555</v>
      </c>
      <c r="HYO1" s="46" t="s">
        <v>8556</v>
      </c>
      <c r="HYP1" s="46" t="s">
        <v>8557</v>
      </c>
      <c r="HYQ1" s="46" t="s">
        <v>8558</v>
      </c>
      <c r="HYR1" s="46" t="s">
        <v>8559</v>
      </c>
      <c r="HYS1" s="46" t="s">
        <v>8560</v>
      </c>
      <c r="HYT1" s="46" t="s">
        <v>8561</v>
      </c>
      <c r="HYU1" s="46" t="s">
        <v>8562</v>
      </c>
      <c r="HYV1" s="46" t="s">
        <v>8563</v>
      </c>
      <c r="HYW1" s="46" t="s">
        <v>8564</v>
      </c>
      <c r="HYX1" s="46" t="s">
        <v>8565</v>
      </c>
      <c r="HYY1" s="46" t="s">
        <v>8566</v>
      </c>
      <c r="HYZ1" s="46" t="s">
        <v>8567</v>
      </c>
      <c r="HZA1" s="46" t="s">
        <v>8568</v>
      </c>
      <c r="HZB1" s="46" t="s">
        <v>8569</v>
      </c>
      <c r="HZC1" s="46" t="s">
        <v>8570</v>
      </c>
      <c r="HZD1" s="46" t="s">
        <v>8571</v>
      </c>
      <c r="HZE1" s="46" t="s">
        <v>8572</v>
      </c>
      <c r="HZF1" s="46" t="s">
        <v>8573</v>
      </c>
      <c r="HZG1" s="46" t="s">
        <v>8574</v>
      </c>
      <c r="HZH1" s="46" t="s">
        <v>8575</v>
      </c>
      <c r="HZI1" s="46" t="s">
        <v>8576</v>
      </c>
      <c r="HZJ1" s="46" t="s">
        <v>8577</v>
      </c>
      <c r="HZK1" s="46" t="s">
        <v>8578</v>
      </c>
      <c r="HZL1" s="46" t="s">
        <v>8579</v>
      </c>
      <c r="HZM1" s="46" t="s">
        <v>8580</v>
      </c>
      <c r="HZN1" s="46" t="s">
        <v>8581</v>
      </c>
      <c r="HZO1" s="46" t="s">
        <v>8582</v>
      </c>
      <c r="HZP1" s="46" t="s">
        <v>8583</v>
      </c>
      <c r="HZQ1" s="46" t="s">
        <v>8584</v>
      </c>
      <c r="HZR1" s="46" t="s">
        <v>8585</v>
      </c>
      <c r="HZS1" s="46" t="s">
        <v>8586</v>
      </c>
      <c r="HZT1" s="46" t="s">
        <v>8587</v>
      </c>
      <c r="HZU1" s="46" t="s">
        <v>8588</v>
      </c>
      <c r="HZV1" s="46" t="s">
        <v>8589</v>
      </c>
      <c r="HZW1" s="46" t="s">
        <v>8590</v>
      </c>
      <c r="HZX1" s="46" t="s">
        <v>8591</v>
      </c>
      <c r="HZY1" s="46" t="s">
        <v>8592</v>
      </c>
      <c r="HZZ1" s="46" t="s">
        <v>8593</v>
      </c>
      <c r="IAA1" s="46" t="s">
        <v>8594</v>
      </c>
      <c r="IAB1" s="46" t="s">
        <v>8595</v>
      </c>
      <c r="IAC1" s="46" t="s">
        <v>8596</v>
      </c>
      <c r="IAD1" s="46" t="s">
        <v>8597</v>
      </c>
      <c r="IAE1" s="46" t="s">
        <v>8598</v>
      </c>
      <c r="IAF1" s="46" t="s">
        <v>8599</v>
      </c>
      <c r="IAG1" s="46" t="s">
        <v>8600</v>
      </c>
      <c r="IAH1" s="46" t="s">
        <v>8601</v>
      </c>
      <c r="IAI1" s="46" t="s">
        <v>8602</v>
      </c>
      <c r="IAJ1" s="46" t="s">
        <v>8603</v>
      </c>
      <c r="IAK1" s="46" t="s">
        <v>8604</v>
      </c>
      <c r="IAL1" s="46" t="s">
        <v>8605</v>
      </c>
      <c r="IAM1" s="46" t="s">
        <v>8606</v>
      </c>
      <c r="IAN1" s="46" t="s">
        <v>8607</v>
      </c>
      <c r="IAO1" s="46" t="s">
        <v>8608</v>
      </c>
      <c r="IAP1" s="46" t="s">
        <v>8609</v>
      </c>
      <c r="IAQ1" s="46" t="s">
        <v>8610</v>
      </c>
      <c r="IAR1" s="46" t="s">
        <v>8611</v>
      </c>
      <c r="IAS1" s="46" t="s">
        <v>8612</v>
      </c>
      <c r="IAT1" s="46" t="s">
        <v>8613</v>
      </c>
      <c r="IAU1" s="46" t="s">
        <v>8614</v>
      </c>
      <c r="IAV1" s="46" t="s">
        <v>8615</v>
      </c>
      <c r="IAW1" s="46" t="s">
        <v>8616</v>
      </c>
      <c r="IAX1" s="46" t="s">
        <v>8617</v>
      </c>
      <c r="IAY1" s="46" t="s">
        <v>8618</v>
      </c>
      <c r="IAZ1" s="46" t="s">
        <v>8619</v>
      </c>
      <c r="IBA1" s="46" t="s">
        <v>8620</v>
      </c>
      <c r="IBB1" s="46" t="s">
        <v>8621</v>
      </c>
      <c r="IBC1" s="46" t="s">
        <v>8622</v>
      </c>
      <c r="IBD1" s="46" t="s">
        <v>8623</v>
      </c>
      <c r="IBE1" s="46" t="s">
        <v>8624</v>
      </c>
      <c r="IBF1" s="46" t="s">
        <v>8625</v>
      </c>
      <c r="IBG1" s="46" t="s">
        <v>8626</v>
      </c>
      <c r="IBH1" s="46" t="s">
        <v>8627</v>
      </c>
      <c r="IBI1" s="46" t="s">
        <v>8628</v>
      </c>
      <c r="IBJ1" s="46" t="s">
        <v>8629</v>
      </c>
      <c r="IBK1" s="46" t="s">
        <v>8630</v>
      </c>
      <c r="IBL1" s="46" t="s">
        <v>8631</v>
      </c>
      <c r="IBM1" s="46" t="s">
        <v>8632</v>
      </c>
      <c r="IBN1" s="46" t="s">
        <v>8633</v>
      </c>
      <c r="IBO1" s="46" t="s">
        <v>8634</v>
      </c>
      <c r="IBP1" s="46" t="s">
        <v>8635</v>
      </c>
      <c r="IBQ1" s="46" t="s">
        <v>8636</v>
      </c>
      <c r="IBR1" s="46" t="s">
        <v>8637</v>
      </c>
      <c r="IBS1" s="46" t="s">
        <v>8638</v>
      </c>
      <c r="IBT1" s="46" t="s">
        <v>8639</v>
      </c>
      <c r="IBU1" s="46" t="s">
        <v>8640</v>
      </c>
      <c r="IBV1" s="46" t="s">
        <v>8641</v>
      </c>
      <c r="IBW1" s="46" t="s">
        <v>8642</v>
      </c>
      <c r="IBX1" s="46" t="s">
        <v>8643</v>
      </c>
      <c r="IBY1" s="46" t="s">
        <v>8644</v>
      </c>
      <c r="IBZ1" s="46" t="s">
        <v>8645</v>
      </c>
      <c r="ICA1" s="46" t="s">
        <v>8646</v>
      </c>
      <c r="ICB1" s="46" t="s">
        <v>8647</v>
      </c>
      <c r="ICC1" s="46" t="s">
        <v>8648</v>
      </c>
      <c r="ICD1" s="46" t="s">
        <v>8649</v>
      </c>
      <c r="ICE1" s="46" t="s">
        <v>8650</v>
      </c>
      <c r="ICF1" s="46" t="s">
        <v>8651</v>
      </c>
      <c r="ICG1" s="46" t="s">
        <v>8652</v>
      </c>
      <c r="ICH1" s="46" t="s">
        <v>8653</v>
      </c>
      <c r="ICI1" s="46" t="s">
        <v>8654</v>
      </c>
      <c r="ICJ1" s="46" t="s">
        <v>8655</v>
      </c>
      <c r="ICK1" s="46" t="s">
        <v>8656</v>
      </c>
      <c r="ICL1" s="46" t="s">
        <v>8657</v>
      </c>
      <c r="ICM1" s="46" t="s">
        <v>8658</v>
      </c>
      <c r="ICN1" s="46" t="s">
        <v>8659</v>
      </c>
      <c r="ICO1" s="46" t="s">
        <v>8660</v>
      </c>
      <c r="ICP1" s="46" t="s">
        <v>8661</v>
      </c>
      <c r="ICQ1" s="46" t="s">
        <v>8662</v>
      </c>
      <c r="ICR1" s="46" t="s">
        <v>8663</v>
      </c>
      <c r="ICS1" s="46" t="s">
        <v>8664</v>
      </c>
      <c r="ICT1" s="46" t="s">
        <v>8665</v>
      </c>
      <c r="ICU1" s="46" t="s">
        <v>8666</v>
      </c>
      <c r="ICV1" s="46" t="s">
        <v>8667</v>
      </c>
      <c r="ICW1" s="46" t="s">
        <v>8668</v>
      </c>
      <c r="ICX1" s="46" t="s">
        <v>8669</v>
      </c>
      <c r="ICY1" s="46" t="s">
        <v>8670</v>
      </c>
      <c r="ICZ1" s="46" t="s">
        <v>8671</v>
      </c>
      <c r="IDA1" s="46" t="s">
        <v>8672</v>
      </c>
      <c r="IDB1" s="46" t="s">
        <v>8673</v>
      </c>
      <c r="IDC1" s="46" t="s">
        <v>8674</v>
      </c>
      <c r="IDD1" s="46" t="s">
        <v>8675</v>
      </c>
      <c r="IDE1" s="46" t="s">
        <v>8676</v>
      </c>
      <c r="IDF1" s="46" t="s">
        <v>8677</v>
      </c>
      <c r="IDG1" s="46" t="s">
        <v>8678</v>
      </c>
      <c r="IDH1" s="46" t="s">
        <v>8679</v>
      </c>
      <c r="IDI1" s="46" t="s">
        <v>8680</v>
      </c>
      <c r="IDJ1" s="46" t="s">
        <v>8681</v>
      </c>
      <c r="IDK1" s="46" t="s">
        <v>8682</v>
      </c>
      <c r="IDL1" s="46" t="s">
        <v>8683</v>
      </c>
      <c r="IDM1" s="46" t="s">
        <v>8684</v>
      </c>
      <c r="IDN1" s="46" t="s">
        <v>8685</v>
      </c>
      <c r="IDO1" s="46" t="s">
        <v>8686</v>
      </c>
      <c r="IDP1" s="46" t="s">
        <v>8687</v>
      </c>
      <c r="IDQ1" s="46" t="s">
        <v>8688</v>
      </c>
      <c r="IDR1" s="46" t="s">
        <v>8689</v>
      </c>
      <c r="IDS1" s="46" t="s">
        <v>8690</v>
      </c>
      <c r="IDT1" s="46" t="s">
        <v>8691</v>
      </c>
      <c r="IDU1" s="46" t="s">
        <v>8692</v>
      </c>
      <c r="IDV1" s="46" t="s">
        <v>8693</v>
      </c>
      <c r="IDW1" s="46" t="s">
        <v>8694</v>
      </c>
      <c r="IDX1" s="46" t="s">
        <v>8695</v>
      </c>
      <c r="IDY1" s="46" t="s">
        <v>8696</v>
      </c>
      <c r="IDZ1" s="46" t="s">
        <v>8697</v>
      </c>
      <c r="IEA1" s="46" t="s">
        <v>8698</v>
      </c>
      <c r="IEB1" s="46" t="s">
        <v>8699</v>
      </c>
      <c r="IEC1" s="46" t="s">
        <v>8700</v>
      </c>
      <c r="IED1" s="46" t="s">
        <v>8701</v>
      </c>
      <c r="IEE1" s="46" t="s">
        <v>8702</v>
      </c>
      <c r="IEF1" s="46" t="s">
        <v>8703</v>
      </c>
      <c r="IEG1" s="46" t="s">
        <v>8704</v>
      </c>
      <c r="IEH1" s="46" t="s">
        <v>8705</v>
      </c>
      <c r="IEI1" s="46" t="s">
        <v>8706</v>
      </c>
      <c r="IEJ1" s="46" t="s">
        <v>8707</v>
      </c>
      <c r="IEK1" s="46" t="s">
        <v>8708</v>
      </c>
      <c r="IEL1" s="46" t="s">
        <v>8709</v>
      </c>
      <c r="IEM1" s="46" t="s">
        <v>8710</v>
      </c>
      <c r="IEN1" s="46" t="s">
        <v>8711</v>
      </c>
      <c r="IEO1" s="46" t="s">
        <v>8712</v>
      </c>
      <c r="IEP1" s="46" t="s">
        <v>8713</v>
      </c>
      <c r="IEQ1" s="46" t="s">
        <v>8714</v>
      </c>
      <c r="IER1" s="46" t="s">
        <v>8715</v>
      </c>
      <c r="IES1" s="46" t="s">
        <v>8716</v>
      </c>
      <c r="IET1" s="46" t="s">
        <v>8717</v>
      </c>
      <c r="IEU1" s="46" t="s">
        <v>8718</v>
      </c>
      <c r="IEV1" s="46" t="s">
        <v>8719</v>
      </c>
      <c r="IEW1" s="46" t="s">
        <v>8720</v>
      </c>
      <c r="IEX1" s="46" t="s">
        <v>8721</v>
      </c>
      <c r="IEY1" s="46" t="s">
        <v>8722</v>
      </c>
      <c r="IEZ1" s="46" t="s">
        <v>8723</v>
      </c>
      <c r="IFA1" s="46" t="s">
        <v>8724</v>
      </c>
      <c r="IFB1" s="46" t="s">
        <v>8725</v>
      </c>
      <c r="IFC1" s="46" t="s">
        <v>8726</v>
      </c>
      <c r="IFD1" s="46" t="s">
        <v>8727</v>
      </c>
      <c r="IFE1" s="46" t="s">
        <v>8728</v>
      </c>
      <c r="IFF1" s="46" t="s">
        <v>8729</v>
      </c>
      <c r="IFG1" s="46" t="s">
        <v>8730</v>
      </c>
      <c r="IFH1" s="46" t="s">
        <v>8731</v>
      </c>
      <c r="IFI1" s="46" t="s">
        <v>8732</v>
      </c>
      <c r="IFJ1" s="46" t="s">
        <v>8733</v>
      </c>
      <c r="IFK1" s="46" t="s">
        <v>8734</v>
      </c>
      <c r="IFL1" s="46" t="s">
        <v>8735</v>
      </c>
      <c r="IFM1" s="46" t="s">
        <v>8736</v>
      </c>
      <c r="IFN1" s="46" t="s">
        <v>8737</v>
      </c>
      <c r="IFO1" s="46" t="s">
        <v>8738</v>
      </c>
      <c r="IFP1" s="46" t="s">
        <v>8739</v>
      </c>
      <c r="IFQ1" s="46" t="s">
        <v>8740</v>
      </c>
      <c r="IFR1" s="46" t="s">
        <v>8741</v>
      </c>
      <c r="IFS1" s="46" t="s">
        <v>8742</v>
      </c>
      <c r="IFT1" s="46" t="s">
        <v>8743</v>
      </c>
      <c r="IFU1" s="46" t="s">
        <v>8744</v>
      </c>
      <c r="IFV1" s="46" t="s">
        <v>8745</v>
      </c>
      <c r="IFW1" s="46" t="s">
        <v>8746</v>
      </c>
      <c r="IFX1" s="46" t="s">
        <v>8747</v>
      </c>
      <c r="IFY1" s="46" t="s">
        <v>8748</v>
      </c>
      <c r="IFZ1" s="46" t="s">
        <v>8749</v>
      </c>
      <c r="IGA1" s="46" t="s">
        <v>8750</v>
      </c>
      <c r="IGB1" s="46" t="s">
        <v>8751</v>
      </c>
      <c r="IGC1" s="46" t="s">
        <v>8752</v>
      </c>
      <c r="IGD1" s="46" t="s">
        <v>8753</v>
      </c>
      <c r="IGE1" s="46" t="s">
        <v>8754</v>
      </c>
      <c r="IGF1" s="46" t="s">
        <v>8755</v>
      </c>
      <c r="IGG1" s="46" t="s">
        <v>8756</v>
      </c>
      <c r="IGH1" s="46" t="s">
        <v>8757</v>
      </c>
      <c r="IGI1" s="46" t="s">
        <v>8758</v>
      </c>
      <c r="IGJ1" s="46" t="s">
        <v>8759</v>
      </c>
      <c r="IGK1" s="46" t="s">
        <v>8760</v>
      </c>
      <c r="IGL1" s="46" t="s">
        <v>8761</v>
      </c>
      <c r="IGM1" s="46" t="s">
        <v>8762</v>
      </c>
      <c r="IGN1" s="46" t="s">
        <v>8763</v>
      </c>
      <c r="IGO1" s="46" t="s">
        <v>8764</v>
      </c>
      <c r="IGP1" s="46" t="s">
        <v>8765</v>
      </c>
      <c r="IGQ1" s="46" t="s">
        <v>8766</v>
      </c>
      <c r="IGR1" s="46" t="s">
        <v>8767</v>
      </c>
      <c r="IGS1" s="46" t="s">
        <v>8768</v>
      </c>
      <c r="IGT1" s="46" t="s">
        <v>8769</v>
      </c>
      <c r="IGU1" s="46" t="s">
        <v>8770</v>
      </c>
      <c r="IGV1" s="46" t="s">
        <v>8771</v>
      </c>
      <c r="IGW1" s="46" t="s">
        <v>8772</v>
      </c>
      <c r="IGX1" s="46" t="s">
        <v>8773</v>
      </c>
      <c r="IGY1" s="46" t="s">
        <v>8774</v>
      </c>
      <c r="IGZ1" s="46" t="s">
        <v>8775</v>
      </c>
      <c r="IHA1" s="46" t="s">
        <v>8776</v>
      </c>
      <c r="IHB1" s="46" t="s">
        <v>8777</v>
      </c>
      <c r="IHC1" s="46" t="s">
        <v>8778</v>
      </c>
      <c r="IHD1" s="46" t="s">
        <v>8779</v>
      </c>
      <c r="IHE1" s="46" t="s">
        <v>8780</v>
      </c>
      <c r="IHF1" s="46" t="s">
        <v>8781</v>
      </c>
      <c r="IHG1" s="46" t="s">
        <v>8782</v>
      </c>
      <c r="IHH1" s="46" t="s">
        <v>8783</v>
      </c>
      <c r="IHI1" s="46" t="s">
        <v>8784</v>
      </c>
      <c r="IHJ1" s="46" t="s">
        <v>8785</v>
      </c>
      <c r="IHK1" s="46" t="s">
        <v>8786</v>
      </c>
      <c r="IHL1" s="46" t="s">
        <v>8787</v>
      </c>
      <c r="IHM1" s="46" t="s">
        <v>8788</v>
      </c>
      <c r="IHN1" s="46" t="s">
        <v>8789</v>
      </c>
      <c r="IHO1" s="46" t="s">
        <v>8790</v>
      </c>
      <c r="IHP1" s="46" t="s">
        <v>8791</v>
      </c>
      <c r="IHQ1" s="46" t="s">
        <v>8792</v>
      </c>
      <c r="IHR1" s="46" t="s">
        <v>8793</v>
      </c>
      <c r="IHS1" s="46" t="s">
        <v>8794</v>
      </c>
      <c r="IHT1" s="46" t="s">
        <v>8795</v>
      </c>
      <c r="IHU1" s="46" t="s">
        <v>8796</v>
      </c>
      <c r="IHV1" s="46" t="s">
        <v>8797</v>
      </c>
      <c r="IHW1" s="46" t="s">
        <v>8798</v>
      </c>
      <c r="IHX1" s="46" t="s">
        <v>8799</v>
      </c>
      <c r="IHY1" s="46" t="s">
        <v>8800</v>
      </c>
      <c r="IHZ1" s="46" t="s">
        <v>8801</v>
      </c>
      <c r="IIA1" s="46" t="s">
        <v>8802</v>
      </c>
      <c r="IIB1" s="46" t="s">
        <v>8803</v>
      </c>
      <c r="IIC1" s="46" t="s">
        <v>8804</v>
      </c>
      <c r="IID1" s="46" t="s">
        <v>8805</v>
      </c>
      <c r="IIE1" s="46" t="s">
        <v>8806</v>
      </c>
      <c r="IIF1" s="46" t="s">
        <v>8807</v>
      </c>
      <c r="IIG1" s="46" t="s">
        <v>8808</v>
      </c>
      <c r="IIH1" s="46" t="s">
        <v>8809</v>
      </c>
      <c r="III1" s="46" t="s">
        <v>8810</v>
      </c>
      <c r="IIJ1" s="46" t="s">
        <v>8811</v>
      </c>
      <c r="IIK1" s="46" t="s">
        <v>8812</v>
      </c>
      <c r="IIL1" s="46" t="s">
        <v>8813</v>
      </c>
      <c r="IIM1" s="46" t="s">
        <v>8814</v>
      </c>
      <c r="IIN1" s="46" t="s">
        <v>8815</v>
      </c>
      <c r="IIO1" s="46" t="s">
        <v>8816</v>
      </c>
      <c r="IIP1" s="46" t="s">
        <v>8817</v>
      </c>
      <c r="IIQ1" s="46" t="s">
        <v>8818</v>
      </c>
      <c r="IIR1" s="46" t="s">
        <v>8819</v>
      </c>
      <c r="IIS1" s="46" t="s">
        <v>8820</v>
      </c>
      <c r="IIT1" s="46" t="s">
        <v>8821</v>
      </c>
      <c r="IIU1" s="46" t="s">
        <v>8822</v>
      </c>
      <c r="IIV1" s="46" t="s">
        <v>8823</v>
      </c>
      <c r="IIW1" s="46" t="s">
        <v>8824</v>
      </c>
      <c r="IIX1" s="46" t="s">
        <v>8825</v>
      </c>
      <c r="IIY1" s="46" t="s">
        <v>8826</v>
      </c>
      <c r="IIZ1" s="46" t="s">
        <v>8827</v>
      </c>
      <c r="IJA1" s="46" t="s">
        <v>8828</v>
      </c>
      <c r="IJB1" s="46" t="s">
        <v>8829</v>
      </c>
      <c r="IJC1" s="46" t="s">
        <v>8830</v>
      </c>
      <c r="IJD1" s="46" t="s">
        <v>8831</v>
      </c>
      <c r="IJE1" s="46" t="s">
        <v>8832</v>
      </c>
      <c r="IJF1" s="46" t="s">
        <v>8833</v>
      </c>
      <c r="IJG1" s="46" t="s">
        <v>8834</v>
      </c>
      <c r="IJH1" s="46" t="s">
        <v>8835</v>
      </c>
      <c r="IJI1" s="46" t="s">
        <v>8836</v>
      </c>
      <c r="IJJ1" s="46" t="s">
        <v>8837</v>
      </c>
      <c r="IJK1" s="46" t="s">
        <v>8838</v>
      </c>
      <c r="IJL1" s="46" t="s">
        <v>8839</v>
      </c>
      <c r="IJM1" s="46" t="s">
        <v>8840</v>
      </c>
      <c r="IJN1" s="46" t="s">
        <v>8841</v>
      </c>
      <c r="IJO1" s="46" t="s">
        <v>8842</v>
      </c>
      <c r="IJP1" s="46" t="s">
        <v>8843</v>
      </c>
      <c r="IJQ1" s="46" t="s">
        <v>8844</v>
      </c>
      <c r="IJR1" s="46" t="s">
        <v>8845</v>
      </c>
      <c r="IJS1" s="46" t="s">
        <v>8846</v>
      </c>
      <c r="IJT1" s="46" t="s">
        <v>8847</v>
      </c>
      <c r="IJU1" s="46" t="s">
        <v>8848</v>
      </c>
      <c r="IJV1" s="46" t="s">
        <v>8849</v>
      </c>
      <c r="IJW1" s="46" t="s">
        <v>8850</v>
      </c>
      <c r="IJX1" s="46" t="s">
        <v>8851</v>
      </c>
      <c r="IJY1" s="46" t="s">
        <v>8852</v>
      </c>
      <c r="IJZ1" s="46" t="s">
        <v>8853</v>
      </c>
      <c r="IKA1" s="46" t="s">
        <v>8854</v>
      </c>
      <c r="IKB1" s="46" t="s">
        <v>8855</v>
      </c>
      <c r="IKC1" s="46" t="s">
        <v>8856</v>
      </c>
      <c r="IKD1" s="46" t="s">
        <v>8857</v>
      </c>
      <c r="IKE1" s="46" t="s">
        <v>8858</v>
      </c>
      <c r="IKF1" s="46" t="s">
        <v>8859</v>
      </c>
      <c r="IKG1" s="46" t="s">
        <v>8860</v>
      </c>
      <c r="IKH1" s="46" t="s">
        <v>8861</v>
      </c>
      <c r="IKI1" s="46" t="s">
        <v>8862</v>
      </c>
      <c r="IKJ1" s="46" t="s">
        <v>8863</v>
      </c>
      <c r="IKK1" s="46" t="s">
        <v>8864</v>
      </c>
      <c r="IKL1" s="46" t="s">
        <v>8865</v>
      </c>
      <c r="IKM1" s="46" t="s">
        <v>8866</v>
      </c>
      <c r="IKN1" s="46" t="s">
        <v>8867</v>
      </c>
      <c r="IKO1" s="46" t="s">
        <v>8868</v>
      </c>
      <c r="IKP1" s="46" t="s">
        <v>8869</v>
      </c>
      <c r="IKQ1" s="46" t="s">
        <v>8870</v>
      </c>
      <c r="IKR1" s="46" t="s">
        <v>8871</v>
      </c>
      <c r="IKS1" s="46" t="s">
        <v>8872</v>
      </c>
      <c r="IKT1" s="46" t="s">
        <v>8873</v>
      </c>
      <c r="IKU1" s="46" t="s">
        <v>8874</v>
      </c>
      <c r="IKV1" s="46" t="s">
        <v>8875</v>
      </c>
      <c r="IKW1" s="46" t="s">
        <v>8876</v>
      </c>
      <c r="IKX1" s="46" t="s">
        <v>8877</v>
      </c>
      <c r="IKY1" s="46" t="s">
        <v>8878</v>
      </c>
      <c r="IKZ1" s="46" t="s">
        <v>8879</v>
      </c>
      <c r="ILA1" s="46" t="s">
        <v>8880</v>
      </c>
      <c r="ILB1" s="46" t="s">
        <v>8881</v>
      </c>
      <c r="ILC1" s="46" t="s">
        <v>8882</v>
      </c>
      <c r="ILD1" s="46" t="s">
        <v>8883</v>
      </c>
      <c r="ILE1" s="46" t="s">
        <v>8884</v>
      </c>
      <c r="ILF1" s="46" t="s">
        <v>8885</v>
      </c>
      <c r="ILG1" s="46" t="s">
        <v>8886</v>
      </c>
      <c r="ILH1" s="46" t="s">
        <v>8887</v>
      </c>
      <c r="ILI1" s="46" t="s">
        <v>8888</v>
      </c>
      <c r="ILJ1" s="46" t="s">
        <v>8889</v>
      </c>
      <c r="ILK1" s="46" t="s">
        <v>8890</v>
      </c>
      <c r="ILL1" s="46" t="s">
        <v>8891</v>
      </c>
      <c r="ILM1" s="46" t="s">
        <v>8892</v>
      </c>
      <c r="ILN1" s="46" t="s">
        <v>8893</v>
      </c>
      <c r="ILO1" s="46" t="s">
        <v>8894</v>
      </c>
      <c r="ILP1" s="46" t="s">
        <v>8895</v>
      </c>
      <c r="ILQ1" s="46" t="s">
        <v>8896</v>
      </c>
      <c r="ILR1" s="46" t="s">
        <v>8897</v>
      </c>
      <c r="ILS1" s="46" t="s">
        <v>8898</v>
      </c>
      <c r="ILT1" s="46" t="s">
        <v>8899</v>
      </c>
      <c r="ILU1" s="46" t="s">
        <v>8900</v>
      </c>
      <c r="ILV1" s="46" t="s">
        <v>8901</v>
      </c>
      <c r="ILW1" s="46" t="s">
        <v>8902</v>
      </c>
      <c r="ILX1" s="46" t="s">
        <v>8903</v>
      </c>
      <c r="ILY1" s="46" t="s">
        <v>8904</v>
      </c>
      <c r="ILZ1" s="46" t="s">
        <v>8905</v>
      </c>
      <c r="IMA1" s="46" t="s">
        <v>8906</v>
      </c>
      <c r="IMB1" s="46" t="s">
        <v>8907</v>
      </c>
      <c r="IMC1" s="46" t="s">
        <v>8908</v>
      </c>
      <c r="IMD1" s="46" t="s">
        <v>8909</v>
      </c>
      <c r="IME1" s="46" t="s">
        <v>8910</v>
      </c>
      <c r="IMF1" s="46" t="s">
        <v>8911</v>
      </c>
      <c r="IMG1" s="46" t="s">
        <v>8912</v>
      </c>
      <c r="IMH1" s="46" t="s">
        <v>8913</v>
      </c>
      <c r="IMI1" s="46" t="s">
        <v>8914</v>
      </c>
      <c r="IMJ1" s="46" t="s">
        <v>8915</v>
      </c>
      <c r="IMK1" s="46" t="s">
        <v>8916</v>
      </c>
      <c r="IML1" s="46" t="s">
        <v>8917</v>
      </c>
      <c r="IMM1" s="46" t="s">
        <v>8918</v>
      </c>
      <c r="IMN1" s="46" t="s">
        <v>8919</v>
      </c>
      <c r="IMO1" s="46" t="s">
        <v>8920</v>
      </c>
      <c r="IMP1" s="46" t="s">
        <v>8921</v>
      </c>
      <c r="IMQ1" s="46" t="s">
        <v>8922</v>
      </c>
      <c r="IMR1" s="46" t="s">
        <v>8923</v>
      </c>
      <c r="IMS1" s="46" t="s">
        <v>8924</v>
      </c>
      <c r="IMT1" s="46" t="s">
        <v>8925</v>
      </c>
      <c r="IMU1" s="46" t="s">
        <v>8926</v>
      </c>
      <c r="IMV1" s="46" t="s">
        <v>8927</v>
      </c>
      <c r="IMW1" s="46" t="s">
        <v>8928</v>
      </c>
      <c r="IMX1" s="46" t="s">
        <v>8929</v>
      </c>
      <c r="IMY1" s="46" t="s">
        <v>8930</v>
      </c>
      <c r="IMZ1" s="46" t="s">
        <v>8931</v>
      </c>
      <c r="INA1" s="46" t="s">
        <v>8932</v>
      </c>
      <c r="INB1" s="46" t="s">
        <v>8933</v>
      </c>
      <c r="INC1" s="46" t="s">
        <v>8934</v>
      </c>
      <c r="IND1" s="46" t="s">
        <v>8935</v>
      </c>
      <c r="INE1" s="46" t="s">
        <v>8936</v>
      </c>
      <c r="INF1" s="46" t="s">
        <v>8937</v>
      </c>
      <c r="ING1" s="46" t="s">
        <v>8938</v>
      </c>
      <c r="INH1" s="46" t="s">
        <v>8939</v>
      </c>
      <c r="INI1" s="46" t="s">
        <v>8940</v>
      </c>
      <c r="INJ1" s="46" t="s">
        <v>8941</v>
      </c>
      <c r="INK1" s="46" t="s">
        <v>8942</v>
      </c>
      <c r="INL1" s="46" t="s">
        <v>8943</v>
      </c>
      <c r="INM1" s="46" t="s">
        <v>8944</v>
      </c>
      <c r="INN1" s="46" t="s">
        <v>8945</v>
      </c>
      <c r="INO1" s="46" t="s">
        <v>8946</v>
      </c>
      <c r="INP1" s="46" t="s">
        <v>8947</v>
      </c>
      <c r="INQ1" s="46" t="s">
        <v>8948</v>
      </c>
      <c r="INR1" s="46" t="s">
        <v>8949</v>
      </c>
      <c r="INS1" s="46" t="s">
        <v>8950</v>
      </c>
      <c r="INT1" s="46" t="s">
        <v>8951</v>
      </c>
      <c r="INU1" s="46" t="s">
        <v>8952</v>
      </c>
      <c r="INV1" s="46" t="s">
        <v>8953</v>
      </c>
      <c r="INW1" s="46" t="s">
        <v>8954</v>
      </c>
      <c r="INX1" s="46" t="s">
        <v>8955</v>
      </c>
      <c r="INY1" s="46" t="s">
        <v>8956</v>
      </c>
      <c r="INZ1" s="46" t="s">
        <v>8957</v>
      </c>
      <c r="IOA1" s="46" t="s">
        <v>8958</v>
      </c>
      <c r="IOB1" s="46" t="s">
        <v>8959</v>
      </c>
      <c r="IOC1" s="46" t="s">
        <v>8960</v>
      </c>
      <c r="IOD1" s="46" t="s">
        <v>8961</v>
      </c>
      <c r="IOE1" s="46" t="s">
        <v>8962</v>
      </c>
      <c r="IOF1" s="46" t="s">
        <v>8963</v>
      </c>
      <c r="IOG1" s="46" t="s">
        <v>8964</v>
      </c>
      <c r="IOH1" s="46" t="s">
        <v>8965</v>
      </c>
      <c r="IOI1" s="46" t="s">
        <v>8966</v>
      </c>
      <c r="IOJ1" s="46" t="s">
        <v>8967</v>
      </c>
      <c r="IOK1" s="46" t="s">
        <v>8968</v>
      </c>
      <c r="IOL1" s="46" t="s">
        <v>8969</v>
      </c>
      <c r="IOM1" s="46" t="s">
        <v>8970</v>
      </c>
      <c r="ION1" s="46" t="s">
        <v>8971</v>
      </c>
      <c r="IOO1" s="46" t="s">
        <v>8972</v>
      </c>
      <c r="IOP1" s="46" t="s">
        <v>8973</v>
      </c>
      <c r="IOQ1" s="46" t="s">
        <v>8974</v>
      </c>
      <c r="IOR1" s="46" t="s">
        <v>8975</v>
      </c>
      <c r="IOS1" s="46" t="s">
        <v>8976</v>
      </c>
      <c r="IOT1" s="46" t="s">
        <v>8977</v>
      </c>
      <c r="IOU1" s="46" t="s">
        <v>8978</v>
      </c>
      <c r="IOV1" s="46" t="s">
        <v>8979</v>
      </c>
      <c r="IOW1" s="46" t="s">
        <v>8980</v>
      </c>
      <c r="IOX1" s="46" t="s">
        <v>8981</v>
      </c>
      <c r="IOY1" s="46" t="s">
        <v>8982</v>
      </c>
      <c r="IOZ1" s="46" t="s">
        <v>8983</v>
      </c>
      <c r="IPA1" s="46" t="s">
        <v>8984</v>
      </c>
      <c r="IPB1" s="46" t="s">
        <v>8985</v>
      </c>
      <c r="IPC1" s="46" t="s">
        <v>8986</v>
      </c>
      <c r="IPD1" s="46" t="s">
        <v>8987</v>
      </c>
      <c r="IPE1" s="46" t="s">
        <v>8988</v>
      </c>
      <c r="IPF1" s="46" t="s">
        <v>8989</v>
      </c>
      <c r="IPG1" s="46" t="s">
        <v>8990</v>
      </c>
      <c r="IPH1" s="46" t="s">
        <v>8991</v>
      </c>
      <c r="IPI1" s="46" t="s">
        <v>8992</v>
      </c>
      <c r="IPJ1" s="46" t="s">
        <v>8993</v>
      </c>
      <c r="IPK1" s="46" t="s">
        <v>8994</v>
      </c>
      <c r="IPL1" s="46" t="s">
        <v>8995</v>
      </c>
      <c r="IPM1" s="46" t="s">
        <v>8996</v>
      </c>
      <c r="IPN1" s="46" t="s">
        <v>8997</v>
      </c>
      <c r="IPO1" s="46" t="s">
        <v>8998</v>
      </c>
      <c r="IPP1" s="46" t="s">
        <v>8999</v>
      </c>
      <c r="IPQ1" s="46" t="s">
        <v>9000</v>
      </c>
      <c r="IPR1" s="46" t="s">
        <v>9001</v>
      </c>
      <c r="IPS1" s="46" t="s">
        <v>9002</v>
      </c>
      <c r="IPT1" s="46" t="s">
        <v>9003</v>
      </c>
      <c r="IPU1" s="46" t="s">
        <v>9004</v>
      </c>
      <c r="IPV1" s="46" t="s">
        <v>9005</v>
      </c>
      <c r="IPW1" s="46" t="s">
        <v>9006</v>
      </c>
      <c r="IPX1" s="46" t="s">
        <v>9007</v>
      </c>
      <c r="IPY1" s="46" t="s">
        <v>9008</v>
      </c>
      <c r="IPZ1" s="46" t="s">
        <v>9009</v>
      </c>
      <c r="IQA1" s="46" t="s">
        <v>9010</v>
      </c>
      <c r="IQB1" s="46" t="s">
        <v>9011</v>
      </c>
      <c r="IQC1" s="46" t="s">
        <v>9012</v>
      </c>
      <c r="IQD1" s="46" t="s">
        <v>9013</v>
      </c>
      <c r="IQE1" s="46" t="s">
        <v>9014</v>
      </c>
      <c r="IQF1" s="46" t="s">
        <v>9015</v>
      </c>
      <c r="IQG1" s="46" t="s">
        <v>9016</v>
      </c>
      <c r="IQH1" s="46" t="s">
        <v>9017</v>
      </c>
      <c r="IQI1" s="46" t="s">
        <v>9018</v>
      </c>
      <c r="IQJ1" s="46" t="s">
        <v>9019</v>
      </c>
      <c r="IQK1" s="46" t="s">
        <v>9020</v>
      </c>
      <c r="IQL1" s="46" t="s">
        <v>9021</v>
      </c>
      <c r="IQM1" s="46" t="s">
        <v>9022</v>
      </c>
      <c r="IQN1" s="46" t="s">
        <v>9023</v>
      </c>
      <c r="IQO1" s="46" t="s">
        <v>9024</v>
      </c>
      <c r="IQP1" s="46" t="s">
        <v>9025</v>
      </c>
      <c r="IQQ1" s="46" t="s">
        <v>9026</v>
      </c>
      <c r="IQR1" s="46" t="s">
        <v>9027</v>
      </c>
      <c r="IQS1" s="46" t="s">
        <v>9028</v>
      </c>
      <c r="IQT1" s="46" t="s">
        <v>9029</v>
      </c>
      <c r="IQU1" s="46" t="s">
        <v>9030</v>
      </c>
      <c r="IQV1" s="46" t="s">
        <v>9031</v>
      </c>
      <c r="IQW1" s="46" t="s">
        <v>9032</v>
      </c>
      <c r="IQX1" s="46" t="s">
        <v>9033</v>
      </c>
      <c r="IQY1" s="46" t="s">
        <v>9034</v>
      </c>
      <c r="IQZ1" s="46" t="s">
        <v>9035</v>
      </c>
      <c r="IRA1" s="46" t="s">
        <v>9036</v>
      </c>
      <c r="IRB1" s="46" t="s">
        <v>9037</v>
      </c>
      <c r="IRC1" s="46" t="s">
        <v>9038</v>
      </c>
      <c r="IRD1" s="46" t="s">
        <v>9039</v>
      </c>
      <c r="IRE1" s="46" t="s">
        <v>9040</v>
      </c>
      <c r="IRF1" s="46" t="s">
        <v>9041</v>
      </c>
      <c r="IRG1" s="46" t="s">
        <v>9042</v>
      </c>
      <c r="IRH1" s="46" t="s">
        <v>9043</v>
      </c>
      <c r="IRI1" s="46" t="s">
        <v>9044</v>
      </c>
      <c r="IRJ1" s="46" t="s">
        <v>9045</v>
      </c>
      <c r="IRK1" s="46" t="s">
        <v>9046</v>
      </c>
      <c r="IRL1" s="46" t="s">
        <v>9047</v>
      </c>
      <c r="IRM1" s="46" t="s">
        <v>9048</v>
      </c>
      <c r="IRN1" s="46" t="s">
        <v>9049</v>
      </c>
      <c r="IRO1" s="46" t="s">
        <v>9050</v>
      </c>
      <c r="IRP1" s="46" t="s">
        <v>9051</v>
      </c>
      <c r="IRQ1" s="46" t="s">
        <v>9052</v>
      </c>
      <c r="IRR1" s="46" t="s">
        <v>9053</v>
      </c>
      <c r="IRS1" s="46" t="s">
        <v>9054</v>
      </c>
      <c r="IRT1" s="46" t="s">
        <v>9055</v>
      </c>
      <c r="IRU1" s="46" t="s">
        <v>9056</v>
      </c>
      <c r="IRV1" s="46" t="s">
        <v>9057</v>
      </c>
      <c r="IRW1" s="46" t="s">
        <v>9058</v>
      </c>
      <c r="IRX1" s="46" t="s">
        <v>9059</v>
      </c>
      <c r="IRY1" s="46" t="s">
        <v>9060</v>
      </c>
      <c r="IRZ1" s="46" t="s">
        <v>9061</v>
      </c>
      <c r="ISA1" s="46" t="s">
        <v>9062</v>
      </c>
      <c r="ISB1" s="46" t="s">
        <v>9063</v>
      </c>
      <c r="ISC1" s="46" t="s">
        <v>9064</v>
      </c>
      <c r="ISD1" s="46" t="s">
        <v>9065</v>
      </c>
      <c r="ISE1" s="46" t="s">
        <v>9066</v>
      </c>
      <c r="ISF1" s="46" t="s">
        <v>9067</v>
      </c>
      <c r="ISG1" s="46" t="s">
        <v>9068</v>
      </c>
      <c r="ISH1" s="46" t="s">
        <v>9069</v>
      </c>
      <c r="ISI1" s="46" t="s">
        <v>9070</v>
      </c>
      <c r="ISJ1" s="46" t="s">
        <v>9071</v>
      </c>
      <c r="ISK1" s="46" t="s">
        <v>9072</v>
      </c>
      <c r="ISL1" s="46" t="s">
        <v>9073</v>
      </c>
      <c r="ISM1" s="46" t="s">
        <v>9074</v>
      </c>
      <c r="ISN1" s="46" t="s">
        <v>9075</v>
      </c>
      <c r="ISO1" s="46" t="s">
        <v>9076</v>
      </c>
      <c r="ISP1" s="46" t="s">
        <v>9077</v>
      </c>
      <c r="ISQ1" s="46" t="s">
        <v>9078</v>
      </c>
      <c r="ISR1" s="46" t="s">
        <v>9079</v>
      </c>
      <c r="ISS1" s="46" t="s">
        <v>9080</v>
      </c>
      <c r="IST1" s="46" t="s">
        <v>9081</v>
      </c>
      <c r="ISU1" s="46" t="s">
        <v>9082</v>
      </c>
      <c r="ISV1" s="46" t="s">
        <v>9083</v>
      </c>
      <c r="ISW1" s="46" t="s">
        <v>9084</v>
      </c>
      <c r="ISX1" s="46" t="s">
        <v>9085</v>
      </c>
      <c r="ISY1" s="46" t="s">
        <v>9086</v>
      </c>
      <c r="ISZ1" s="46" t="s">
        <v>9087</v>
      </c>
      <c r="ITA1" s="46" t="s">
        <v>9088</v>
      </c>
      <c r="ITB1" s="46" t="s">
        <v>9089</v>
      </c>
      <c r="ITC1" s="46" t="s">
        <v>9090</v>
      </c>
      <c r="ITD1" s="46" t="s">
        <v>9091</v>
      </c>
      <c r="ITE1" s="46" t="s">
        <v>9092</v>
      </c>
      <c r="ITF1" s="46" t="s">
        <v>9093</v>
      </c>
      <c r="ITG1" s="46" t="s">
        <v>9094</v>
      </c>
      <c r="ITH1" s="46" t="s">
        <v>9095</v>
      </c>
      <c r="ITI1" s="46" t="s">
        <v>9096</v>
      </c>
      <c r="ITJ1" s="46" t="s">
        <v>9097</v>
      </c>
      <c r="ITK1" s="46" t="s">
        <v>9098</v>
      </c>
      <c r="ITL1" s="46" t="s">
        <v>9099</v>
      </c>
      <c r="ITM1" s="46" t="s">
        <v>9100</v>
      </c>
      <c r="ITN1" s="46" t="s">
        <v>9101</v>
      </c>
      <c r="ITO1" s="46" t="s">
        <v>9102</v>
      </c>
      <c r="ITP1" s="46" t="s">
        <v>9103</v>
      </c>
      <c r="ITQ1" s="46" t="s">
        <v>9104</v>
      </c>
      <c r="ITR1" s="46" t="s">
        <v>9105</v>
      </c>
      <c r="ITS1" s="46" t="s">
        <v>9106</v>
      </c>
      <c r="ITT1" s="46" t="s">
        <v>9107</v>
      </c>
      <c r="ITU1" s="46" t="s">
        <v>9108</v>
      </c>
      <c r="ITV1" s="46" t="s">
        <v>9109</v>
      </c>
      <c r="ITW1" s="46" t="s">
        <v>9110</v>
      </c>
      <c r="ITX1" s="46" t="s">
        <v>9111</v>
      </c>
      <c r="ITY1" s="46" t="s">
        <v>9112</v>
      </c>
      <c r="ITZ1" s="46" t="s">
        <v>9113</v>
      </c>
      <c r="IUA1" s="46" t="s">
        <v>9114</v>
      </c>
      <c r="IUB1" s="46" t="s">
        <v>9115</v>
      </c>
      <c r="IUC1" s="46" t="s">
        <v>9116</v>
      </c>
      <c r="IUD1" s="46" t="s">
        <v>9117</v>
      </c>
      <c r="IUE1" s="46" t="s">
        <v>9118</v>
      </c>
      <c r="IUF1" s="46" t="s">
        <v>9119</v>
      </c>
      <c r="IUG1" s="46" t="s">
        <v>9120</v>
      </c>
      <c r="IUH1" s="46" t="s">
        <v>9121</v>
      </c>
      <c r="IUI1" s="46" t="s">
        <v>9122</v>
      </c>
      <c r="IUJ1" s="46" t="s">
        <v>9123</v>
      </c>
      <c r="IUK1" s="46" t="s">
        <v>9124</v>
      </c>
      <c r="IUL1" s="46" t="s">
        <v>9125</v>
      </c>
      <c r="IUM1" s="46" t="s">
        <v>9126</v>
      </c>
      <c r="IUN1" s="46" t="s">
        <v>9127</v>
      </c>
      <c r="IUO1" s="46" t="s">
        <v>9128</v>
      </c>
      <c r="IUP1" s="46" t="s">
        <v>9129</v>
      </c>
      <c r="IUQ1" s="46" t="s">
        <v>9130</v>
      </c>
      <c r="IUR1" s="46" t="s">
        <v>9131</v>
      </c>
      <c r="IUS1" s="46" t="s">
        <v>9132</v>
      </c>
      <c r="IUT1" s="46" t="s">
        <v>9133</v>
      </c>
      <c r="IUU1" s="46" t="s">
        <v>9134</v>
      </c>
      <c r="IUV1" s="46" t="s">
        <v>9135</v>
      </c>
      <c r="IUW1" s="46" t="s">
        <v>9136</v>
      </c>
      <c r="IUX1" s="46" t="s">
        <v>9137</v>
      </c>
      <c r="IUY1" s="46" t="s">
        <v>9138</v>
      </c>
      <c r="IUZ1" s="46" t="s">
        <v>9139</v>
      </c>
      <c r="IVA1" s="46" t="s">
        <v>9140</v>
      </c>
      <c r="IVB1" s="46" t="s">
        <v>9141</v>
      </c>
      <c r="IVC1" s="46" t="s">
        <v>9142</v>
      </c>
      <c r="IVD1" s="46" t="s">
        <v>9143</v>
      </c>
      <c r="IVE1" s="46" t="s">
        <v>9144</v>
      </c>
      <c r="IVF1" s="46" t="s">
        <v>9145</v>
      </c>
      <c r="IVG1" s="46" t="s">
        <v>9146</v>
      </c>
      <c r="IVH1" s="46" t="s">
        <v>9147</v>
      </c>
      <c r="IVI1" s="46" t="s">
        <v>9148</v>
      </c>
      <c r="IVJ1" s="46" t="s">
        <v>9149</v>
      </c>
      <c r="IVK1" s="46" t="s">
        <v>9150</v>
      </c>
      <c r="IVL1" s="46" t="s">
        <v>9151</v>
      </c>
      <c r="IVM1" s="46" t="s">
        <v>9152</v>
      </c>
      <c r="IVN1" s="46" t="s">
        <v>9153</v>
      </c>
      <c r="IVO1" s="46" t="s">
        <v>9154</v>
      </c>
      <c r="IVP1" s="46" t="s">
        <v>9155</v>
      </c>
      <c r="IVQ1" s="46" t="s">
        <v>9156</v>
      </c>
      <c r="IVR1" s="46" t="s">
        <v>9157</v>
      </c>
      <c r="IVS1" s="46" t="s">
        <v>9158</v>
      </c>
      <c r="IVT1" s="46" t="s">
        <v>9159</v>
      </c>
      <c r="IVU1" s="46" t="s">
        <v>9160</v>
      </c>
      <c r="IVV1" s="46" t="s">
        <v>9161</v>
      </c>
      <c r="IVW1" s="46" t="s">
        <v>9162</v>
      </c>
      <c r="IVX1" s="46" t="s">
        <v>9163</v>
      </c>
      <c r="IVY1" s="46" t="s">
        <v>9164</v>
      </c>
      <c r="IVZ1" s="46" t="s">
        <v>9165</v>
      </c>
      <c r="IWA1" s="46" t="s">
        <v>9166</v>
      </c>
      <c r="IWB1" s="46" t="s">
        <v>9167</v>
      </c>
      <c r="IWC1" s="46" t="s">
        <v>9168</v>
      </c>
      <c r="IWD1" s="46" t="s">
        <v>9169</v>
      </c>
      <c r="IWE1" s="46" t="s">
        <v>9170</v>
      </c>
      <c r="IWF1" s="46" t="s">
        <v>9171</v>
      </c>
      <c r="IWG1" s="46" t="s">
        <v>9172</v>
      </c>
      <c r="IWH1" s="46" t="s">
        <v>9173</v>
      </c>
      <c r="IWI1" s="46" t="s">
        <v>9174</v>
      </c>
      <c r="IWJ1" s="46" t="s">
        <v>9175</v>
      </c>
      <c r="IWK1" s="46" t="s">
        <v>9176</v>
      </c>
      <c r="IWL1" s="46" t="s">
        <v>9177</v>
      </c>
      <c r="IWM1" s="46" t="s">
        <v>9178</v>
      </c>
      <c r="IWN1" s="46" t="s">
        <v>9179</v>
      </c>
      <c r="IWO1" s="46" t="s">
        <v>9180</v>
      </c>
      <c r="IWP1" s="46" t="s">
        <v>9181</v>
      </c>
      <c r="IWQ1" s="46" t="s">
        <v>9182</v>
      </c>
      <c r="IWR1" s="46" t="s">
        <v>9183</v>
      </c>
      <c r="IWS1" s="46" t="s">
        <v>9184</v>
      </c>
      <c r="IWT1" s="46" t="s">
        <v>9185</v>
      </c>
      <c r="IWU1" s="46" t="s">
        <v>9186</v>
      </c>
      <c r="IWV1" s="46" t="s">
        <v>9187</v>
      </c>
      <c r="IWW1" s="46" t="s">
        <v>9188</v>
      </c>
      <c r="IWX1" s="46" t="s">
        <v>9189</v>
      </c>
      <c r="IWY1" s="46" t="s">
        <v>9190</v>
      </c>
      <c r="IWZ1" s="46" t="s">
        <v>9191</v>
      </c>
      <c r="IXA1" s="46" t="s">
        <v>9192</v>
      </c>
      <c r="IXB1" s="46" t="s">
        <v>9193</v>
      </c>
      <c r="IXC1" s="46" t="s">
        <v>9194</v>
      </c>
      <c r="IXD1" s="46" t="s">
        <v>9195</v>
      </c>
      <c r="IXE1" s="46" t="s">
        <v>9196</v>
      </c>
      <c r="IXF1" s="46" t="s">
        <v>9197</v>
      </c>
      <c r="IXG1" s="46" t="s">
        <v>9198</v>
      </c>
      <c r="IXH1" s="46" t="s">
        <v>9199</v>
      </c>
      <c r="IXI1" s="46" t="s">
        <v>9200</v>
      </c>
      <c r="IXJ1" s="46" t="s">
        <v>9201</v>
      </c>
      <c r="IXK1" s="46" t="s">
        <v>9202</v>
      </c>
      <c r="IXL1" s="46" t="s">
        <v>9203</v>
      </c>
      <c r="IXM1" s="46" t="s">
        <v>9204</v>
      </c>
      <c r="IXN1" s="46" t="s">
        <v>9205</v>
      </c>
      <c r="IXO1" s="46" t="s">
        <v>9206</v>
      </c>
      <c r="IXP1" s="46" t="s">
        <v>9207</v>
      </c>
      <c r="IXQ1" s="46" t="s">
        <v>9208</v>
      </c>
      <c r="IXR1" s="46" t="s">
        <v>9209</v>
      </c>
      <c r="IXS1" s="46" t="s">
        <v>9210</v>
      </c>
      <c r="IXT1" s="46" t="s">
        <v>9211</v>
      </c>
      <c r="IXU1" s="46" t="s">
        <v>9212</v>
      </c>
      <c r="IXV1" s="46" t="s">
        <v>9213</v>
      </c>
      <c r="IXW1" s="46" t="s">
        <v>9214</v>
      </c>
      <c r="IXX1" s="46" t="s">
        <v>9215</v>
      </c>
      <c r="IXY1" s="46" t="s">
        <v>9216</v>
      </c>
      <c r="IXZ1" s="46" t="s">
        <v>9217</v>
      </c>
      <c r="IYA1" s="46" t="s">
        <v>9218</v>
      </c>
      <c r="IYB1" s="46" t="s">
        <v>9219</v>
      </c>
      <c r="IYC1" s="46" t="s">
        <v>9220</v>
      </c>
      <c r="IYD1" s="46" t="s">
        <v>9221</v>
      </c>
      <c r="IYE1" s="46" t="s">
        <v>9222</v>
      </c>
      <c r="IYF1" s="46" t="s">
        <v>9223</v>
      </c>
      <c r="IYG1" s="46" t="s">
        <v>9224</v>
      </c>
      <c r="IYH1" s="46" t="s">
        <v>9225</v>
      </c>
      <c r="IYI1" s="46" t="s">
        <v>9226</v>
      </c>
      <c r="IYJ1" s="46" t="s">
        <v>9227</v>
      </c>
      <c r="IYK1" s="46" t="s">
        <v>9228</v>
      </c>
      <c r="IYL1" s="46" t="s">
        <v>9229</v>
      </c>
      <c r="IYM1" s="46" t="s">
        <v>9230</v>
      </c>
      <c r="IYN1" s="46" t="s">
        <v>9231</v>
      </c>
      <c r="IYO1" s="46" t="s">
        <v>9232</v>
      </c>
      <c r="IYP1" s="46" t="s">
        <v>9233</v>
      </c>
      <c r="IYQ1" s="46" t="s">
        <v>9234</v>
      </c>
      <c r="IYR1" s="46" t="s">
        <v>9235</v>
      </c>
      <c r="IYS1" s="46" t="s">
        <v>9236</v>
      </c>
      <c r="IYT1" s="46" t="s">
        <v>9237</v>
      </c>
      <c r="IYU1" s="46" t="s">
        <v>9238</v>
      </c>
      <c r="IYV1" s="46" t="s">
        <v>9239</v>
      </c>
      <c r="IYW1" s="46" t="s">
        <v>9240</v>
      </c>
      <c r="IYX1" s="46" t="s">
        <v>9241</v>
      </c>
      <c r="IYY1" s="46" t="s">
        <v>9242</v>
      </c>
      <c r="IYZ1" s="46" t="s">
        <v>9243</v>
      </c>
      <c r="IZA1" s="46" t="s">
        <v>9244</v>
      </c>
      <c r="IZB1" s="46" t="s">
        <v>9245</v>
      </c>
      <c r="IZC1" s="46" t="s">
        <v>9246</v>
      </c>
      <c r="IZD1" s="46" t="s">
        <v>9247</v>
      </c>
      <c r="IZE1" s="46" t="s">
        <v>9248</v>
      </c>
      <c r="IZF1" s="46" t="s">
        <v>9249</v>
      </c>
      <c r="IZG1" s="46" t="s">
        <v>9250</v>
      </c>
      <c r="IZH1" s="46" t="s">
        <v>9251</v>
      </c>
      <c r="IZI1" s="46" t="s">
        <v>9252</v>
      </c>
      <c r="IZJ1" s="46" t="s">
        <v>9253</v>
      </c>
      <c r="IZK1" s="46" t="s">
        <v>9254</v>
      </c>
      <c r="IZL1" s="46" t="s">
        <v>9255</v>
      </c>
      <c r="IZM1" s="46" t="s">
        <v>9256</v>
      </c>
      <c r="IZN1" s="46" t="s">
        <v>9257</v>
      </c>
      <c r="IZO1" s="46" t="s">
        <v>9258</v>
      </c>
      <c r="IZP1" s="46" t="s">
        <v>9259</v>
      </c>
      <c r="IZQ1" s="46" t="s">
        <v>9260</v>
      </c>
      <c r="IZR1" s="46" t="s">
        <v>9261</v>
      </c>
      <c r="IZS1" s="46" t="s">
        <v>9262</v>
      </c>
      <c r="IZT1" s="46" t="s">
        <v>9263</v>
      </c>
      <c r="IZU1" s="46" t="s">
        <v>9264</v>
      </c>
      <c r="IZV1" s="46" t="s">
        <v>9265</v>
      </c>
      <c r="IZW1" s="46" t="s">
        <v>9266</v>
      </c>
      <c r="IZX1" s="46" t="s">
        <v>9267</v>
      </c>
      <c r="IZY1" s="46" t="s">
        <v>9268</v>
      </c>
      <c r="IZZ1" s="46" t="s">
        <v>9269</v>
      </c>
      <c r="JAA1" s="46" t="s">
        <v>9270</v>
      </c>
      <c r="JAB1" s="46" t="s">
        <v>9271</v>
      </c>
      <c r="JAC1" s="46" t="s">
        <v>9272</v>
      </c>
      <c r="JAD1" s="46" t="s">
        <v>9273</v>
      </c>
      <c r="JAE1" s="46" t="s">
        <v>9274</v>
      </c>
      <c r="JAF1" s="46" t="s">
        <v>9275</v>
      </c>
      <c r="JAG1" s="46" t="s">
        <v>9276</v>
      </c>
      <c r="JAH1" s="46" t="s">
        <v>9277</v>
      </c>
      <c r="JAI1" s="46" t="s">
        <v>9278</v>
      </c>
      <c r="JAJ1" s="46" t="s">
        <v>9279</v>
      </c>
      <c r="JAK1" s="46" t="s">
        <v>9280</v>
      </c>
      <c r="JAL1" s="46" t="s">
        <v>9281</v>
      </c>
      <c r="JAM1" s="46" t="s">
        <v>9282</v>
      </c>
      <c r="JAN1" s="46" t="s">
        <v>9283</v>
      </c>
      <c r="JAO1" s="46" t="s">
        <v>9284</v>
      </c>
      <c r="JAP1" s="46" t="s">
        <v>9285</v>
      </c>
      <c r="JAQ1" s="46" t="s">
        <v>9286</v>
      </c>
      <c r="JAR1" s="46" t="s">
        <v>9287</v>
      </c>
      <c r="JAS1" s="46" t="s">
        <v>9288</v>
      </c>
      <c r="JAT1" s="46" t="s">
        <v>9289</v>
      </c>
      <c r="JAU1" s="46" t="s">
        <v>9290</v>
      </c>
      <c r="JAV1" s="46" t="s">
        <v>9291</v>
      </c>
      <c r="JAW1" s="46" t="s">
        <v>9292</v>
      </c>
      <c r="JAX1" s="46" t="s">
        <v>9293</v>
      </c>
      <c r="JAY1" s="46" t="s">
        <v>9294</v>
      </c>
      <c r="JAZ1" s="46" t="s">
        <v>9295</v>
      </c>
      <c r="JBA1" s="46" t="s">
        <v>9296</v>
      </c>
      <c r="JBB1" s="46" t="s">
        <v>9297</v>
      </c>
      <c r="JBC1" s="46" t="s">
        <v>9298</v>
      </c>
      <c r="JBD1" s="46" t="s">
        <v>9299</v>
      </c>
      <c r="JBE1" s="46" t="s">
        <v>9300</v>
      </c>
      <c r="JBF1" s="46" t="s">
        <v>9301</v>
      </c>
      <c r="JBG1" s="46" t="s">
        <v>9302</v>
      </c>
      <c r="JBH1" s="46" t="s">
        <v>9303</v>
      </c>
      <c r="JBI1" s="46" t="s">
        <v>9304</v>
      </c>
      <c r="JBJ1" s="46" t="s">
        <v>9305</v>
      </c>
      <c r="JBK1" s="46" t="s">
        <v>9306</v>
      </c>
      <c r="JBL1" s="46" t="s">
        <v>9307</v>
      </c>
      <c r="JBM1" s="46" t="s">
        <v>9308</v>
      </c>
      <c r="JBN1" s="46" t="s">
        <v>9309</v>
      </c>
      <c r="JBO1" s="46" t="s">
        <v>9310</v>
      </c>
      <c r="JBP1" s="46" t="s">
        <v>9311</v>
      </c>
      <c r="JBQ1" s="46" t="s">
        <v>9312</v>
      </c>
      <c r="JBR1" s="46" t="s">
        <v>9313</v>
      </c>
      <c r="JBS1" s="46" t="s">
        <v>9314</v>
      </c>
      <c r="JBT1" s="46" t="s">
        <v>9315</v>
      </c>
      <c r="JBU1" s="46" t="s">
        <v>9316</v>
      </c>
      <c r="JBV1" s="46" t="s">
        <v>9317</v>
      </c>
      <c r="JBW1" s="46" t="s">
        <v>9318</v>
      </c>
      <c r="JBX1" s="46" t="s">
        <v>9319</v>
      </c>
      <c r="JBY1" s="46" t="s">
        <v>9320</v>
      </c>
      <c r="JBZ1" s="46" t="s">
        <v>9321</v>
      </c>
      <c r="JCA1" s="46" t="s">
        <v>9322</v>
      </c>
      <c r="JCB1" s="46" t="s">
        <v>9323</v>
      </c>
      <c r="JCC1" s="46" t="s">
        <v>9324</v>
      </c>
      <c r="JCD1" s="46" t="s">
        <v>9325</v>
      </c>
      <c r="JCE1" s="46" t="s">
        <v>9326</v>
      </c>
      <c r="JCF1" s="46" t="s">
        <v>9327</v>
      </c>
      <c r="JCG1" s="46" t="s">
        <v>9328</v>
      </c>
      <c r="JCH1" s="46" t="s">
        <v>9329</v>
      </c>
      <c r="JCI1" s="46" t="s">
        <v>9330</v>
      </c>
      <c r="JCJ1" s="46" t="s">
        <v>9331</v>
      </c>
      <c r="JCK1" s="46" t="s">
        <v>9332</v>
      </c>
      <c r="JCL1" s="46" t="s">
        <v>9333</v>
      </c>
      <c r="JCM1" s="46" t="s">
        <v>9334</v>
      </c>
      <c r="JCN1" s="46" t="s">
        <v>9335</v>
      </c>
      <c r="JCO1" s="46" t="s">
        <v>9336</v>
      </c>
      <c r="JCP1" s="46" t="s">
        <v>9337</v>
      </c>
      <c r="JCQ1" s="46" t="s">
        <v>9338</v>
      </c>
      <c r="JCR1" s="46" t="s">
        <v>9339</v>
      </c>
      <c r="JCS1" s="46" t="s">
        <v>9340</v>
      </c>
      <c r="JCT1" s="46" t="s">
        <v>9341</v>
      </c>
      <c r="JCU1" s="46" t="s">
        <v>9342</v>
      </c>
      <c r="JCV1" s="46" t="s">
        <v>9343</v>
      </c>
      <c r="JCW1" s="46" t="s">
        <v>9344</v>
      </c>
      <c r="JCX1" s="46" t="s">
        <v>9345</v>
      </c>
      <c r="JCY1" s="46" t="s">
        <v>9346</v>
      </c>
      <c r="JCZ1" s="46" t="s">
        <v>9347</v>
      </c>
      <c r="JDA1" s="46" t="s">
        <v>9348</v>
      </c>
      <c r="JDB1" s="46" t="s">
        <v>9349</v>
      </c>
      <c r="JDC1" s="46" t="s">
        <v>9350</v>
      </c>
      <c r="JDD1" s="46" t="s">
        <v>9351</v>
      </c>
      <c r="JDE1" s="46" t="s">
        <v>9352</v>
      </c>
      <c r="JDF1" s="46" t="s">
        <v>9353</v>
      </c>
      <c r="JDG1" s="46" t="s">
        <v>9354</v>
      </c>
      <c r="JDH1" s="46" t="s">
        <v>9355</v>
      </c>
      <c r="JDI1" s="46" t="s">
        <v>9356</v>
      </c>
      <c r="JDJ1" s="46" t="s">
        <v>9357</v>
      </c>
      <c r="JDK1" s="46" t="s">
        <v>9358</v>
      </c>
      <c r="JDL1" s="46" t="s">
        <v>9359</v>
      </c>
      <c r="JDM1" s="46" t="s">
        <v>9360</v>
      </c>
      <c r="JDN1" s="46" t="s">
        <v>9361</v>
      </c>
      <c r="JDO1" s="46" t="s">
        <v>9362</v>
      </c>
      <c r="JDP1" s="46" t="s">
        <v>9363</v>
      </c>
      <c r="JDQ1" s="46" t="s">
        <v>9364</v>
      </c>
      <c r="JDR1" s="46" t="s">
        <v>9365</v>
      </c>
      <c r="JDS1" s="46" t="s">
        <v>9366</v>
      </c>
      <c r="JDT1" s="46" t="s">
        <v>9367</v>
      </c>
      <c r="JDU1" s="46" t="s">
        <v>9368</v>
      </c>
      <c r="JDV1" s="46" t="s">
        <v>9369</v>
      </c>
      <c r="JDW1" s="46" t="s">
        <v>9370</v>
      </c>
      <c r="JDX1" s="46" t="s">
        <v>9371</v>
      </c>
      <c r="JDY1" s="46" t="s">
        <v>9372</v>
      </c>
      <c r="JDZ1" s="46" t="s">
        <v>9373</v>
      </c>
      <c r="JEA1" s="46" t="s">
        <v>9374</v>
      </c>
      <c r="JEB1" s="46" t="s">
        <v>9375</v>
      </c>
      <c r="JEC1" s="46" t="s">
        <v>9376</v>
      </c>
      <c r="JED1" s="46" t="s">
        <v>9377</v>
      </c>
      <c r="JEE1" s="46" t="s">
        <v>9378</v>
      </c>
      <c r="JEF1" s="46" t="s">
        <v>9379</v>
      </c>
      <c r="JEG1" s="46" t="s">
        <v>9380</v>
      </c>
      <c r="JEH1" s="46" t="s">
        <v>9381</v>
      </c>
      <c r="JEI1" s="46" t="s">
        <v>9382</v>
      </c>
      <c r="JEJ1" s="46" t="s">
        <v>9383</v>
      </c>
      <c r="JEK1" s="46" t="s">
        <v>9384</v>
      </c>
      <c r="JEL1" s="46" t="s">
        <v>9385</v>
      </c>
      <c r="JEM1" s="46" t="s">
        <v>9386</v>
      </c>
      <c r="JEN1" s="46" t="s">
        <v>9387</v>
      </c>
      <c r="JEO1" s="46" t="s">
        <v>9388</v>
      </c>
      <c r="JEP1" s="46" t="s">
        <v>9389</v>
      </c>
      <c r="JEQ1" s="46" t="s">
        <v>9390</v>
      </c>
      <c r="JER1" s="46" t="s">
        <v>9391</v>
      </c>
      <c r="JES1" s="46" t="s">
        <v>9392</v>
      </c>
      <c r="JET1" s="46" t="s">
        <v>9393</v>
      </c>
      <c r="JEU1" s="46" t="s">
        <v>9394</v>
      </c>
      <c r="JEV1" s="46" t="s">
        <v>9395</v>
      </c>
      <c r="JEW1" s="46" t="s">
        <v>9396</v>
      </c>
      <c r="JEX1" s="46" t="s">
        <v>9397</v>
      </c>
      <c r="JEY1" s="46" t="s">
        <v>9398</v>
      </c>
      <c r="JEZ1" s="46" t="s">
        <v>9399</v>
      </c>
      <c r="JFA1" s="46" t="s">
        <v>9400</v>
      </c>
      <c r="JFB1" s="46" t="s">
        <v>9401</v>
      </c>
      <c r="JFC1" s="46" t="s">
        <v>9402</v>
      </c>
      <c r="JFD1" s="46" t="s">
        <v>9403</v>
      </c>
      <c r="JFE1" s="46" t="s">
        <v>9404</v>
      </c>
      <c r="JFF1" s="46" t="s">
        <v>9405</v>
      </c>
      <c r="JFG1" s="46" t="s">
        <v>9406</v>
      </c>
      <c r="JFH1" s="46" t="s">
        <v>9407</v>
      </c>
      <c r="JFI1" s="46" t="s">
        <v>9408</v>
      </c>
      <c r="JFJ1" s="46" t="s">
        <v>9409</v>
      </c>
      <c r="JFK1" s="46" t="s">
        <v>9410</v>
      </c>
      <c r="JFL1" s="46" t="s">
        <v>9411</v>
      </c>
      <c r="JFM1" s="46" t="s">
        <v>9412</v>
      </c>
      <c r="JFN1" s="46" t="s">
        <v>9413</v>
      </c>
      <c r="JFO1" s="46" t="s">
        <v>9414</v>
      </c>
      <c r="JFP1" s="46" t="s">
        <v>9415</v>
      </c>
      <c r="JFQ1" s="46" t="s">
        <v>9416</v>
      </c>
      <c r="JFR1" s="46" t="s">
        <v>9417</v>
      </c>
      <c r="JFS1" s="46" t="s">
        <v>9418</v>
      </c>
      <c r="JFT1" s="46" t="s">
        <v>9419</v>
      </c>
      <c r="JFU1" s="46" t="s">
        <v>9420</v>
      </c>
      <c r="JFV1" s="46" t="s">
        <v>9421</v>
      </c>
      <c r="JFW1" s="46" t="s">
        <v>9422</v>
      </c>
      <c r="JFX1" s="46" t="s">
        <v>9423</v>
      </c>
      <c r="JFY1" s="46" t="s">
        <v>9424</v>
      </c>
      <c r="JFZ1" s="46" t="s">
        <v>9425</v>
      </c>
      <c r="JGA1" s="46" t="s">
        <v>9426</v>
      </c>
      <c r="JGB1" s="46" t="s">
        <v>9427</v>
      </c>
      <c r="JGC1" s="46" t="s">
        <v>9428</v>
      </c>
      <c r="JGD1" s="46" t="s">
        <v>9429</v>
      </c>
      <c r="JGE1" s="46" t="s">
        <v>9430</v>
      </c>
      <c r="JGF1" s="46" t="s">
        <v>9431</v>
      </c>
      <c r="JGG1" s="46" t="s">
        <v>9432</v>
      </c>
      <c r="JGH1" s="46" t="s">
        <v>9433</v>
      </c>
      <c r="JGI1" s="46" t="s">
        <v>9434</v>
      </c>
      <c r="JGJ1" s="46" t="s">
        <v>9435</v>
      </c>
      <c r="JGK1" s="46" t="s">
        <v>9436</v>
      </c>
      <c r="JGL1" s="46" t="s">
        <v>9437</v>
      </c>
      <c r="JGM1" s="46" t="s">
        <v>9438</v>
      </c>
      <c r="JGN1" s="46" t="s">
        <v>9439</v>
      </c>
      <c r="JGO1" s="46" t="s">
        <v>9440</v>
      </c>
      <c r="JGP1" s="46" t="s">
        <v>9441</v>
      </c>
      <c r="JGQ1" s="46" t="s">
        <v>9442</v>
      </c>
      <c r="JGR1" s="46" t="s">
        <v>9443</v>
      </c>
      <c r="JGS1" s="46" t="s">
        <v>9444</v>
      </c>
      <c r="JGT1" s="46" t="s">
        <v>9445</v>
      </c>
      <c r="JGU1" s="46" t="s">
        <v>9446</v>
      </c>
      <c r="JGV1" s="46" t="s">
        <v>9447</v>
      </c>
      <c r="JGW1" s="46" t="s">
        <v>9448</v>
      </c>
      <c r="JGX1" s="46" t="s">
        <v>9449</v>
      </c>
      <c r="JGY1" s="46" t="s">
        <v>9450</v>
      </c>
      <c r="JGZ1" s="46" t="s">
        <v>9451</v>
      </c>
      <c r="JHA1" s="46" t="s">
        <v>9452</v>
      </c>
      <c r="JHB1" s="46" t="s">
        <v>9453</v>
      </c>
      <c r="JHC1" s="46" t="s">
        <v>9454</v>
      </c>
      <c r="JHD1" s="46" t="s">
        <v>9455</v>
      </c>
      <c r="JHE1" s="46" t="s">
        <v>9456</v>
      </c>
      <c r="JHF1" s="46" t="s">
        <v>9457</v>
      </c>
      <c r="JHG1" s="46" t="s">
        <v>9458</v>
      </c>
      <c r="JHH1" s="46" t="s">
        <v>9459</v>
      </c>
      <c r="JHI1" s="46" t="s">
        <v>9460</v>
      </c>
      <c r="JHJ1" s="46" t="s">
        <v>9461</v>
      </c>
      <c r="JHK1" s="46" t="s">
        <v>9462</v>
      </c>
      <c r="JHL1" s="46" t="s">
        <v>9463</v>
      </c>
      <c r="JHM1" s="46" t="s">
        <v>9464</v>
      </c>
      <c r="JHN1" s="46" t="s">
        <v>9465</v>
      </c>
      <c r="JHO1" s="46" t="s">
        <v>9466</v>
      </c>
      <c r="JHP1" s="46" t="s">
        <v>9467</v>
      </c>
      <c r="JHQ1" s="46" t="s">
        <v>9468</v>
      </c>
      <c r="JHR1" s="46" t="s">
        <v>9469</v>
      </c>
      <c r="JHS1" s="46" t="s">
        <v>9470</v>
      </c>
      <c r="JHT1" s="46" t="s">
        <v>9471</v>
      </c>
      <c r="JHU1" s="46" t="s">
        <v>9472</v>
      </c>
      <c r="JHV1" s="46" t="s">
        <v>9473</v>
      </c>
      <c r="JHW1" s="46" t="s">
        <v>9474</v>
      </c>
      <c r="JHX1" s="46" t="s">
        <v>9475</v>
      </c>
      <c r="JHY1" s="46" t="s">
        <v>9476</v>
      </c>
      <c r="JHZ1" s="46" t="s">
        <v>9477</v>
      </c>
      <c r="JIA1" s="46" t="s">
        <v>9478</v>
      </c>
      <c r="JIB1" s="46" t="s">
        <v>9479</v>
      </c>
      <c r="JIC1" s="46" t="s">
        <v>9480</v>
      </c>
      <c r="JID1" s="46" t="s">
        <v>9481</v>
      </c>
      <c r="JIE1" s="46" t="s">
        <v>9482</v>
      </c>
      <c r="JIF1" s="46" t="s">
        <v>9483</v>
      </c>
      <c r="JIG1" s="46" t="s">
        <v>9484</v>
      </c>
      <c r="JIH1" s="46" t="s">
        <v>9485</v>
      </c>
      <c r="JII1" s="46" t="s">
        <v>9486</v>
      </c>
      <c r="JIJ1" s="46" t="s">
        <v>9487</v>
      </c>
      <c r="JIK1" s="46" t="s">
        <v>9488</v>
      </c>
      <c r="JIL1" s="46" t="s">
        <v>9489</v>
      </c>
      <c r="JIM1" s="46" t="s">
        <v>9490</v>
      </c>
      <c r="JIN1" s="46" t="s">
        <v>9491</v>
      </c>
      <c r="JIO1" s="46" t="s">
        <v>9492</v>
      </c>
      <c r="JIP1" s="46" t="s">
        <v>9493</v>
      </c>
      <c r="JIQ1" s="46" t="s">
        <v>9494</v>
      </c>
      <c r="JIR1" s="46" t="s">
        <v>9495</v>
      </c>
      <c r="JIS1" s="46" t="s">
        <v>9496</v>
      </c>
      <c r="JIT1" s="46" t="s">
        <v>9497</v>
      </c>
      <c r="JIU1" s="46" t="s">
        <v>9498</v>
      </c>
      <c r="JIV1" s="46" t="s">
        <v>9499</v>
      </c>
      <c r="JIW1" s="46" t="s">
        <v>9500</v>
      </c>
      <c r="JIX1" s="46" t="s">
        <v>9501</v>
      </c>
      <c r="JIY1" s="46" t="s">
        <v>9502</v>
      </c>
      <c r="JIZ1" s="46" t="s">
        <v>9503</v>
      </c>
      <c r="JJA1" s="46" t="s">
        <v>9504</v>
      </c>
      <c r="JJB1" s="46" t="s">
        <v>9505</v>
      </c>
      <c r="JJC1" s="46" t="s">
        <v>9506</v>
      </c>
      <c r="JJD1" s="46" t="s">
        <v>9507</v>
      </c>
      <c r="JJE1" s="46" t="s">
        <v>9508</v>
      </c>
      <c r="JJF1" s="46" t="s">
        <v>9509</v>
      </c>
      <c r="JJG1" s="46" t="s">
        <v>9510</v>
      </c>
      <c r="JJH1" s="46" t="s">
        <v>9511</v>
      </c>
      <c r="JJI1" s="46" t="s">
        <v>9512</v>
      </c>
      <c r="JJJ1" s="46" t="s">
        <v>9513</v>
      </c>
      <c r="JJK1" s="46" t="s">
        <v>9514</v>
      </c>
      <c r="JJL1" s="46" t="s">
        <v>9515</v>
      </c>
      <c r="JJM1" s="46" t="s">
        <v>9516</v>
      </c>
      <c r="JJN1" s="46" t="s">
        <v>9517</v>
      </c>
      <c r="JJO1" s="46" t="s">
        <v>9518</v>
      </c>
      <c r="JJP1" s="46" t="s">
        <v>9519</v>
      </c>
      <c r="JJQ1" s="46" t="s">
        <v>9520</v>
      </c>
      <c r="JJR1" s="46" t="s">
        <v>9521</v>
      </c>
      <c r="JJS1" s="46" t="s">
        <v>9522</v>
      </c>
      <c r="JJT1" s="46" t="s">
        <v>9523</v>
      </c>
      <c r="JJU1" s="46" t="s">
        <v>9524</v>
      </c>
      <c r="JJV1" s="46" t="s">
        <v>9525</v>
      </c>
      <c r="JJW1" s="46" t="s">
        <v>9526</v>
      </c>
      <c r="JJX1" s="46" t="s">
        <v>9527</v>
      </c>
      <c r="JJY1" s="46" t="s">
        <v>9528</v>
      </c>
      <c r="JJZ1" s="46" t="s">
        <v>9529</v>
      </c>
      <c r="JKA1" s="46" t="s">
        <v>9530</v>
      </c>
      <c r="JKB1" s="46" t="s">
        <v>9531</v>
      </c>
      <c r="JKC1" s="46" t="s">
        <v>9532</v>
      </c>
      <c r="JKD1" s="46" t="s">
        <v>9533</v>
      </c>
      <c r="JKE1" s="46" t="s">
        <v>9534</v>
      </c>
      <c r="JKF1" s="46" t="s">
        <v>9535</v>
      </c>
      <c r="JKG1" s="46" t="s">
        <v>9536</v>
      </c>
      <c r="JKH1" s="46" t="s">
        <v>9537</v>
      </c>
      <c r="JKI1" s="46" t="s">
        <v>9538</v>
      </c>
      <c r="JKJ1" s="46" t="s">
        <v>9539</v>
      </c>
      <c r="JKK1" s="46" t="s">
        <v>9540</v>
      </c>
      <c r="JKL1" s="46" t="s">
        <v>9541</v>
      </c>
      <c r="JKM1" s="46" t="s">
        <v>9542</v>
      </c>
      <c r="JKN1" s="46" t="s">
        <v>9543</v>
      </c>
      <c r="JKO1" s="46" t="s">
        <v>9544</v>
      </c>
      <c r="JKP1" s="46" t="s">
        <v>9545</v>
      </c>
      <c r="JKQ1" s="46" t="s">
        <v>9546</v>
      </c>
      <c r="JKR1" s="46" t="s">
        <v>9547</v>
      </c>
      <c r="JKS1" s="46" t="s">
        <v>9548</v>
      </c>
      <c r="JKT1" s="46" t="s">
        <v>9549</v>
      </c>
      <c r="JKU1" s="46" t="s">
        <v>9550</v>
      </c>
      <c r="JKV1" s="46" t="s">
        <v>9551</v>
      </c>
      <c r="JKW1" s="46" t="s">
        <v>9552</v>
      </c>
      <c r="JKX1" s="46" t="s">
        <v>9553</v>
      </c>
      <c r="JKY1" s="46" t="s">
        <v>9554</v>
      </c>
      <c r="JKZ1" s="46" t="s">
        <v>9555</v>
      </c>
      <c r="JLA1" s="46" t="s">
        <v>9556</v>
      </c>
      <c r="JLB1" s="46" t="s">
        <v>9557</v>
      </c>
      <c r="JLC1" s="46" t="s">
        <v>9558</v>
      </c>
      <c r="JLD1" s="46" t="s">
        <v>9559</v>
      </c>
      <c r="JLE1" s="46" t="s">
        <v>9560</v>
      </c>
      <c r="JLF1" s="46" t="s">
        <v>9561</v>
      </c>
      <c r="JLG1" s="46" t="s">
        <v>9562</v>
      </c>
      <c r="JLH1" s="46" t="s">
        <v>9563</v>
      </c>
      <c r="JLI1" s="46" t="s">
        <v>9564</v>
      </c>
      <c r="JLJ1" s="46" t="s">
        <v>9565</v>
      </c>
      <c r="JLK1" s="46" t="s">
        <v>9566</v>
      </c>
      <c r="JLL1" s="46" t="s">
        <v>9567</v>
      </c>
      <c r="JLM1" s="46" t="s">
        <v>9568</v>
      </c>
      <c r="JLN1" s="46" t="s">
        <v>9569</v>
      </c>
      <c r="JLO1" s="46" t="s">
        <v>9570</v>
      </c>
      <c r="JLP1" s="46" t="s">
        <v>9571</v>
      </c>
      <c r="JLQ1" s="46" t="s">
        <v>9572</v>
      </c>
      <c r="JLR1" s="46" t="s">
        <v>9573</v>
      </c>
      <c r="JLS1" s="46" t="s">
        <v>9574</v>
      </c>
      <c r="JLT1" s="46" t="s">
        <v>9575</v>
      </c>
      <c r="JLU1" s="46" t="s">
        <v>9576</v>
      </c>
      <c r="JLV1" s="46" t="s">
        <v>9577</v>
      </c>
      <c r="JLW1" s="46" t="s">
        <v>9578</v>
      </c>
      <c r="JLX1" s="46" t="s">
        <v>9579</v>
      </c>
      <c r="JLY1" s="46" t="s">
        <v>9580</v>
      </c>
      <c r="JLZ1" s="46" t="s">
        <v>9581</v>
      </c>
      <c r="JMA1" s="46" t="s">
        <v>9582</v>
      </c>
      <c r="JMB1" s="46" t="s">
        <v>9583</v>
      </c>
      <c r="JMC1" s="46" t="s">
        <v>9584</v>
      </c>
      <c r="JMD1" s="46" t="s">
        <v>9585</v>
      </c>
      <c r="JME1" s="46" t="s">
        <v>9586</v>
      </c>
      <c r="JMF1" s="46" t="s">
        <v>9587</v>
      </c>
      <c r="JMG1" s="46" t="s">
        <v>9588</v>
      </c>
      <c r="JMH1" s="46" t="s">
        <v>9589</v>
      </c>
      <c r="JMI1" s="46" t="s">
        <v>9590</v>
      </c>
      <c r="JMJ1" s="46" t="s">
        <v>9591</v>
      </c>
      <c r="JMK1" s="46" t="s">
        <v>9592</v>
      </c>
      <c r="JML1" s="46" t="s">
        <v>9593</v>
      </c>
      <c r="JMM1" s="46" t="s">
        <v>9594</v>
      </c>
      <c r="JMN1" s="46" t="s">
        <v>9595</v>
      </c>
      <c r="JMO1" s="46" t="s">
        <v>9596</v>
      </c>
      <c r="JMP1" s="46" t="s">
        <v>9597</v>
      </c>
      <c r="JMQ1" s="46" t="s">
        <v>9598</v>
      </c>
      <c r="JMR1" s="46" t="s">
        <v>9599</v>
      </c>
      <c r="JMS1" s="46" t="s">
        <v>9600</v>
      </c>
      <c r="JMT1" s="46" t="s">
        <v>9601</v>
      </c>
      <c r="JMU1" s="46" t="s">
        <v>9602</v>
      </c>
      <c r="JMV1" s="46" t="s">
        <v>9603</v>
      </c>
      <c r="JMW1" s="46" t="s">
        <v>9604</v>
      </c>
      <c r="JMX1" s="46" t="s">
        <v>9605</v>
      </c>
      <c r="JMY1" s="46" t="s">
        <v>9606</v>
      </c>
      <c r="JMZ1" s="46" t="s">
        <v>9607</v>
      </c>
      <c r="JNA1" s="46" t="s">
        <v>9608</v>
      </c>
      <c r="JNB1" s="46" t="s">
        <v>9609</v>
      </c>
      <c r="JNC1" s="46" t="s">
        <v>9610</v>
      </c>
      <c r="JND1" s="46" t="s">
        <v>9611</v>
      </c>
      <c r="JNE1" s="46" t="s">
        <v>9612</v>
      </c>
      <c r="JNF1" s="46" t="s">
        <v>9613</v>
      </c>
      <c r="JNG1" s="46" t="s">
        <v>9614</v>
      </c>
      <c r="JNH1" s="46" t="s">
        <v>9615</v>
      </c>
      <c r="JNI1" s="46" t="s">
        <v>9616</v>
      </c>
      <c r="JNJ1" s="46" t="s">
        <v>9617</v>
      </c>
      <c r="JNK1" s="46" t="s">
        <v>9618</v>
      </c>
      <c r="JNL1" s="46" t="s">
        <v>9619</v>
      </c>
      <c r="JNM1" s="46" t="s">
        <v>9620</v>
      </c>
      <c r="JNN1" s="46" t="s">
        <v>9621</v>
      </c>
      <c r="JNO1" s="46" t="s">
        <v>9622</v>
      </c>
      <c r="JNP1" s="46" t="s">
        <v>9623</v>
      </c>
      <c r="JNQ1" s="46" t="s">
        <v>9624</v>
      </c>
      <c r="JNR1" s="46" t="s">
        <v>9625</v>
      </c>
      <c r="JNS1" s="46" t="s">
        <v>9626</v>
      </c>
      <c r="JNT1" s="46" t="s">
        <v>9627</v>
      </c>
      <c r="JNU1" s="46" t="s">
        <v>9628</v>
      </c>
      <c r="JNV1" s="46" t="s">
        <v>9629</v>
      </c>
      <c r="JNW1" s="46" t="s">
        <v>9630</v>
      </c>
      <c r="JNX1" s="46" t="s">
        <v>9631</v>
      </c>
      <c r="JNY1" s="46" t="s">
        <v>9632</v>
      </c>
      <c r="JNZ1" s="46" t="s">
        <v>9633</v>
      </c>
      <c r="JOA1" s="46" t="s">
        <v>9634</v>
      </c>
      <c r="JOB1" s="46" t="s">
        <v>9635</v>
      </c>
      <c r="JOC1" s="46" t="s">
        <v>9636</v>
      </c>
      <c r="JOD1" s="46" t="s">
        <v>9637</v>
      </c>
      <c r="JOE1" s="46" t="s">
        <v>9638</v>
      </c>
      <c r="JOF1" s="46" t="s">
        <v>9639</v>
      </c>
      <c r="JOG1" s="46" t="s">
        <v>9640</v>
      </c>
      <c r="JOH1" s="46" t="s">
        <v>9641</v>
      </c>
      <c r="JOI1" s="46" t="s">
        <v>9642</v>
      </c>
      <c r="JOJ1" s="46" t="s">
        <v>9643</v>
      </c>
      <c r="JOK1" s="46" t="s">
        <v>9644</v>
      </c>
      <c r="JOL1" s="46" t="s">
        <v>9645</v>
      </c>
      <c r="JOM1" s="46" t="s">
        <v>9646</v>
      </c>
      <c r="JON1" s="46" t="s">
        <v>9647</v>
      </c>
      <c r="JOO1" s="46" t="s">
        <v>9648</v>
      </c>
      <c r="JOP1" s="46" t="s">
        <v>9649</v>
      </c>
      <c r="JOQ1" s="46" t="s">
        <v>9650</v>
      </c>
      <c r="JOR1" s="46" t="s">
        <v>9651</v>
      </c>
      <c r="JOS1" s="46" t="s">
        <v>9652</v>
      </c>
      <c r="JOT1" s="46" t="s">
        <v>9653</v>
      </c>
      <c r="JOU1" s="46" t="s">
        <v>9654</v>
      </c>
      <c r="JOV1" s="46" t="s">
        <v>9655</v>
      </c>
      <c r="JOW1" s="46" t="s">
        <v>9656</v>
      </c>
      <c r="JOX1" s="46" t="s">
        <v>9657</v>
      </c>
      <c r="JOY1" s="46" t="s">
        <v>9658</v>
      </c>
      <c r="JOZ1" s="46" t="s">
        <v>9659</v>
      </c>
      <c r="JPA1" s="46" t="s">
        <v>9660</v>
      </c>
      <c r="JPB1" s="46" t="s">
        <v>9661</v>
      </c>
      <c r="JPC1" s="46" t="s">
        <v>9662</v>
      </c>
      <c r="JPD1" s="46" t="s">
        <v>9663</v>
      </c>
      <c r="JPE1" s="46" t="s">
        <v>9664</v>
      </c>
      <c r="JPF1" s="46" t="s">
        <v>9665</v>
      </c>
      <c r="JPG1" s="46" t="s">
        <v>9666</v>
      </c>
      <c r="JPH1" s="46" t="s">
        <v>9667</v>
      </c>
      <c r="JPI1" s="46" t="s">
        <v>9668</v>
      </c>
      <c r="JPJ1" s="46" t="s">
        <v>9669</v>
      </c>
      <c r="JPK1" s="46" t="s">
        <v>9670</v>
      </c>
      <c r="JPL1" s="46" t="s">
        <v>9671</v>
      </c>
      <c r="JPM1" s="46" t="s">
        <v>9672</v>
      </c>
      <c r="JPN1" s="46" t="s">
        <v>9673</v>
      </c>
      <c r="JPO1" s="46" t="s">
        <v>9674</v>
      </c>
      <c r="JPP1" s="46" t="s">
        <v>9675</v>
      </c>
      <c r="JPQ1" s="46" t="s">
        <v>9676</v>
      </c>
      <c r="JPR1" s="46" t="s">
        <v>9677</v>
      </c>
      <c r="JPS1" s="46" t="s">
        <v>9678</v>
      </c>
      <c r="JPT1" s="46" t="s">
        <v>9679</v>
      </c>
      <c r="JPU1" s="46" t="s">
        <v>9680</v>
      </c>
      <c r="JPV1" s="46" t="s">
        <v>9681</v>
      </c>
      <c r="JPW1" s="46" t="s">
        <v>9682</v>
      </c>
      <c r="JPX1" s="46" t="s">
        <v>9683</v>
      </c>
      <c r="JPY1" s="46" t="s">
        <v>9684</v>
      </c>
      <c r="JPZ1" s="46" t="s">
        <v>9685</v>
      </c>
      <c r="JQA1" s="46" t="s">
        <v>9686</v>
      </c>
      <c r="JQB1" s="46" t="s">
        <v>9687</v>
      </c>
      <c r="JQC1" s="46" t="s">
        <v>9688</v>
      </c>
      <c r="JQD1" s="46" t="s">
        <v>9689</v>
      </c>
      <c r="JQE1" s="46" t="s">
        <v>9690</v>
      </c>
      <c r="JQF1" s="46" t="s">
        <v>9691</v>
      </c>
      <c r="JQG1" s="46" t="s">
        <v>9692</v>
      </c>
      <c r="JQH1" s="46" t="s">
        <v>9693</v>
      </c>
      <c r="JQI1" s="46" t="s">
        <v>9694</v>
      </c>
      <c r="JQJ1" s="46" t="s">
        <v>9695</v>
      </c>
      <c r="JQK1" s="46" t="s">
        <v>9696</v>
      </c>
      <c r="JQL1" s="46" t="s">
        <v>9697</v>
      </c>
      <c r="JQM1" s="46" t="s">
        <v>9698</v>
      </c>
      <c r="JQN1" s="46" t="s">
        <v>9699</v>
      </c>
      <c r="JQO1" s="46" t="s">
        <v>9700</v>
      </c>
      <c r="JQP1" s="46" t="s">
        <v>9701</v>
      </c>
      <c r="JQQ1" s="46" t="s">
        <v>9702</v>
      </c>
      <c r="JQR1" s="46" t="s">
        <v>9703</v>
      </c>
      <c r="JQS1" s="46" t="s">
        <v>9704</v>
      </c>
      <c r="JQT1" s="46" t="s">
        <v>9705</v>
      </c>
      <c r="JQU1" s="46" t="s">
        <v>9706</v>
      </c>
      <c r="JQV1" s="46" t="s">
        <v>9707</v>
      </c>
      <c r="JQW1" s="46" t="s">
        <v>9708</v>
      </c>
      <c r="JQX1" s="46" t="s">
        <v>9709</v>
      </c>
      <c r="JQY1" s="46" t="s">
        <v>9710</v>
      </c>
      <c r="JQZ1" s="46" t="s">
        <v>9711</v>
      </c>
      <c r="JRA1" s="46" t="s">
        <v>9712</v>
      </c>
      <c r="JRB1" s="46" t="s">
        <v>9713</v>
      </c>
      <c r="JRC1" s="46" t="s">
        <v>9714</v>
      </c>
      <c r="JRD1" s="46" t="s">
        <v>9715</v>
      </c>
      <c r="JRE1" s="46" t="s">
        <v>9716</v>
      </c>
      <c r="JRF1" s="46" t="s">
        <v>9717</v>
      </c>
      <c r="JRG1" s="46" t="s">
        <v>9718</v>
      </c>
      <c r="JRH1" s="46" t="s">
        <v>9719</v>
      </c>
      <c r="JRI1" s="46" t="s">
        <v>9720</v>
      </c>
      <c r="JRJ1" s="46" t="s">
        <v>9721</v>
      </c>
      <c r="JRK1" s="46" t="s">
        <v>9722</v>
      </c>
      <c r="JRL1" s="46" t="s">
        <v>9723</v>
      </c>
      <c r="JRM1" s="46" t="s">
        <v>9724</v>
      </c>
      <c r="JRN1" s="46" t="s">
        <v>9725</v>
      </c>
      <c r="JRO1" s="46" t="s">
        <v>9726</v>
      </c>
      <c r="JRP1" s="46" t="s">
        <v>9727</v>
      </c>
      <c r="JRQ1" s="46" t="s">
        <v>9728</v>
      </c>
      <c r="JRR1" s="46" t="s">
        <v>9729</v>
      </c>
      <c r="JRS1" s="46" t="s">
        <v>9730</v>
      </c>
      <c r="JRT1" s="46" t="s">
        <v>9731</v>
      </c>
      <c r="JRU1" s="46" t="s">
        <v>9732</v>
      </c>
      <c r="JRV1" s="46" t="s">
        <v>9733</v>
      </c>
      <c r="JRW1" s="46" t="s">
        <v>9734</v>
      </c>
      <c r="JRX1" s="46" t="s">
        <v>9735</v>
      </c>
      <c r="JRY1" s="46" t="s">
        <v>9736</v>
      </c>
      <c r="JRZ1" s="46" t="s">
        <v>9737</v>
      </c>
      <c r="JSA1" s="46" t="s">
        <v>9738</v>
      </c>
      <c r="JSB1" s="46" t="s">
        <v>9739</v>
      </c>
      <c r="JSC1" s="46" t="s">
        <v>9740</v>
      </c>
      <c r="JSD1" s="46" t="s">
        <v>9741</v>
      </c>
      <c r="JSE1" s="46" t="s">
        <v>9742</v>
      </c>
      <c r="JSF1" s="46" t="s">
        <v>9743</v>
      </c>
      <c r="JSG1" s="46" t="s">
        <v>9744</v>
      </c>
      <c r="JSH1" s="46" t="s">
        <v>9745</v>
      </c>
      <c r="JSI1" s="46" t="s">
        <v>9746</v>
      </c>
      <c r="JSJ1" s="46" t="s">
        <v>9747</v>
      </c>
      <c r="JSK1" s="46" t="s">
        <v>9748</v>
      </c>
      <c r="JSL1" s="46" t="s">
        <v>9749</v>
      </c>
      <c r="JSM1" s="46" t="s">
        <v>9750</v>
      </c>
      <c r="JSN1" s="46" t="s">
        <v>9751</v>
      </c>
      <c r="JSO1" s="46" t="s">
        <v>9752</v>
      </c>
      <c r="JSP1" s="46" t="s">
        <v>9753</v>
      </c>
      <c r="JSQ1" s="46" t="s">
        <v>9754</v>
      </c>
      <c r="JSR1" s="46" t="s">
        <v>9755</v>
      </c>
      <c r="JSS1" s="46" t="s">
        <v>9756</v>
      </c>
      <c r="JST1" s="46" t="s">
        <v>9757</v>
      </c>
      <c r="JSU1" s="46" t="s">
        <v>9758</v>
      </c>
      <c r="JSV1" s="46" t="s">
        <v>9759</v>
      </c>
      <c r="JSW1" s="46" t="s">
        <v>9760</v>
      </c>
      <c r="JSX1" s="46" t="s">
        <v>9761</v>
      </c>
      <c r="JSY1" s="46" t="s">
        <v>9762</v>
      </c>
      <c r="JSZ1" s="46" t="s">
        <v>9763</v>
      </c>
      <c r="JTA1" s="46" t="s">
        <v>9764</v>
      </c>
      <c r="JTB1" s="46" t="s">
        <v>9765</v>
      </c>
      <c r="JTC1" s="46" t="s">
        <v>9766</v>
      </c>
      <c r="JTD1" s="46" t="s">
        <v>9767</v>
      </c>
      <c r="JTE1" s="46" t="s">
        <v>9768</v>
      </c>
      <c r="JTF1" s="46" t="s">
        <v>9769</v>
      </c>
      <c r="JTG1" s="46" t="s">
        <v>9770</v>
      </c>
      <c r="JTH1" s="46" t="s">
        <v>9771</v>
      </c>
      <c r="JTI1" s="46" t="s">
        <v>9772</v>
      </c>
      <c r="JTJ1" s="46" t="s">
        <v>9773</v>
      </c>
      <c r="JTK1" s="46" t="s">
        <v>9774</v>
      </c>
      <c r="JTL1" s="46" t="s">
        <v>9775</v>
      </c>
      <c r="JTM1" s="46" t="s">
        <v>9776</v>
      </c>
      <c r="JTN1" s="46" t="s">
        <v>9777</v>
      </c>
      <c r="JTO1" s="46" t="s">
        <v>9778</v>
      </c>
      <c r="JTP1" s="46" t="s">
        <v>9779</v>
      </c>
      <c r="JTQ1" s="46" t="s">
        <v>9780</v>
      </c>
      <c r="JTR1" s="46" t="s">
        <v>9781</v>
      </c>
      <c r="JTS1" s="46" t="s">
        <v>9782</v>
      </c>
      <c r="JTT1" s="46" t="s">
        <v>9783</v>
      </c>
      <c r="JTU1" s="46" t="s">
        <v>9784</v>
      </c>
      <c r="JTV1" s="46" t="s">
        <v>9785</v>
      </c>
      <c r="JTW1" s="46" t="s">
        <v>9786</v>
      </c>
      <c r="JTX1" s="46" t="s">
        <v>9787</v>
      </c>
      <c r="JTY1" s="46" t="s">
        <v>9788</v>
      </c>
      <c r="JTZ1" s="46" t="s">
        <v>9789</v>
      </c>
      <c r="JUA1" s="46" t="s">
        <v>9790</v>
      </c>
      <c r="JUB1" s="46" t="s">
        <v>9791</v>
      </c>
      <c r="JUC1" s="46" t="s">
        <v>9792</v>
      </c>
      <c r="JUD1" s="46" t="s">
        <v>9793</v>
      </c>
      <c r="JUE1" s="46" t="s">
        <v>9794</v>
      </c>
      <c r="JUF1" s="46" t="s">
        <v>9795</v>
      </c>
      <c r="JUG1" s="46" t="s">
        <v>9796</v>
      </c>
      <c r="JUH1" s="46" t="s">
        <v>9797</v>
      </c>
      <c r="JUI1" s="46" t="s">
        <v>9798</v>
      </c>
      <c r="JUJ1" s="46" t="s">
        <v>9799</v>
      </c>
      <c r="JUK1" s="46" t="s">
        <v>9800</v>
      </c>
      <c r="JUL1" s="46" t="s">
        <v>9801</v>
      </c>
      <c r="JUM1" s="46" t="s">
        <v>9802</v>
      </c>
      <c r="JUN1" s="46" t="s">
        <v>9803</v>
      </c>
      <c r="JUO1" s="46" t="s">
        <v>9804</v>
      </c>
      <c r="JUP1" s="46" t="s">
        <v>9805</v>
      </c>
      <c r="JUQ1" s="46" t="s">
        <v>9806</v>
      </c>
      <c r="JUR1" s="46" t="s">
        <v>9807</v>
      </c>
      <c r="JUS1" s="46" t="s">
        <v>9808</v>
      </c>
      <c r="JUT1" s="46" t="s">
        <v>9809</v>
      </c>
      <c r="JUU1" s="46" t="s">
        <v>9810</v>
      </c>
      <c r="JUV1" s="46" t="s">
        <v>9811</v>
      </c>
      <c r="JUW1" s="46" t="s">
        <v>9812</v>
      </c>
      <c r="JUX1" s="46" t="s">
        <v>9813</v>
      </c>
      <c r="JUY1" s="46" t="s">
        <v>9814</v>
      </c>
      <c r="JUZ1" s="46" t="s">
        <v>9815</v>
      </c>
      <c r="JVA1" s="46" t="s">
        <v>9816</v>
      </c>
      <c r="JVB1" s="46" t="s">
        <v>9817</v>
      </c>
      <c r="JVC1" s="46" t="s">
        <v>9818</v>
      </c>
      <c r="JVD1" s="46" t="s">
        <v>9819</v>
      </c>
      <c r="JVE1" s="46" t="s">
        <v>9820</v>
      </c>
      <c r="JVF1" s="46" t="s">
        <v>9821</v>
      </c>
      <c r="JVG1" s="46" t="s">
        <v>9822</v>
      </c>
      <c r="JVH1" s="46" t="s">
        <v>9823</v>
      </c>
      <c r="JVI1" s="46" t="s">
        <v>9824</v>
      </c>
      <c r="JVJ1" s="46" t="s">
        <v>9825</v>
      </c>
      <c r="JVK1" s="46" t="s">
        <v>9826</v>
      </c>
      <c r="JVL1" s="46" t="s">
        <v>9827</v>
      </c>
      <c r="JVM1" s="46" t="s">
        <v>9828</v>
      </c>
      <c r="JVN1" s="46" t="s">
        <v>9829</v>
      </c>
      <c r="JVO1" s="46" t="s">
        <v>9830</v>
      </c>
      <c r="JVP1" s="46" t="s">
        <v>9831</v>
      </c>
      <c r="JVQ1" s="46" t="s">
        <v>9832</v>
      </c>
      <c r="JVR1" s="46" t="s">
        <v>9833</v>
      </c>
      <c r="JVS1" s="46" t="s">
        <v>9834</v>
      </c>
      <c r="JVT1" s="46" t="s">
        <v>9835</v>
      </c>
      <c r="JVU1" s="46" t="s">
        <v>9836</v>
      </c>
      <c r="JVV1" s="46" t="s">
        <v>9837</v>
      </c>
      <c r="JVW1" s="46" t="s">
        <v>9838</v>
      </c>
      <c r="JVX1" s="46" t="s">
        <v>9839</v>
      </c>
      <c r="JVY1" s="46" t="s">
        <v>9840</v>
      </c>
      <c r="JVZ1" s="46" t="s">
        <v>9841</v>
      </c>
      <c r="JWA1" s="46" t="s">
        <v>9842</v>
      </c>
      <c r="JWB1" s="46" t="s">
        <v>9843</v>
      </c>
      <c r="JWC1" s="46" t="s">
        <v>9844</v>
      </c>
      <c r="JWD1" s="46" t="s">
        <v>9845</v>
      </c>
      <c r="JWE1" s="46" t="s">
        <v>9846</v>
      </c>
      <c r="JWF1" s="46" t="s">
        <v>9847</v>
      </c>
      <c r="JWG1" s="46" t="s">
        <v>9848</v>
      </c>
      <c r="JWH1" s="46" t="s">
        <v>9849</v>
      </c>
      <c r="JWI1" s="46" t="s">
        <v>9850</v>
      </c>
      <c r="JWJ1" s="46" t="s">
        <v>9851</v>
      </c>
      <c r="JWK1" s="46" t="s">
        <v>9852</v>
      </c>
      <c r="JWL1" s="46" t="s">
        <v>9853</v>
      </c>
      <c r="JWM1" s="46" t="s">
        <v>9854</v>
      </c>
      <c r="JWN1" s="46" t="s">
        <v>9855</v>
      </c>
      <c r="JWO1" s="46" t="s">
        <v>9856</v>
      </c>
      <c r="JWP1" s="46" t="s">
        <v>9857</v>
      </c>
      <c r="JWQ1" s="46" t="s">
        <v>9858</v>
      </c>
      <c r="JWR1" s="46" t="s">
        <v>9859</v>
      </c>
      <c r="JWS1" s="46" t="s">
        <v>9860</v>
      </c>
      <c r="JWT1" s="46" t="s">
        <v>9861</v>
      </c>
      <c r="JWU1" s="46" t="s">
        <v>9862</v>
      </c>
      <c r="JWV1" s="46" t="s">
        <v>9863</v>
      </c>
      <c r="JWW1" s="46" t="s">
        <v>9864</v>
      </c>
      <c r="JWX1" s="46" t="s">
        <v>9865</v>
      </c>
      <c r="JWY1" s="46" t="s">
        <v>9866</v>
      </c>
      <c r="JWZ1" s="46" t="s">
        <v>9867</v>
      </c>
      <c r="JXA1" s="46" t="s">
        <v>9868</v>
      </c>
      <c r="JXB1" s="46" t="s">
        <v>9869</v>
      </c>
      <c r="JXC1" s="46" t="s">
        <v>9870</v>
      </c>
      <c r="JXD1" s="46" t="s">
        <v>9871</v>
      </c>
      <c r="JXE1" s="46" t="s">
        <v>9872</v>
      </c>
      <c r="JXF1" s="46" t="s">
        <v>9873</v>
      </c>
      <c r="JXG1" s="46" t="s">
        <v>9874</v>
      </c>
      <c r="JXH1" s="46" t="s">
        <v>9875</v>
      </c>
      <c r="JXI1" s="46" t="s">
        <v>9876</v>
      </c>
      <c r="JXJ1" s="46" t="s">
        <v>9877</v>
      </c>
      <c r="JXK1" s="46" t="s">
        <v>9878</v>
      </c>
      <c r="JXL1" s="46" t="s">
        <v>9879</v>
      </c>
      <c r="JXM1" s="46" t="s">
        <v>9880</v>
      </c>
      <c r="JXN1" s="46" t="s">
        <v>9881</v>
      </c>
      <c r="JXO1" s="46" t="s">
        <v>9882</v>
      </c>
      <c r="JXP1" s="46" t="s">
        <v>9883</v>
      </c>
      <c r="JXQ1" s="46" t="s">
        <v>9884</v>
      </c>
      <c r="JXR1" s="46" t="s">
        <v>9885</v>
      </c>
      <c r="JXS1" s="46" t="s">
        <v>9886</v>
      </c>
      <c r="JXT1" s="46" t="s">
        <v>9887</v>
      </c>
      <c r="JXU1" s="46" t="s">
        <v>9888</v>
      </c>
      <c r="JXV1" s="46" t="s">
        <v>9889</v>
      </c>
      <c r="JXW1" s="46" t="s">
        <v>9890</v>
      </c>
      <c r="JXX1" s="46" t="s">
        <v>9891</v>
      </c>
      <c r="JXY1" s="46" t="s">
        <v>9892</v>
      </c>
      <c r="JXZ1" s="46" t="s">
        <v>9893</v>
      </c>
      <c r="JYA1" s="46" t="s">
        <v>9894</v>
      </c>
      <c r="JYB1" s="46" t="s">
        <v>9895</v>
      </c>
      <c r="JYC1" s="46" t="s">
        <v>9896</v>
      </c>
      <c r="JYD1" s="46" t="s">
        <v>9897</v>
      </c>
      <c r="JYE1" s="46" t="s">
        <v>9898</v>
      </c>
      <c r="JYF1" s="46" t="s">
        <v>9899</v>
      </c>
      <c r="JYG1" s="46" t="s">
        <v>9900</v>
      </c>
      <c r="JYH1" s="46" t="s">
        <v>9901</v>
      </c>
      <c r="JYI1" s="46" t="s">
        <v>9902</v>
      </c>
      <c r="JYJ1" s="46" t="s">
        <v>9903</v>
      </c>
      <c r="JYK1" s="46" t="s">
        <v>9904</v>
      </c>
      <c r="JYL1" s="46" t="s">
        <v>9905</v>
      </c>
      <c r="JYM1" s="46" t="s">
        <v>9906</v>
      </c>
      <c r="JYN1" s="46" t="s">
        <v>9907</v>
      </c>
      <c r="JYO1" s="46" t="s">
        <v>9908</v>
      </c>
      <c r="JYP1" s="46" t="s">
        <v>9909</v>
      </c>
      <c r="JYQ1" s="46" t="s">
        <v>9910</v>
      </c>
      <c r="JYR1" s="46" t="s">
        <v>9911</v>
      </c>
      <c r="JYS1" s="46" t="s">
        <v>9912</v>
      </c>
      <c r="JYT1" s="46" t="s">
        <v>9913</v>
      </c>
      <c r="JYU1" s="46" t="s">
        <v>9914</v>
      </c>
      <c r="JYV1" s="46" t="s">
        <v>9915</v>
      </c>
      <c r="JYW1" s="46" t="s">
        <v>9916</v>
      </c>
      <c r="JYX1" s="46" t="s">
        <v>9917</v>
      </c>
      <c r="JYY1" s="46" t="s">
        <v>9918</v>
      </c>
      <c r="JYZ1" s="46" t="s">
        <v>9919</v>
      </c>
      <c r="JZA1" s="46" t="s">
        <v>9920</v>
      </c>
      <c r="JZB1" s="46" t="s">
        <v>9921</v>
      </c>
      <c r="JZC1" s="46" t="s">
        <v>9922</v>
      </c>
      <c r="JZD1" s="46" t="s">
        <v>9923</v>
      </c>
      <c r="JZE1" s="46" t="s">
        <v>9924</v>
      </c>
      <c r="JZF1" s="46" t="s">
        <v>9925</v>
      </c>
      <c r="JZG1" s="46" t="s">
        <v>9926</v>
      </c>
      <c r="JZH1" s="46" t="s">
        <v>9927</v>
      </c>
      <c r="JZI1" s="46" t="s">
        <v>9928</v>
      </c>
      <c r="JZJ1" s="46" t="s">
        <v>9929</v>
      </c>
      <c r="JZK1" s="46" t="s">
        <v>9930</v>
      </c>
      <c r="JZL1" s="46" t="s">
        <v>9931</v>
      </c>
      <c r="JZM1" s="46" t="s">
        <v>9932</v>
      </c>
      <c r="JZN1" s="46" t="s">
        <v>9933</v>
      </c>
      <c r="JZO1" s="46" t="s">
        <v>9934</v>
      </c>
      <c r="JZP1" s="46" t="s">
        <v>9935</v>
      </c>
      <c r="JZQ1" s="46" t="s">
        <v>9936</v>
      </c>
      <c r="JZR1" s="46" t="s">
        <v>9937</v>
      </c>
      <c r="JZS1" s="46" t="s">
        <v>9938</v>
      </c>
      <c r="JZT1" s="46" t="s">
        <v>9939</v>
      </c>
      <c r="JZU1" s="46" t="s">
        <v>9940</v>
      </c>
      <c r="JZV1" s="46" t="s">
        <v>9941</v>
      </c>
      <c r="JZW1" s="46" t="s">
        <v>9942</v>
      </c>
      <c r="JZX1" s="46" t="s">
        <v>9943</v>
      </c>
      <c r="JZY1" s="46" t="s">
        <v>9944</v>
      </c>
      <c r="JZZ1" s="46" t="s">
        <v>9945</v>
      </c>
      <c r="KAA1" s="46" t="s">
        <v>9946</v>
      </c>
      <c r="KAB1" s="46" t="s">
        <v>9947</v>
      </c>
      <c r="KAC1" s="46" t="s">
        <v>9948</v>
      </c>
      <c r="KAD1" s="46" t="s">
        <v>9949</v>
      </c>
      <c r="KAE1" s="46" t="s">
        <v>9950</v>
      </c>
      <c r="KAF1" s="46" t="s">
        <v>9951</v>
      </c>
      <c r="KAG1" s="46" t="s">
        <v>9952</v>
      </c>
      <c r="KAH1" s="46" t="s">
        <v>9953</v>
      </c>
      <c r="KAI1" s="46" t="s">
        <v>9954</v>
      </c>
      <c r="KAJ1" s="46" t="s">
        <v>9955</v>
      </c>
      <c r="KAK1" s="46" t="s">
        <v>9956</v>
      </c>
      <c r="KAL1" s="46" t="s">
        <v>9957</v>
      </c>
      <c r="KAM1" s="46" t="s">
        <v>9958</v>
      </c>
      <c r="KAN1" s="46" t="s">
        <v>9959</v>
      </c>
      <c r="KAO1" s="46" t="s">
        <v>9960</v>
      </c>
      <c r="KAP1" s="46" t="s">
        <v>9961</v>
      </c>
      <c r="KAQ1" s="46" t="s">
        <v>9962</v>
      </c>
      <c r="KAR1" s="46" t="s">
        <v>9963</v>
      </c>
      <c r="KAS1" s="46" t="s">
        <v>9964</v>
      </c>
      <c r="KAT1" s="46" t="s">
        <v>9965</v>
      </c>
      <c r="KAU1" s="46" t="s">
        <v>9966</v>
      </c>
      <c r="KAV1" s="46" t="s">
        <v>9967</v>
      </c>
      <c r="KAW1" s="46" t="s">
        <v>9968</v>
      </c>
      <c r="KAX1" s="46" t="s">
        <v>9969</v>
      </c>
      <c r="KAY1" s="46" t="s">
        <v>9970</v>
      </c>
      <c r="KAZ1" s="46" t="s">
        <v>9971</v>
      </c>
      <c r="KBA1" s="46" t="s">
        <v>9972</v>
      </c>
      <c r="KBB1" s="46" t="s">
        <v>9973</v>
      </c>
      <c r="KBC1" s="46" t="s">
        <v>9974</v>
      </c>
      <c r="KBD1" s="46" t="s">
        <v>9975</v>
      </c>
      <c r="KBE1" s="46" t="s">
        <v>9976</v>
      </c>
      <c r="KBF1" s="46" t="s">
        <v>9977</v>
      </c>
      <c r="KBG1" s="46" t="s">
        <v>9978</v>
      </c>
      <c r="KBH1" s="46" t="s">
        <v>9979</v>
      </c>
      <c r="KBI1" s="46" t="s">
        <v>9980</v>
      </c>
      <c r="KBJ1" s="46" t="s">
        <v>9981</v>
      </c>
      <c r="KBK1" s="46" t="s">
        <v>9982</v>
      </c>
      <c r="KBL1" s="46" t="s">
        <v>9983</v>
      </c>
      <c r="KBM1" s="46" t="s">
        <v>9984</v>
      </c>
      <c r="KBN1" s="46" t="s">
        <v>9985</v>
      </c>
      <c r="KBO1" s="46" t="s">
        <v>9986</v>
      </c>
      <c r="KBP1" s="46" t="s">
        <v>9987</v>
      </c>
      <c r="KBQ1" s="46" t="s">
        <v>9988</v>
      </c>
      <c r="KBR1" s="46" t="s">
        <v>9989</v>
      </c>
      <c r="KBS1" s="46" t="s">
        <v>9990</v>
      </c>
      <c r="KBT1" s="46" t="s">
        <v>9991</v>
      </c>
      <c r="KBU1" s="46" t="s">
        <v>9992</v>
      </c>
      <c r="KBV1" s="46" t="s">
        <v>9993</v>
      </c>
      <c r="KBW1" s="46" t="s">
        <v>9994</v>
      </c>
      <c r="KBX1" s="46" t="s">
        <v>9995</v>
      </c>
      <c r="KBY1" s="46" t="s">
        <v>9996</v>
      </c>
      <c r="KBZ1" s="46" t="s">
        <v>9997</v>
      </c>
      <c r="KCA1" s="46" t="s">
        <v>9998</v>
      </c>
      <c r="KCB1" s="46" t="s">
        <v>9999</v>
      </c>
      <c r="KCC1" s="46" t="s">
        <v>10000</v>
      </c>
      <c r="KCD1" s="46" t="s">
        <v>10001</v>
      </c>
      <c r="KCE1" s="46" t="s">
        <v>10002</v>
      </c>
      <c r="KCF1" s="46" t="s">
        <v>10003</v>
      </c>
      <c r="KCG1" s="46" t="s">
        <v>10004</v>
      </c>
      <c r="KCH1" s="46" t="s">
        <v>10005</v>
      </c>
      <c r="KCI1" s="46" t="s">
        <v>10006</v>
      </c>
      <c r="KCJ1" s="46" t="s">
        <v>10007</v>
      </c>
      <c r="KCK1" s="46" t="s">
        <v>10008</v>
      </c>
      <c r="KCL1" s="46" t="s">
        <v>10009</v>
      </c>
      <c r="KCM1" s="46" t="s">
        <v>10010</v>
      </c>
      <c r="KCN1" s="46" t="s">
        <v>10011</v>
      </c>
      <c r="KCO1" s="46" t="s">
        <v>10012</v>
      </c>
      <c r="KCP1" s="46" t="s">
        <v>10013</v>
      </c>
      <c r="KCQ1" s="46" t="s">
        <v>10014</v>
      </c>
      <c r="KCR1" s="46" t="s">
        <v>10015</v>
      </c>
      <c r="KCS1" s="46" t="s">
        <v>10016</v>
      </c>
      <c r="KCT1" s="46" t="s">
        <v>10017</v>
      </c>
      <c r="KCU1" s="46" t="s">
        <v>10018</v>
      </c>
      <c r="KCV1" s="46" t="s">
        <v>10019</v>
      </c>
      <c r="KCW1" s="46" t="s">
        <v>10020</v>
      </c>
      <c r="KCX1" s="46" t="s">
        <v>10021</v>
      </c>
      <c r="KCY1" s="46" t="s">
        <v>10022</v>
      </c>
      <c r="KCZ1" s="46" t="s">
        <v>10023</v>
      </c>
      <c r="KDA1" s="46" t="s">
        <v>10024</v>
      </c>
      <c r="KDB1" s="46" t="s">
        <v>10025</v>
      </c>
      <c r="KDC1" s="46" t="s">
        <v>10026</v>
      </c>
      <c r="KDD1" s="46" t="s">
        <v>10027</v>
      </c>
      <c r="KDE1" s="46" t="s">
        <v>10028</v>
      </c>
      <c r="KDF1" s="46" t="s">
        <v>10029</v>
      </c>
      <c r="KDG1" s="46" t="s">
        <v>10030</v>
      </c>
      <c r="KDH1" s="46" t="s">
        <v>10031</v>
      </c>
      <c r="KDI1" s="46" t="s">
        <v>10032</v>
      </c>
      <c r="KDJ1" s="46" t="s">
        <v>10033</v>
      </c>
      <c r="KDK1" s="46" t="s">
        <v>10034</v>
      </c>
      <c r="KDL1" s="46" t="s">
        <v>10035</v>
      </c>
      <c r="KDM1" s="46" t="s">
        <v>10036</v>
      </c>
      <c r="KDN1" s="46" t="s">
        <v>10037</v>
      </c>
      <c r="KDO1" s="46" t="s">
        <v>10038</v>
      </c>
      <c r="KDP1" s="46" t="s">
        <v>10039</v>
      </c>
      <c r="KDQ1" s="46" t="s">
        <v>10040</v>
      </c>
      <c r="KDR1" s="46" t="s">
        <v>10041</v>
      </c>
      <c r="KDS1" s="46" t="s">
        <v>10042</v>
      </c>
      <c r="KDT1" s="46" t="s">
        <v>10043</v>
      </c>
      <c r="KDU1" s="46" t="s">
        <v>10044</v>
      </c>
      <c r="KDV1" s="46" t="s">
        <v>10045</v>
      </c>
      <c r="KDW1" s="46" t="s">
        <v>10046</v>
      </c>
      <c r="KDX1" s="46" t="s">
        <v>10047</v>
      </c>
      <c r="KDY1" s="46" t="s">
        <v>10048</v>
      </c>
      <c r="KDZ1" s="46" t="s">
        <v>10049</v>
      </c>
      <c r="KEA1" s="46" t="s">
        <v>10050</v>
      </c>
      <c r="KEB1" s="46" t="s">
        <v>10051</v>
      </c>
      <c r="KEC1" s="46" t="s">
        <v>10052</v>
      </c>
      <c r="KED1" s="46" t="s">
        <v>10053</v>
      </c>
      <c r="KEE1" s="46" t="s">
        <v>10054</v>
      </c>
      <c r="KEF1" s="46" t="s">
        <v>10055</v>
      </c>
      <c r="KEG1" s="46" t="s">
        <v>10056</v>
      </c>
      <c r="KEH1" s="46" t="s">
        <v>10057</v>
      </c>
      <c r="KEI1" s="46" t="s">
        <v>10058</v>
      </c>
      <c r="KEJ1" s="46" t="s">
        <v>10059</v>
      </c>
      <c r="KEK1" s="46" t="s">
        <v>10060</v>
      </c>
      <c r="KEL1" s="46" t="s">
        <v>10061</v>
      </c>
      <c r="KEM1" s="46" t="s">
        <v>10062</v>
      </c>
      <c r="KEN1" s="46" t="s">
        <v>10063</v>
      </c>
      <c r="KEO1" s="46" t="s">
        <v>10064</v>
      </c>
      <c r="KEP1" s="46" t="s">
        <v>10065</v>
      </c>
      <c r="KEQ1" s="46" t="s">
        <v>10066</v>
      </c>
      <c r="KER1" s="46" t="s">
        <v>10067</v>
      </c>
      <c r="KES1" s="46" t="s">
        <v>10068</v>
      </c>
      <c r="KET1" s="46" t="s">
        <v>10069</v>
      </c>
      <c r="KEU1" s="46" t="s">
        <v>10070</v>
      </c>
      <c r="KEV1" s="46" t="s">
        <v>10071</v>
      </c>
      <c r="KEW1" s="46" t="s">
        <v>10072</v>
      </c>
      <c r="KEX1" s="46" t="s">
        <v>10073</v>
      </c>
      <c r="KEY1" s="46" t="s">
        <v>10074</v>
      </c>
      <c r="KEZ1" s="46" t="s">
        <v>10075</v>
      </c>
      <c r="KFA1" s="46" t="s">
        <v>10076</v>
      </c>
      <c r="KFB1" s="46" t="s">
        <v>10077</v>
      </c>
      <c r="KFC1" s="46" t="s">
        <v>10078</v>
      </c>
      <c r="KFD1" s="46" t="s">
        <v>10079</v>
      </c>
      <c r="KFE1" s="46" t="s">
        <v>10080</v>
      </c>
      <c r="KFF1" s="46" t="s">
        <v>10081</v>
      </c>
      <c r="KFG1" s="46" t="s">
        <v>10082</v>
      </c>
      <c r="KFH1" s="46" t="s">
        <v>10083</v>
      </c>
      <c r="KFI1" s="46" t="s">
        <v>10084</v>
      </c>
      <c r="KFJ1" s="46" t="s">
        <v>10085</v>
      </c>
      <c r="KFK1" s="46" t="s">
        <v>10086</v>
      </c>
      <c r="KFL1" s="46" t="s">
        <v>10087</v>
      </c>
      <c r="KFM1" s="46" t="s">
        <v>10088</v>
      </c>
      <c r="KFN1" s="46" t="s">
        <v>10089</v>
      </c>
      <c r="KFO1" s="46" t="s">
        <v>10090</v>
      </c>
      <c r="KFP1" s="46" t="s">
        <v>10091</v>
      </c>
      <c r="KFQ1" s="46" t="s">
        <v>10092</v>
      </c>
      <c r="KFR1" s="46" t="s">
        <v>10093</v>
      </c>
      <c r="KFS1" s="46" t="s">
        <v>10094</v>
      </c>
      <c r="KFT1" s="46" t="s">
        <v>10095</v>
      </c>
      <c r="KFU1" s="46" t="s">
        <v>10096</v>
      </c>
      <c r="KFV1" s="46" t="s">
        <v>10097</v>
      </c>
      <c r="KFW1" s="46" t="s">
        <v>10098</v>
      </c>
      <c r="KFX1" s="46" t="s">
        <v>10099</v>
      </c>
      <c r="KFY1" s="46" t="s">
        <v>10100</v>
      </c>
      <c r="KFZ1" s="46" t="s">
        <v>10101</v>
      </c>
      <c r="KGA1" s="46" t="s">
        <v>10102</v>
      </c>
      <c r="KGB1" s="46" t="s">
        <v>10103</v>
      </c>
      <c r="KGC1" s="46" t="s">
        <v>10104</v>
      </c>
      <c r="KGD1" s="46" t="s">
        <v>10105</v>
      </c>
      <c r="KGE1" s="46" t="s">
        <v>10106</v>
      </c>
      <c r="KGF1" s="46" t="s">
        <v>10107</v>
      </c>
      <c r="KGG1" s="46" t="s">
        <v>10108</v>
      </c>
      <c r="KGH1" s="46" t="s">
        <v>10109</v>
      </c>
      <c r="KGI1" s="46" t="s">
        <v>10110</v>
      </c>
      <c r="KGJ1" s="46" t="s">
        <v>10111</v>
      </c>
      <c r="KGK1" s="46" t="s">
        <v>10112</v>
      </c>
      <c r="KGL1" s="46" t="s">
        <v>10113</v>
      </c>
      <c r="KGM1" s="46" t="s">
        <v>10114</v>
      </c>
      <c r="KGN1" s="46" t="s">
        <v>10115</v>
      </c>
      <c r="KGO1" s="46" t="s">
        <v>10116</v>
      </c>
      <c r="KGP1" s="46" t="s">
        <v>10117</v>
      </c>
      <c r="KGQ1" s="46" t="s">
        <v>10118</v>
      </c>
      <c r="KGR1" s="46" t="s">
        <v>10119</v>
      </c>
      <c r="KGS1" s="46" t="s">
        <v>10120</v>
      </c>
      <c r="KGT1" s="46" t="s">
        <v>10121</v>
      </c>
      <c r="KGU1" s="46" t="s">
        <v>10122</v>
      </c>
      <c r="KGV1" s="46" t="s">
        <v>10123</v>
      </c>
      <c r="KGW1" s="46" t="s">
        <v>10124</v>
      </c>
      <c r="KGX1" s="46" t="s">
        <v>10125</v>
      </c>
      <c r="KGY1" s="46" t="s">
        <v>10126</v>
      </c>
      <c r="KGZ1" s="46" t="s">
        <v>10127</v>
      </c>
      <c r="KHA1" s="46" t="s">
        <v>10128</v>
      </c>
      <c r="KHB1" s="46" t="s">
        <v>10129</v>
      </c>
      <c r="KHC1" s="46" t="s">
        <v>10130</v>
      </c>
      <c r="KHD1" s="46" t="s">
        <v>10131</v>
      </c>
      <c r="KHE1" s="46" t="s">
        <v>10132</v>
      </c>
      <c r="KHF1" s="46" t="s">
        <v>10133</v>
      </c>
      <c r="KHG1" s="46" t="s">
        <v>10134</v>
      </c>
      <c r="KHH1" s="46" t="s">
        <v>10135</v>
      </c>
      <c r="KHI1" s="46" t="s">
        <v>10136</v>
      </c>
      <c r="KHJ1" s="46" t="s">
        <v>10137</v>
      </c>
      <c r="KHK1" s="46" t="s">
        <v>10138</v>
      </c>
      <c r="KHL1" s="46" t="s">
        <v>10139</v>
      </c>
      <c r="KHM1" s="46" t="s">
        <v>10140</v>
      </c>
      <c r="KHN1" s="46" t="s">
        <v>10141</v>
      </c>
      <c r="KHO1" s="46" t="s">
        <v>10142</v>
      </c>
      <c r="KHP1" s="46" t="s">
        <v>10143</v>
      </c>
      <c r="KHQ1" s="46" t="s">
        <v>10144</v>
      </c>
      <c r="KHR1" s="46" t="s">
        <v>10145</v>
      </c>
      <c r="KHS1" s="46" t="s">
        <v>10146</v>
      </c>
      <c r="KHT1" s="46" t="s">
        <v>10147</v>
      </c>
      <c r="KHU1" s="46" t="s">
        <v>10148</v>
      </c>
      <c r="KHV1" s="46" t="s">
        <v>10149</v>
      </c>
      <c r="KHW1" s="46" t="s">
        <v>10150</v>
      </c>
      <c r="KHX1" s="46" t="s">
        <v>10151</v>
      </c>
      <c r="KHY1" s="46" t="s">
        <v>10152</v>
      </c>
      <c r="KHZ1" s="46" t="s">
        <v>10153</v>
      </c>
      <c r="KIA1" s="46" t="s">
        <v>10154</v>
      </c>
      <c r="KIB1" s="46" t="s">
        <v>10155</v>
      </c>
      <c r="KIC1" s="46" t="s">
        <v>10156</v>
      </c>
      <c r="KID1" s="46" t="s">
        <v>10157</v>
      </c>
      <c r="KIE1" s="46" t="s">
        <v>10158</v>
      </c>
      <c r="KIF1" s="46" t="s">
        <v>10159</v>
      </c>
      <c r="KIG1" s="46" t="s">
        <v>10160</v>
      </c>
      <c r="KIH1" s="46" t="s">
        <v>10161</v>
      </c>
      <c r="KII1" s="46" t="s">
        <v>10162</v>
      </c>
      <c r="KIJ1" s="46" t="s">
        <v>10163</v>
      </c>
      <c r="KIK1" s="46" t="s">
        <v>10164</v>
      </c>
      <c r="KIL1" s="46" t="s">
        <v>10165</v>
      </c>
      <c r="KIM1" s="46" t="s">
        <v>10166</v>
      </c>
      <c r="KIN1" s="46" t="s">
        <v>10167</v>
      </c>
      <c r="KIO1" s="46" t="s">
        <v>10168</v>
      </c>
      <c r="KIP1" s="46" t="s">
        <v>10169</v>
      </c>
      <c r="KIQ1" s="46" t="s">
        <v>10170</v>
      </c>
      <c r="KIR1" s="46" t="s">
        <v>10171</v>
      </c>
      <c r="KIS1" s="46" t="s">
        <v>10172</v>
      </c>
      <c r="KIT1" s="46" t="s">
        <v>10173</v>
      </c>
      <c r="KIU1" s="46" t="s">
        <v>10174</v>
      </c>
      <c r="KIV1" s="46" t="s">
        <v>10175</v>
      </c>
      <c r="KIW1" s="46" t="s">
        <v>10176</v>
      </c>
      <c r="KIX1" s="46" t="s">
        <v>10177</v>
      </c>
      <c r="KIY1" s="46" t="s">
        <v>10178</v>
      </c>
      <c r="KIZ1" s="46" t="s">
        <v>10179</v>
      </c>
      <c r="KJA1" s="46" t="s">
        <v>10180</v>
      </c>
      <c r="KJB1" s="46" t="s">
        <v>10181</v>
      </c>
      <c r="KJC1" s="46" t="s">
        <v>10182</v>
      </c>
      <c r="KJD1" s="46" t="s">
        <v>10183</v>
      </c>
      <c r="KJE1" s="46" t="s">
        <v>10184</v>
      </c>
      <c r="KJF1" s="46" t="s">
        <v>10185</v>
      </c>
      <c r="KJG1" s="46" t="s">
        <v>10186</v>
      </c>
      <c r="KJH1" s="46" t="s">
        <v>10187</v>
      </c>
      <c r="KJI1" s="46" t="s">
        <v>10188</v>
      </c>
      <c r="KJJ1" s="46" t="s">
        <v>10189</v>
      </c>
      <c r="KJK1" s="46" t="s">
        <v>10190</v>
      </c>
      <c r="KJL1" s="46" t="s">
        <v>10191</v>
      </c>
      <c r="KJM1" s="46" t="s">
        <v>10192</v>
      </c>
      <c r="KJN1" s="46" t="s">
        <v>10193</v>
      </c>
      <c r="KJO1" s="46" t="s">
        <v>10194</v>
      </c>
      <c r="KJP1" s="46" t="s">
        <v>10195</v>
      </c>
      <c r="KJQ1" s="46" t="s">
        <v>10196</v>
      </c>
      <c r="KJR1" s="46" t="s">
        <v>10197</v>
      </c>
      <c r="KJS1" s="46" t="s">
        <v>10198</v>
      </c>
      <c r="KJT1" s="46" t="s">
        <v>10199</v>
      </c>
      <c r="KJU1" s="46" t="s">
        <v>10200</v>
      </c>
      <c r="KJV1" s="46" t="s">
        <v>10201</v>
      </c>
      <c r="KJW1" s="46" t="s">
        <v>10202</v>
      </c>
      <c r="KJX1" s="46" t="s">
        <v>10203</v>
      </c>
      <c r="KJY1" s="46" t="s">
        <v>10204</v>
      </c>
      <c r="KJZ1" s="46" t="s">
        <v>10205</v>
      </c>
      <c r="KKA1" s="46" t="s">
        <v>10206</v>
      </c>
      <c r="KKB1" s="46" t="s">
        <v>10207</v>
      </c>
      <c r="KKC1" s="46" t="s">
        <v>10208</v>
      </c>
      <c r="KKD1" s="46" t="s">
        <v>10209</v>
      </c>
      <c r="KKE1" s="46" t="s">
        <v>10210</v>
      </c>
      <c r="KKF1" s="46" t="s">
        <v>10211</v>
      </c>
      <c r="KKG1" s="46" t="s">
        <v>10212</v>
      </c>
      <c r="KKH1" s="46" t="s">
        <v>10213</v>
      </c>
      <c r="KKI1" s="46" t="s">
        <v>10214</v>
      </c>
      <c r="KKJ1" s="46" t="s">
        <v>10215</v>
      </c>
      <c r="KKK1" s="46" t="s">
        <v>10216</v>
      </c>
      <c r="KKL1" s="46" t="s">
        <v>10217</v>
      </c>
      <c r="KKM1" s="46" t="s">
        <v>10218</v>
      </c>
      <c r="KKN1" s="46" t="s">
        <v>10219</v>
      </c>
      <c r="KKO1" s="46" t="s">
        <v>10220</v>
      </c>
      <c r="KKP1" s="46" t="s">
        <v>10221</v>
      </c>
      <c r="KKQ1" s="46" t="s">
        <v>10222</v>
      </c>
      <c r="KKR1" s="46" t="s">
        <v>10223</v>
      </c>
      <c r="KKS1" s="46" t="s">
        <v>10224</v>
      </c>
      <c r="KKT1" s="46" t="s">
        <v>10225</v>
      </c>
      <c r="KKU1" s="46" t="s">
        <v>10226</v>
      </c>
      <c r="KKV1" s="46" t="s">
        <v>10227</v>
      </c>
      <c r="KKW1" s="46" t="s">
        <v>10228</v>
      </c>
      <c r="KKX1" s="46" t="s">
        <v>10229</v>
      </c>
      <c r="KKY1" s="46" t="s">
        <v>10230</v>
      </c>
      <c r="KKZ1" s="46" t="s">
        <v>10231</v>
      </c>
      <c r="KLA1" s="46" t="s">
        <v>10232</v>
      </c>
      <c r="KLB1" s="46" t="s">
        <v>10233</v>
      </c>
      <c r="KLC1" s="46" t="s">
        <v>10234</v>
      </c>
      <c r="KLD1" s="46" t="s">
        <v>10235</v>
      </c>
      <c r="KLE1" s="46" t="s">
        <v>10236</v>
      </c>
      <c r="KLF1" s="46" t="s">
        <v>10237</v>
      </c>
      <c r="KLG1" s="46" t="s">
        <v>10238</v>
      </c>
      <c r="KLH1" s="46" t="s">
        <v>10239</v>
      </c>
      <c r="KLI1" s="46" t="s">
        <v>10240</v>
      </c>
      <c r="KLJ1" s="46" t="s">
        <v>10241</v>
      </c>
      <c r="KLK1" s="46" t="s">
        <v>10242</v>
      </c>
      <c r="KLL1" s="46" t="s">
        <v>10243</v>
      </c>
      <c r="KLM1" s="46" t="s">
        <v>10244</v>
      </c>
      <c r="KLN1" s="46" t="s">
        <v>10245</v>
      </c>
      <c r="KLO1" s="46" t="s">
        <v>10246</v>
      </c>
      <c r="KLP1" s="46" t="s">
        <v>10247</v>
      </c>
      <c r="KLQ1" s="46" t="s">
        <v>10248</v>
      </c>
      <c r="KLR1" s="46" t="s">
        <v>10249</v>
      </c>
      <c r="KLS1" s="46" t="s">
        <v>10250</v>
      </c>
      <c r="KLT1" s="46" t="s">
        <v>10251</v>
      </c>
      <c r="KLU1" s="46" t="s">
        <v>10252</v>
      </c>
      <c r="KLV1" s="46" t="s">
        <v>10253</v>
      </c>
      <c r="KLW1" s="46" t="s">
        <v>10254</v>
      </c>
      <c r="KLX1" s="46" t="s">
        <v>10255</v>
      </c>
      <c r="KLY1" s="46" t="s">
        <v>10256</v>
      </c>
      <c r="KLZ1" s="46" t="s">
        <v>10257</v>
      </c>
      <c r="KMA1" s="46" t="s">
        <v>10258</v>
      </c>
      <c r="KMB1" s="46" t="s">
        <v>10259</v>
      </c>
      <c r="KMC1" s="46" t="s">
        <v>10260</v>
      </c>
      <c r="KMD1" s="46" t="s">
        <v>10261</v>
      </c>
      <c r="KME1" s="46" t="s">
        <v>10262</v>
      </c>
      <c r="KMF1" s="46" t="s">
        <v>10263</v>
      </c>
      <c r="KMG1" s="46" t="s">
        <v>10264</v>
      </c>
      <c r="KMH1" s="46" t="s">
        <v>10265</v>
      </c>
      <c r="KMI1" s="46" t="s">
        <v>10266</v>
      </c>
      <c r="KMJ1" s="46" t="s">
        <v>10267</v>
      </c>
      <c r="KMK1" s="46" t="s">
        <v>10268</v>
      </c>
      <c r="KML1" s="46" t="s">
        <v>10269</v>
      </c>
      <c r="KMM1" s="46" t="s">
        <v>10270</v>
      </c>
      <c r="KMN1" s="46" t="s">
        <v>10271</v>
      </c>
      <c r="KMO1" s="46" t="s">
        <v>10272</v>
      </c>
      <c r="KMP1" s="46" t="s">
        <v>10273</v>
      </c>
      <c r="KMQ1" s="46" t="s">
        <v>10274</v>
      </c>
      <c r="KMR1" s="46" t="s">
        <v>10275</v>
      </c>
      <c r="KMS1" s="46" t="s">
        <v>10276</v>
      </c>
      <c r="KMT1" s="46" t="s">
        <v>10277</v>
      </c>
      <c r="KMU1" s="46" t="s">
        <v>10278</v>
      </c>
      <c r="KMV1" s="46" t="s">
        <v>10279</v>
      </c>
      <c r="KMW1" s="46" t="s">
        <v>10280</v>
      </c>
      <c r="KMX1" s="46" t="s">
        <v>10281</v>
      </c>
      <c r="KMY1" s="46" t="s">
        <v>10282</v>
      </c>
      <c r="KMZ1" s="46" t="s">
        <v>10283</v>
      </c>
      <c r="KNA1" s="46" t="s">
        <v>10284</v>
      </c>
      <c r="KNB1" s="46" t="s">
        <v>10285</v>
      </c>
      <c r="KNC1" s="46" t="s">
        <v>10286</v>
      </c>
      <c r="KND1" s="46" t="s">
        <v>10287</v>
      </c>
      <c r="KNE1" s="46" t="s">
        <v>10288</v>
      </c>
      <c r="KNF1" s="46" t="s">
        <v>10289</v>
      </c>
      <c r="KNG1" s="46" t="s">
        <v>10290</v>
      </c>
      <c r="KNH1" s="46" t="s">
        <v>10291</v>
      </c>
      <c r="KNI1" s="46" t="s">
        <v>10292</v>
      </c>
      <c r="KNJ1" s="46" t="s">
        <v>10293</v>
      </c>
      <c r="KNK1" s="46" t="s">
        <v>10294</v>
      </c>
      <c r="KNL1" s="46" t="s">
        <v>10295</v>
      </c>
      <c r="KNM1" s="46" t="s">
        <v>10296</v>
      </c>
      <c r="KNN1" s="46" t="s">
        <v>10297</v>
      </c>
      <c r="KNO1" s="46" t="s">
        <v>10298</v>
      </c>
      <c r="KNP1" s="46" t="s">
        <v>10299</v>
      </c>
      <c r="KNQ1" s="46" t="s">
        <v>10300</v>
      </c>
      <c r="KNR1" s="46" t="s">
        <v>10301</v>
      </c>
      <c r="KNS1" s="46" t="s">
        <v>10302</v>
      </c>
      <c r="KNT1" s="46" t="s">
        <v>10303</v>
      </c>
      <c r="KNU1" s="46" t="s">
        <v>10304</v>
      </c>
      <c r="KNV1" s="46" t="s">
        <v>10305</v>
      </c>
      <c r="KNW1" s="46" t="s">
        <v>10306</v>
      </c>
      <c r="KNX1" s="46" t="s">
        <v>10307</v>
      </c>
      <c r="KNY1" s="46" t="s">
        <v>10308</v>
      </c>
      <c r="KNZ1" s="46" t="s">
        <v>10309</v>
      </c>
      <c r="KOA1" s="46" t="s">
        <v>10310</v>
      </c>
      <c r="KOB1" s="46" t="s">
        <v>10311</v>
      </c>
      <c r="KOC1" s="46" t="s">
        <v>10312</v>
      </c>
      <c r="KOD1" s="46" t="s">
        <v>10313</v>
      </c>
      <c r="KOE1" s="46" t="s">
        <v>10314</v>
      </c>
      <c r="KOF1" s="46" t="s">
        <v>10315</v>
      </c>
      <c r="KOG1" s="46" t="s">
        <v>10316</v>
      </c>
      <c r="KOH1" s="46" t="s">
        <v>10317</v>
      </c>
      <c r="KOI1" s="46" t="s">
        <v>10318</v>
      </c>
      <c r="KOJ1" s="46" t="s">
        <v>10319</v>
      </c>
      <c r="KOK1" s="46" t="s">
        <v>10320</v>
      </c>
      <c r="KOL1" s="46" t="s">
        <v>10321</v>
      </c>
      <c r="KOM1" s="46" t="s">
        <v>10322</v>
      </c>
      <c r="KON1" s="46" t="s">
        <v>10323</v>
      </c>
      <c r="KOO1" s="46" t="s">
        <v>10324</v>
      </c>
      <c r="KOP1" s="46" t="s">
        <v>10325</v>
      </c>
      <c r="KOQ1" s="46" t="s">
        <v>10326</v>
      </c>
      <c r="KOR1" s="46" t="s">
        <v>10327</v>
      </c>
      <c r="KOS1" s="46" t="s">
        <v>10328</v>
      </c>
      <c r="KOT1" s="46" t="s">
        <v>10329</v>
      </c>
      <c r="KOU1" s="46" t="s">
        <v>10330</v>
      </c>
      <c r="KOV1" s="46" t="s">
        <v>10331</v>
      </c>
      <c r="KOW1" s="46" t="s">
        <v>10332</v>
      </c>
      <c r="KOX1" s="46" t="s">
        <v>10333</v>
      </c>
      <c r="KOY1" s="46" t="s">
        <v>10334</v>
      </c>
      <c r="KOZ1" s="46" t="s">
        <v>10335</v>
      </c>
      <c r="KPA1" s="46" t="s">
        <v>10336</v>
      </c>
      <c r="KPB1" s="46" t="s">
        <v>10337</v>
      </c>
      <c r="KPC1" s="46" t="s">
        <v>10338</v>
      </c>
      <c r="KPD1" s="46" t="s">
        <v>10339</v>
      </c>
      <c r="KPE1" s="46" t="s">
        <v>10340</v>
      </c>
      <c r="KPF1" s="46" t="s">
        <v>10341</v>
      </c>
      <c r="KPG1" s="46" t="s">
        <v>10342</v>
      </c>
      <c r="KPH1" s="46" t="s">
        <v>10343</v>
      </c>
      <c r="KPI1" s="46" t="s">
        <v>10344</v>
      </c>
      <c r="KPJ1" s="46" t="s">
        <v>10345</v>
      </c>
      <c r="KPK1" s="46" t="s">
        <v>10346</v>
      </c>
      <c r="KPL1" s="46" t="s">
        <v>10347</v>
      </c>
      <c r="KPM1" s="46" t="s">
        <v>10348</v>
      </c>
      <c r="KPN1" s="46" t="s">
        <v>10349</v>
      </c>
      <c r="KPO1" s="46" t="s">
        <v>10350</v>
      </c>
      <c r="KPP1" s="46" t="s">
        <v>10351</v>
      </c>
      <c r="KPQ1" s="46" t="s">
        <v>10352</v>
      </c>
      <c r="KPR1" s="46" t="s">
        <v>10353</v>
      </c>
      <c r="KPS1" s="46" t="s">
        <v>10354</v>
      </c>
      <c r="KPT1" s="46" t="s">
        <v>10355</v>
      </c>
      <c r="KPU1" s="46" t="s">
        <v>10356</v>
      </c>
      <c r="KPV1" s="46" t="s">
        <v>10357</v>
      </c>
      <c r="KPW1" s="46" t="s">
        <v>10358</v>
      </c>
      <c r="KPX1" s="46" t="s">
        <v>10359</v>
      </c>
      <c r="KPY1" s="46" t="s">
        <v>10360</v>
      </c>
      <c r="KPZ1" s="46" t="s">
        <v>10361</v>
      </c>
      <c r="KQA1" s="46" t="s">
        <v>10362</v>
      </c>
      <c r="KQB1" s="46" t="s">
        <v>10363</v>
      </c>
      <c r="KQC1" s="46" t="s">
        <v>10364</v>
      </c>
      <c r="KQD1" s="46" t="s">
        <v>10365</v>
      </c>
      <c r="KQE1" s="46" t="s">
        <v>10366</v>
      </c>
      <c r="KQF1" s="46" t="s">
        <v>10367</v>
      </c>
      <c r="KQG1" s="46" t="s">
        <v>10368</v>
      </c>
      <c r="KQH1" s="46" t="s">
        <v>10369</v>
      </c>
      <c r="KQI1" s="46" t="s">
        <v>10370</v>
      </c>
      <c r="KQJ1" s="46" t="s">
        <v>10371</v>
      </c>
      <c r="KQK1" s="46" t="s">
        <v>10372</v>
      </c>
      <c r="KQL1" s="46" t="s">
        <v>10373</v>
      </c>
      <c r="KQM1" s="46" t="s">
        <v>10374</v>
      </c>
      <c r="KQN1" s="46" t="s">
        <v>10375</v>
      </c>
      <c r="KQO1" s="46" t="s">
        <v>10376</v>
      </c>
      <c r="KQP1" s="46" t="s">
        <v>10377</v>
      </c>
      <c r="KQQ1" s="46" t="s">
        <v>10378</v>
      </c>
      <c r="KQR1" s="46" t="s">
        <v>10379</v>
      </c>
      <c r="KQS1" s="46" t="s">
        <v>10380</v>
      </c>
      <c r="KQT1" s="46" t="s">
        <v>10381</v>
      </c>
      <c r="KQU1" s="46" t="s">
        <v>10382</v>
      </c>
      <c r="KQV1" s="46" t="s">
        <v>10383</v>
      </c>
      <c r="KQW1" s="46" t="s">
        <v>10384</v>
      </c>
      <c r="KQX1" s="46" t="s">
        <v>10385</v>
      </c>
      <c r="KQY1" s="46" t="s">
        <v>10386</v>
      </c>
      <c r="KQZ1" s="46" t="s">
        <v>10387</v>
      </c>
      <c r="KRA1" s="46" t="s">
        <v>10388</v>
      </c>
      <c r="KRB1" s="46" t="s">
        <v>10389</v>
      </c>
      <c r="KRC1" s="46" t="s">
        <v>10390</v>
      </c>
      <c r="KRD1" s="46" t="s">
        <v>10391</v>
      </c>
      <c r="KRE1" s="46" t="s">
        <v>10392</v>
      </c>
      <c r="KRF1" s="46" t="s">
        <v>10393</v>
      </c>
      <c r="KRG1" s="46" t="s">
        <v>10394</v>
      </c>
      <c r="KRH1" s="46" t="s">
        <v>10395</v>
      </c>
      <c r="KRI1" s="46" t="s">
        <v>10396</v>
      </c>
      <c r="KRJ1" s="46" t="s">
        <v>10397</v>
      </c>
      <c r="KRK1" s="46" t="s">
        <v>10398</v>
      </c>
      <c r="KRL1" s="46" t="s">
        <v>10399</v>
      </c>
      <c r="KRM1" s="46" t="s">
        <v>10400</v>
      </c>
      <c r="KRN1" s="46" t="s">
        <v>10401</v>
      </c>
      <c r="KRO1" s="46" t="s">
        <v>10402</v>
      </c>
      <c r="KRP1" s="46" t="s">
        <v>10403</v>
      </c>
      <c r="KRQ1" s="46" t="s">
        <v>10404</v>
      </c>
      <c r="KRR1" s="46" t="s">
        <v>10405</v>
      </c>
      <c r="KRS1" s="46" t="s">
        <v>10406</v>
      </c>
      <c r="KRT1" s="46" t="s">
        <v>10407</v>
      </c>
      <c r="KRU1" s="46" t="s">
        <v>10408</v>
      </c>
      <c r="KRV1" s="46" t="s">
        <v>10409</v>
      </c>
      <c r="KRW1" s="46" t="s">
        <v>10410</v>
      </c>
      <c r="KRX1" s="46" t="s">
        <v>10411</v>
      </c>
      <c r="KRY1" s="46" t="s">
        <v>10412</v>
      </c>
      <c r="KRZ1" s="46" t="s">
        <v>10413</v>
      </c>
      <c r="KSA1" s="46" t="s">
        <v>10414</v>
      </c>
      <c r="KSB1" s="46" t="s">
        <v>10415</v>
      </c>
      <c r="KSC1" s="46" t="s">
        <v>10416</v>
      </c>
      <c r="KSD1" s="46" t="s">
        <v>10417</v>
      </c>
      <c r="KSE1" s="46" t="s">
        <v>10418</v>
      </c>
      <c r="KSF1" s="46" t="s">
        <v>10419</v>
      </c>
      <c r="KSG1" s="46" t="s">
        <v>10420</v>
      </c>
      <c r="KSH1" s="46" t="s">
        <v>10421</v>
      </c>
      <c r="KSI1" s="46" t="s">
        <v>10422</v>
      </c>
      <c r="KSJ1" s="46" t="s">
        <v>10423</v>
      </c>
      <c r="KSK1" s="46" t="s">
        <v>10424</v>
      </c>
      <c r="KSL1" s="46" t="s">
        <v>10425</v>
      </c>
      <c r="KSM1" s="46" t="s">
        <v>10426</v>
      </c>
      <c r="KSN1" s="46" t="s">
        <v>10427</v>
      </c>
      <c r="KSO1" s="46" t="s">
        <v>10428</v>
      </c>
      <c r="KSP1" s="46" t="s">
        <v>10429</v>
      </c>
      <c r="KSQ1" s="46" t="s">
        <v>10430</v>
      </c>
      <c r="KSR1" s="46" t="s">
        <v>10431</v>
      </c>
      <c r="KSS1" s="46" t="s">
        <v>10432</v>
      </c>
      <c r="KST1" s="46" t="s">
        <v>10433</v>
      </c>
      <c r="KSU1" s="46" t="s">
        <v>10434</v>
      </c>
      <c r="KSV1" s="46" t="s">
        <v>10435</v>
      </c>
      <c r="KSW1" s="46" t="s">
        <v>10436</v>
      </c>
      <c r="KSX1" s="46" t="s">
        <v>10437</v>
      </c>
      <c r="KSY1" s="46" t="s">
        <v>10438</v>
      </c>
      <c r="KSZ1" s="46" t="s">
        <v>10439</v>
      </c>
      <c r="KTA1" s="46" t="s">
        <v>10440</v>
      </c>
      <c r="KTB1" s="46" t="s">
        <v>10441</v>
      </c>
      <c r="KTC1" s="46" t="s">
        <v>10442</v>
      </c>
      <c r="KTD1" s="46" t="s">
        <v>10443</v>
      </c>
      <c r="KTE1" s="46" t="s">
        <v>10444</v>
      </c>
      <c r="KTF1" s="46" t="s">
        <v>10445</v>
      </c>
      <c r="KTG1" s="46" t="s">
        <v>10446</v>
      </c>
      <c r="KTH1" s="46" t="s">
        <v>10447</v>
      </c>
      <c r="KTI1" s="46" t="s">
        <v>10448</v>
      </c>
      <c r="KTJ1" s="46" t="s">
        <v>10449</v>
      </c>
      <c r="KTK1" s="46" t="s">
        <v>10450</v>
      </c>
      <c r="KTL1" s="46" t="s">
        <v>10451</v>
      </c>
      <c r="KTM1" s="46" t="s">
        <v>10452</v>
      </c>
      <c r="KTN1" s="46" t="s">
        <v>10453</v>
      </c>
      <c r="KTO1" s="46" t="s">
        <v>10454</v>
      </c>
      <c r="KTP1" s="46" t="s">
        <v>10455</v>
      </c>
      <c r="KTQ1" s="46" t="s">
        <v>10456</v>
      </c>
      <c r="KTR1" s="46" t="s">
        <v>10457</v>
      </c>
      <c r="KTS1" s="46" t="s">
        <v>10458</v>
      </c>
      <c r="KTT1" s="46" t="s">
        <v>10459</v>
      </c>
      <c r="KTU1" s="46" t="s">
        <v>10460</v>
      </c>
      <c r="KTV1" s="46" t="s">
        <v>10461</v>
      </c>
      <c r="KTW1" s="46" t="s">
        <v>10462</v>
      </c>
      <c r="KTX1" s="46" t="s">
        <v>10463</v>
      </c>
      <c r="KTY1" s="46" t="s">
        <v>10464</v>
      </c>
      <c r="KTZ1" s="46" t="s">
        <v>10465</v>
      </c>
      <c r="KUA1" s="46" t="s">
        <v>10466</v>
      </c>
      <c r="KUB1" s="46" t="s">
        <v>10467</v>
      </c>
      <c r="KUC1" s="46" t="s">
        <v>10468</v>
      </c>
      <c r="KUD1" s="46" t="s">
        <v>10469</v>
      </c>
      <c r="KUE1" s="46" t="s">
        <v>10470</v>
      </c>
      <c r="KUF1" s="46" t="s">
        <v>10471</v>
      </c>
      <c r="KUG1" s="46" t="s">
        <v>10472</v>
      </c>
      <c r="KUH1" s="46" t="s">
        <v>10473</v>
      </c>
      <c r="KUI1" s="46" t="s">
        <v>10474</v>
      </c>
      <c r="KUJ1" s="46" t="s">
        <v>10475</v>
      </c>
      <c r="KUK1" s="46" t="s">
        <v>10476</v>
      </c>
      <c r="KUL1" s="46" t="s">
        <v>10477</v>
      </c>
      <c r="KUM1" s="46" t="s">
        <v>10478</v>
      </c>
      <c r="KUN1" s="46" t="s">
        <v>10479</v>
      </c>
      <c r="KUO1" s="46" t="s">
        <v>10480</v>
      </c>
      <c r="KUP1" s="46" t="s">
        <v>10481</v>
      </c>
      <c r="KUQ1" s="46" t="s">
        <v>10482</v>
      </c>
      <c r="KUR1" s="46" t="s">
        <v>10483</v>
      </c>
      <c r="KUS1" s="46" t="s">
        <v>10484</v>
      </c>
      <c r="KUT1" s="46" t="s">
        <v>10485</v>
      </c>
      <c r="KUU1" s="46" t="s">
        <v>10486</v>
      </c>
      <c r="KUV1" s="46" t="s">
        <v>10487</v>
      </c>
      <c r="KUW1" s="46" t="s">
        <v>10488</v>
      </c>
      <c r="KUX1" s="46" t="s">
        <v>10489</v>
      </c>
      <c r="KUY1" s="46" t="s">
        <v>10490</v>
      </c>
      <c r="KUZ1" s="46" t="s">
        <v>10491</v>
      </c>
      <c r="KVA1" s="46" t="s">
        <v>10492</v>
      </c>
      <c r="KVB1" s="46" t="s">
        <v>10493</v>
      </c>
      <c r="KVC1" s="46" t="s">
        <v>10494</v>
      </c>
      <c r="KVD1" s="46" t="s">
        <v>10495</v>
      </c>
      <c r="KVE1" s="46" t="s">
        <v>10496</v>
      </c>
      <c r="KVF1" s="46" t="s">
        <v>10497</v>
      </c>
      <c r="KVG1" s="46" t="s">
        <v>10498</v>
      </c>
      <c r="KVH1" s="46" t="s">
        <v>10499</v>
      </c>
      <c r="KVI1" s="46" t="s">
        <v>10500</v>
      </c>
      <c r="KVJ1" s="46" t="s">
        <v>10501</v>
      </c>
      <c r="KVK1" s="46" t="s">
        <v>10502</v>
      </c>
      <c r="KVL1" s="46" t="s">
        <v>10503</v>
      </c>
      <c r="KVM1" s="46" t="s">
        <v>10504</v>
      </c>
      <c r="KVN1" s="46" t="s">
        <v>10505</v>
      </c>
      <c r="KVO1" s="46" t="s">
        <v>10506</v>
      </c>
      <c r="KVP1" s="46" t="s">
        <v>10507</v>
      </c>
      <c r="KVQ1" s="46" t="s">
        <v>10508</v>
      </c>
      <c r="KVR1" s="46" t="s">
        <v>10509</v>
      </c>
      <c r="KVS1" s="46" t="s">
        <v>10510</v>
      </c>
      <c r="KVT1" s="46" t="s">
        <v>10511</v>
      </c>
      <c r="KVU1" s="46" t="s">
        <v>10512</v>
      </c>
      <c r="KVV1" s="46" t="s">
        <v>10513</v>
      </c>
      <c r="KVW1" s="46" t="s">
        <v>10514</v>
      </c>
      <c r="KVX1" s="46" t="s">
        <v>10515</v>
      </c>
      <c r="KVY1" s="46" t="s">
        <v>10516</v>
      </c>
      <c r="KVZ1" s="46" t="s">
        <v>10517</v>
      </c>
      <c r="KWA1" s="46" t="s">
        <v>10518</v>
      </c>
      <c r="KWB1" s="46" t="s">
        <v>10519</v>
      </c>
      <c r="KWC1" s="46" t="s">
        <v>10520</v>
      </c>
      <c r="KWD1" s="46" t="s">
        <v>10521</v>
      </c>
      <c r="KWE1" s="46" t="s">
        <v>10522</v>
      </c>
      <c r="KWF1" s="46" t="s">
        <v>10523</v>
      </c>
      <c r="KWG1" s="46" t="s">
        <v>10524</v>
      </c>
      <c r="KWH1" s="46" t="s">
        <v>10525</v>
      </c>
      <c r="KWI1" s="46" t="s">
        <v>10526</v>
      </c>
      <c r="KWJ1" s="46" t="s">
        <v>10527</v>
      </c>
      <c r="KWK1" s="46" t="s">
        <v>10528</v>
      </c>
      <c r="KWL1" s="46" t="s">
        <v>10529</v>
      </c>
      <c r="KWM1" s="46" t="s">
        <v>10530</v>
      </c>
      <c r="KWN1" s="46" t="s">
        <v>10531</v>
      </c>
      <c r="KWO1" s="46" t="s">
        <v>10532</v>
      </c>
      <c r="KWP1" s="46" t="s">
        <v>10533</v>
      </c>
      <c r="KWQ1" s="46" t="s">
        <v>10534</v>
      </c>
      <c r="KWR1" s="46" t="s">
        <v>10535</v>
      </c>
      <c r="KWS1" s="46" t="s">
        <v>10536</v>
      </c>
      <c r="KWT1" s="46" t="s">
        <v>10537</v>
      </c>
      <c r="KWU1" s="46" t="s">
        <v>10538</v>
      </c>
      <c r="KWV1" s="46" t="s">
        <v>10539</v>
      </c>
      <c r="KWW1" s="46" t="s">
        <v>10540</v>
      </c>
      <c r="KWX1" s="46" t="s">
        <v>10541</v>
      </c>
      <c r="KWY1" s="46" t="s">
        <v>10542</v>
      </c>
      <c r="KWZ1" s="46" t="s">
        <v>10543</v>
      </c>
      <c r="KXA1" s="46" t="s">
        <v>10544</v>
      </c>
      <c r="KXB1" s="46" t="s">
        <v>10545</v>
      </c>
      <c r="KXC1" s="46" t="s">
        <v>10546</v>
      </c>
      <c r="KXD1" s="46" t="s">
        <v>10547</v>
      </c>
      <c r="KXE1" s="46" t="s">
        <v>10548</v>
      </c>
      <c r="KXF1" s="46" t="s">
        <v>10549</v>
      </c>
      <c r="KXG1" s="46" t="s">
        <v>10550</v>
      </c>
      <c r="KXH1" s="46" t="s">
        <v>10551</v>
      </c>
      <c r="KXI1" s="46" t="s">
        <v>10552</v>
      </c>
      <c r="KXJ1" s="46" t="s">
        <v>10553</v>
      </c>
      <c r="KXK1" s="46" t="s">
        <v>10554</v>
      </c>
      <c r="KXL1" s="46" t="s">
        <v>10555</v>
      </c>
      <c r="KXM1" s="46" t="s">
        <v>10556</v>
      </c>
      <c r="KXN1" s="46" t="s">
        <v>10557</v>
      </c>
      <c r="KXO1" s="46" t="s">
        <v>10558</v>
      </c>
      <c r="KXP1" s="46" t="s">
        <v>10559</v>
      </c>
      <c r="KXQ1" s="46" t="s">
        <v>10560</v>
      </c>
      <c r="KXR1" s="46" t="s">
        <v>10561</v>
      </c>
      <c r="KXS1" s="46" t="s">
        <v>10562</v>
      </c>
      <c r="KXT1" s="46" t="s">
        <v>10563</v>
      </c>
      <c r="KXU1" s="46" t="s">
        <v>10564</v>
      </c>
      <c r="KXV1" s="46" t="s">
        <v>10565</v>
      </c>
      <c r="KXW1" s="46" t="s">
        <v>10566</v>
      </c>
      <c r="KXX1" s="46" t="s">
        <v>10567</v>
      </c>
      <c r="KXY1" s="46" t="s">
        <v>10568</v>
      </c>
      <c r="KXZ1" s="46" t="s">
        <v>10569</v>
      </c>
      <c r="KYA1" s="46" t="s">
        <v>10570</v>
      </c>
      <c r="KYB1" s="46" t="s">
        <v>10571</v>
      </c>
      <c r="KYC1" s="46" t="s">
        <v>10572</v>
      </c>
      <c r="KYD1" s="46" t="s">
        <v>10573</v>
      </c>
      <c r="KYE1" s="46" t="s">
        <v>10574</v>
      </c>
      <c r="KYF1" s="46" t="s">
        <v>10575</v>
      </c>
      <c r="KYG1" s="46" t="s">
        <v>10576</v>
      </c>
      <c r="KYH1" s="46" t="s">
        <v>10577</v>
      </c>
      <c r="KYI1" s="46" t="s">
        <v>10578</v>
      </c>
      <c r="KYJ1" s="46" t="s">
        <v>10579</v>
      </c>
      <c r="KYK1" s="46" t="s">
        <v>10580</v>
      </c>
      <c r="KYL1" s="46" t="s">
        <v>10581</v>
      </c>
      <c r="KYM1" s="46" t="s">
        <v>10582</v>
      </c>
      <c r="KYN1" s="46" t="s">
        <v>10583</v>
      </c>
      <c r="KYO1" s="46" t="s">
        <v>10584</v>
      </c>
      <c r="KYP1" s="46" t="s">
        <v>10585</v>
      </c>
      <c r="KYQ1" s="46" t="s">
        <v>10586</v>
      </c>
      <c r="KYR1" s="46" t="s">
        <v>10587</v>
      </c>
      <c r="KYS1" s="46" t="s">
        <v>10588</v>
      </c>
      <c r="KYT1" s="46" t="s">
        <v>10589</v>
      </c>
      <c r="KYU1" s="46" t="s">
        <v>10590</v>
      </c>
      <c r="KYV1" s="46" t="s">
        <v>10591</v>
      </c>
      <c r="KYW1" s="46" t="s">
        <v>10592</v>
      </c>
      <c r="KYX1" s="46" t="s">
        <v>10593</v>
      </c>
      <c r="KYY1" s="46" t="s">
        <v>10594</v>
      </c>
      <c r="KYZ1" s="46" t="s">
        <v>10595</v>
      </c>
      <c r="KZA1" s="46" t="s">
        <v>10596</v>
      </c>
      <c r="KZB1" s="46" t="s">
        <v>10597</v>
      </c>
      <c r="KZC1" s="46" t="s">
        <v>10598</v>
      </c>
      <c r="KZD1" s="46" t="s">
        <v>10599</v>
      </c>
      <c r="KZE1" s="46" t="s">
        <v>10600</v>
      </c>
      <c r="KZF1" s="46" t="s">
        <v>10601</v>
      </c>
      <c r="KZG1" s="46" t="s">
        <v>10602</v>
      </c>
      <c r="KZH1" s="46" t="s">
        <v>10603</v>
      </c>
      <c r="KZI1" s="46" t="s">
        <v>10604</v>
      </c>
      <c r="KZJ1" s="46" t="s">
        <v>10605</v>
      </c>
      <c r="KZK1" s="46" t="s">
        <v>10606</v>
      </c>
      <c r="KZL1" s="46" t="s">
        <v>10607</v>
      </c>
      <c r="KZM1" s="46" t="s">
        <v>10608</v>
      </c>
      <c r="KZN1" s="46" t="s">
        <v>10609</v>
      </c>
      <c r="KZO1" s="46" t="s">
        <v>10610</v>
      </c>
      <c r="KZP1" s="46" t="s">
        <v>10611</v>
      </c>
      <c r="KZQ1" s="46" t="s">
        <v>10612</v>
      </c>
      <c r="KZR1" s="46" t="s">
        <v>10613</v>
      </c>
      <c r="KZS1" s="46" t="s">
        <v>10614</v>
      </c>
      <c r="KZT1" s="46" t="s">
        <v>10615</v>
      </c>
      <c r="KZU1" s="46" t="s">
        <v>10616</v>
      </c>
      <c r="KZV1" s="46" t="s">
        <v>10617</v>
      </c>
      <c r="KZW1" s="46" t="s">
        <v>10618</v>
      </c>
      <c r="KZX1" s="46" t="s">
        <v>10619</v>
      </c>
      <c r="KZY1" s="46" t="s">
        <v>10620</v>
      </c>
      <c r="KZZ1" s="46" t="s">
        <v>10621</v>
      </c>
      <c r="LAA1" s="46" t="s">
        <v>10622</v>
      </c>
      <c r="LAB1" s="46" t="s">
        <v>10623</v>
      </c>
      <c r="LAC1" s="46" t="s">
        <v>10624</v>
      </c>
      <c r="LAD1" s="46" t="s">
        <v>10625</v>
      </c>
      <c r="LAE1" s="46" t="s">
        <v>10626</v>
      </c>
      <c r="LAF1" s="46" t="s">
        <v>10627</v>
      </c>
      <c r="LAG1" s="46" t="s">
        <v>10628</v>
      </c>
      <c r="LAH1" s="46" t="s">
        <v>10629</v>
      </c>
      <c r="LAI1" s="46" t="s">
        <v>10630</v>
      </c>
      <c r="LAJ1" s="46" t="s">
        <v>10631</v>
      </c>
      <c r="LAK1" s="46" t="s">
        <v>10632</v>
      </c>
      <c r="LAL1" s="46" t="s">
        <v>10633</v>
      </c>
      <c r="LAM1" s="46" t="s">
        <v>10634</v>
      </c>
      <c r="LAN1" s="46" t="s">
        <v>10635</v>
      </c>
      <c r="LAO1" s="46" t="s">
        <v>10636</v>
      </c>
      <c r="LAP1" s="46" t="s">
        <v>10637</v>
      </c>
      <c r="LAQ1" s="46" t="s">
        <v>10638</v>
      </c>
      <c r="LAR1" s="46" t="s">
        <v>10639</v>
      </c>
      <c r="LAS1" s="46" t="s">
        <v>10640</v>
      </c>
      <c r="LAT1" s="46" t="s">
        <v>10641</v>
      </c>
      <c r="LAU1" s="46" t="s">
        <v>10642</v>
      </c>
      <c r="LAV1" s="46" t="s">
        <v>10643</v>
      </c>
      <c r="LAW1" s="46" t="s">
        <v>10644</v>
      </c>
      <c r="LAX1" s="46" t="s">
        <v>10645</v>
      </c>
      <c r="LAY1" s="46" t="s">
        <v>10646</v>
      </c>
      <c r="LAZ1" s="46" t="s">
        <v>10647</v>
      </c>
      <c r="LBA1" s="46" t="s">
        <v>10648</v>
      </c>
      <c r="LBB1" s="46" t="s">
        <v>10649</v>
      </c>
      <c r="LBC1" s="46" t="s">
        <v>10650</v>
      </c>
      <c r="LBD1" s="46" t="s">
        <v>10651</v>
      </c>
      <c r="LBE1" s="46" t="s">
        <v>10652</v>
      </c>
      <c r="LBF1" s="46" t="s">
        <v>10653</v>
      </c>
      <c r="LBG1" s="46" t="s">
        <v>10654</v>
      </c>
      <c r="LBH1" s="46" t="s">
        <v>10655</v>
      </c>
      <c r="LBI1" s="46" t="s">
        <v>10656</v>
      </c>
      <c r="LBJ1" s="46" t="s">
        <v>10657</v>
      </c>
      <c r="LBK1" s="46" t="s">
        <v>10658</v>
      </c>
      <c r="LBL1" s="46" t="s">
        <v>10659</v>
      </c>
      <c r="LBM1" s="46" t="s">
        <v>10660</v>
      </c>
      <c r="LBN1" s="46" t="s">
        <v>10661</v>
      </c>
      <c r="LBO1" s="46" t="s">
        <v>10662</v>
      </c>
      <c r="LBP1" s="46" t="s">
        <v>10663</v>
      </c>
      <c r="LBQ1" s="46" t="s">
        <v>10664</v>
      </c>
      <c r="LBR1" s="46" t="s">
        <v>10665</v>
      </c>
      <c r="LBS1" s="46" t="s">
        <v>10666</v>
      </c>
      <c r="LBT1" s="46" t="s">
        <v>10667</v>
      </c>
      <c r="LBU1" s="46" t="s">
        <v>10668</v>
      </c>
      <c r="LBV1" s="46" t="s">
        <v>10669</v>
      </c>
      <c r="LBW1" s="46" t="s">
        <v>10670</v>
      </c>
      <c r="LBX1" s="46" t="s">
        <v>10671</v>
      </c>
      <c r="LBY1" s="46" t="s">
        <v>10672</v>
      </c>
      <c r="LBZ1" s="46" t="s">
        <v>10673</v>
      </c>
      <c r="LCA1" s="46" t="s">
        <v>10674</v>
      </c>
      <c r="LCB1" s="46" t="s">
        <v>10675</v>
      </c>
      <c r="LCC1" s="46" t="s">
        <v>10676</v>
      </c>
      <c r="LCD1" s="46" t="s">
        <v>10677</v>
      </c>
      <c r="LCE1" s="46" t="s">
        <v>10678</v>
      </c>
      <c r="LCF1" s="46" t="s">
        <v>10679</v>
      </c>
      <c r="LCG1" s="46" t="s">
        <v>10680</v>
      </c>
      <c r="LCH1" s="46" t="s">
        <v>10681</v>
      </c>
      <c r="LCI1" s="46" t="s">
        <v>10682</v>
      </c>
      <c r="LCJ1" s="46" t="s">
        <v>10683</v>
      </c>
      <c r="LCK1" s="46" t="s">
        <v>10684</v>
      </c>
      <c r="LCL1" s="46" t="s">
        <v>10685</v>
      </c>
      <c r="LCM1" s="46" t="s">
        <v>10686</v>
      </c>
      <c r="LCN1" s="46" t="s">
        <v>10687</v>
      </c>
      <c r="LCO1" s="46" t="s">
        <v>10688</v>
      </c>
      <c r="LCP1" s="46" t="s">
        <v>10689</v>
      </c>
      <c r="LCQ1" s="46" t="s">
        <v>10690</v>
      </c>
      <c r="LCR1" s="46" t="s">
        <v>10691</v>
      </c>
      <c r="LCS1" s="46" t="s">
        <v>10692</v>
      </c>
      <c r="LCT1" s="46" t="s">
        <v>10693</v>
      </c>
      <c r="LCU1" s="46" t="s">
        <v>10694</v>
      </c>
      <c r="LCV1" s="46" t="s">
        <v>10695</v>
      </c>
      <c r="LCW1" s="46" t="s">
        <v>10696</v>
      </c>
      <c r="LCX1" s="46" t="s">
        <v>10697</v>
      </c>
      <c r="LCY1" s="46" t="s">
        <v>10698</v>
      </c>
      <c r="LCZ1" s="46" t="s">
        <v>10699</v>
      </c>
      <c r="LDA1" s="46" t="s">
        <v>10700</v>
      </c>
      <c r="LDB1" s="46" t="s">
        <v>10701</v>
      </c>
      <c r="LDC1" s="46" t="s">
        <v>10702</v>
      </c>
      <c r="LDD1" s="46" t="s">
        <v>10703</v>
      </c>
      <c r="LDE1" s="46" t="s">
        <v>10704</v>
      </c>
      <c r="LDF1" s="46" t="s">
        <v>10705</v>
      </c>
      <c r="LDG1" s="46" t="s">
        <v>10706</v>
      </c>
      <c r="LDH1" s="46" t="s">
        <v>10707</v>
      </c>
      <c r="LDI1" s="46" t="s">
        <v>10708</v>
      </c>
      <c r="LDJ1" s="46" t="s">
        <v>10709</v>
      </c>
      <c r="LDK1" s="46" t="s">
        <v>10710</v>
      </c>
      <c r="LDL1" s="46" t="s">
        <v>10711</v>
      </c>
      <c r="LDM1" s="46" t="s">
        <v>10712</v>
      </c>
      <c r="LDN1" s="46" t="s">
        <v>10713</v>
      </c>
      <c r="LDO1" s="46" t="s">
        <v>10714</v>
      </c>
      <c r="LDP1" s="46" t="s">
        <v>10715</v>
      </c>
      <c r="LDQ1" s="46" t="s">
        <v>10716</v>
      </c>
      <c r="LDR1" s="46" t="s">
        <v>10717</v>
      </c>
      <c r="LDS1" s="46" t="s">
        <v>10718</v>
      </c>
      <c r="LDT1" s="46" t="s">
        <v>10719</v>
      </c>
      <c r="LDU1" s="46" t="s">
        <v>10720</v>
      </c>
      <c r="LDV1" s="46" t="s">
        <v>10721</v>
      </c>
      <c r="LDW1" s="46" t="s">
        <v>10722</v>
      </c>
      <c r="LDX1" s="46" t="s">
        <v>10723</v>
      </c>
      <c r="LDY1" s="46" t="s">
        <v>10724</v>
      </c>
      <c r="LDZ1" s="46" t="s">
        <v>10725</v>
      </c>
      <c r="LEA1" s="46" t="s">
        <v>10726</v>
      </c>
      <c r="LEB1" s="46" t="s">
        <v>10727</v>
      </c>
      <c r="LEC1" s="46" t="s">
        <v>10728</v>
      </c>
      <c r="LED1" s="46" t="s">
        <v>10729</v>
      </c>
      <c r="LEE1" s="46" t="s">
        <v>10730</v>
      </c>
      <c r="LEF1" s="46" t="s">
        <v>10731</v>
      </c>
      <c r="LEG1" s="46" t="s">
        <v>10732</v>
      </c>
      <c r="LEH1" s="46" t="s">
        <v>10733</v>
      </c>
      <c r="LEI1" s="46" t="s">
        <v>10734</v>
      </c>
      <c r="LEJ1" s="46" t="s">
        <v>10735</v>
      </c>
      <c r="LEK1" s="46" t="s">
        <v>10736</v>
      </c>
      <c r="LEL1" s="46" t="s">
        <v>10737</v>
      </c>
      <c r="LEM1" s="46" t="s">
        <v>10738</v>
      </c>
      <c r="LEN1" s="46" t="s">
        <v>10739</v>
      </c>
      <c r="LEO1" s="46" t="s">
        <v>10740</v>
      </c>
      <c r="LEP1" s="46" t="s">
        <v>10741</v>
      </c>
      <c r="LEQ1" s="46" t="s">
        <v>10742</v>
      </c>
      <c r="LER1" s="46" t="s">
        <v>10743</v>
      </c>
      <c r="LES1" s="46" t="s">
        <v>10744</v>
      </c>
      <c r="LET1" s="46" t="s">
        <v>10745</v>
      </c>
      <c r="LEU1" s="46" t="s">
        <v>10746</v>
      </c>
      <c r="LEV1" s="46" t="s">
        <v>10747</v>
      </c>
      <c r="LEW1" s="46" t="s">
        <v>10748</v>
      </c>
      <c r="LEX1" s="46" t="s">
        <v>10749</v>
      </c>
      <c r="LEY1" s="46" t="s">
        <v>10750</v>
      </c>
      <c r="LEZ1" s="46" t="s">
        <v>10751</v>
      </c>
      <c r="LFA1" s="46" t="s">
        <v>10752</v>
      </c>
      <c r="LFB1" s="46" t="s">
        <v>10753</v>
      </c>
      <c r="LFC1" s="46" t="s">
        <v>10754</v>
      </c>
      <c r="LFD1" s="46" t="s">
        <v>10755</v>
      </c>
      <c r="LFE1" s="46" t="s">
        <v>10756</v>
      </c>
      <c r="LFF1" s="46" t="s">
        <v>10757</v>
      </c>
      <c r="LFG1" s="46" t="s">
        <v>10758</v>
      </c>
      <c r="LFH1" s="46" t="s">
        <v>10759</v>
      </c>
      <c r="LFI1" s="46" t="s">
        <v>10760</v>
      </c>
      <c r="LFJ1" s="46" t="s">
        <v>10761</v>
      </c>
      <c r="LFK1" s="46" t="s">
        <v>10762</v>
      </c>
      <c r="LFL1" s="46" t="s">
        <v>10763</v>
      </c>
      <c r="LFM1" s="46" t="s">
        <v>10764</v>
      </c>
      <c r="LFN1" s="46" t="s">
        <v>10765</v>
      </c>
      <c r="LFO1" s="46" t="s">
        <v>10766</v>
      </c>
      <c r="LFP1" s="46" t="s">
        <v>10767</v>
      </c>
      <c r="LFQ1" s="46" t="s">
        <v>10768</v>
      </c>
      <c r="LFR1" s="46" t="s">
        <v>10769</v>
      </c>
      <c r="LFS1" s="46" t="s">
        <v>10770</v>
      </c>
      <c r="LFT1" s="46" t="s">
        <v>10771</v>
      </c>
      <c r="LFU1" s="46" t="s">
        <v>10772</v>
      </c>
      <c r="LFV1" s="46" t="s">
        <v>10773</v>
      </c>
      <c r="LFW1" s="46" t="s">
        <v>10774</v>
      </c>
      <c r="LFX1" s="46" t="s">
        <v>10775</v>
      </c>
      <c r="LFY1" s="46" t="s">
        <v>10776</v>
      </c>
      <c r="LFZ1" s="46" t="s">
        <v>10777</v>
      </c>
      <c r="LGA1" s="46" t="s">
        <v>10778</v>
      </c>
      <c r="LGB1" s="46" t="s">
        <v>10779</v>
      </c>
      <c r="LGC1" s="46" t="s">
        <v>10780</v>
      </c>
      <c r="LGD1" s="46" t="s">
        <v>10781</v>
      </c>
      <c r="LGE1" s="46" t="s">
        <v>10782</v>
      </c>
      <c r="LGF1" s="46" t="s">
        <v>10783</v>
      </c>
      <c r="LGG1" s="46" t="s">
        <v>10784</v>
      </c>
      <c r="LGH1" s="46" t="s">
        <v>10785</v>
      </c>
      <c r="LGI1" s="46" t="s">
        <v>10786</v>
      </c>
      <c r="LGJ1" s="46" t="s">
        <v>10787</v>
      </c>
      <c r="LGK1" s="46" t="s">
        <v>10788</v>
      </c>
      <c r="LGL1" s="46" t="s">
        <v>10789</v>
      </c>
      <c r="LGM1" s="46" t="s">
        <v>10790</v>
      </c>
      <c r="LGN1" s="46" t="s">
        <v>10791</v>
      </c>
      <c r="LGO1" s="46" t="s">
        <v>10792</v>
      </c>
      <c r="LGP1" s="46" t="s">
        <v>10793</v>
      </c>
      <c r="LGQ1" s="46" t="s">
        <v>10794</v>
      </c>
      <c r="LGR1" s="46" t="s">
        <v>10795</v>
      </c>
      <c r="LGS1" s="46" t="s">
        <v>10796</v>
      </c>
      <c r="LGT1" s="46" t="s">
        <v>10797</v>
      </c>
      <c r="LGU1" s="46" t="s">
        <v>10798</v>
      </c>
      <c r="LGV1" s="46" t="s">
        <v>10799</v>
      </c>
      <c r="LGW1" s="46" t="s">
        <v>10800</v>
      </c>
      <c r="LGX1" s="46" t="s">
        <v>10801</v>
      </c>
      <c r="LGY1" s="46" t="s">
        <v>10802</v>
      </c>
      <c r="LGZ1" s="46" t="s">
        <v>10803</v>
      </c>
      <c r="LHA1" s="46" t="s">
        <v>10804</v>
      </c>
      <c r="LHB1" s="46" t="s">
        <v>10805</v>
      </c>
      <c r="LHC1" s="46" t="s">
        <v>10806</v>
      </c>
      <c r="LHD1" s="46" t="s">
        <v>10807</v>
      </c>
      <c r="LHE1" s="46" t="s">
        <v>10808</v>
      </c>
      <c r="LHF1" s="46" t="s">
        <v>10809</v>
      </c>
      <c r="LHG1" s="46" t="s">
        <v>10810</v>
      </c>
      <c r="LHH1" s="46" t="s">
        <v>10811</v>
      </c>
      <c r="LHI1" s="46" t="s">
        <v>10812</v>
      </c>
      <c r="LHJ1" s="46" t="s">
        <v>10813</v>
      </c>
      <c r="LHK1" s="46" t="s">
        <v>10814</v>
      </c>
      <c r="LHL1" s="46" t="s">
        <v>10815</v>
      </c>
      <c r="LHM1" s="46" t="s">
        <v>10816</v>
      </c>
      <c r="LHN1" s="46" t="s">
        <v>10817</v>
      </c>
      <c r="LHO1" s="46" t="s">
        <v>10818</v>
      </c>
      <c r="LHP1" s="46" t="s">
        <v>10819</v>
      </c>
      <c r="LHQ1" s="46" t="s">
        <v>10820</v>
      </c>
      <c r="LHR1" s="46" t="s">
        <v>10821</v>
      </c>
      <c r="LHS1" s="46" t="s">
        <v>10822</v>
      </c>
      <c r="LHT1" s="46" t="s">
        <v>10823</v>
      </c>
      <c r="LHU1" s="46" t="s">
        <v>10824</v>
      </c>
      <c r="LHV1" s="46" t="s">
        <v>10825</v>
      </c>
      <c r="LHW1" s="46" t="s">
        <v>10826</v>
      </c>
      <c r="LHX1" s="46" t="s">
        <v>10827</v>
      </c>
      <c r="LHY1" s="46" t="s">
        <v>10828</v>
      </c>
      <c r="LHZ1" s="46" t="s">
        <v>10829</v>
      </c>
      <c r="LIA1" s="46" t="s">
        <v>10830</v>
      </c>
      <c r="LIB1" s="46" t="s">
        <v>10831</v>
      </c>
      <c r="LIC1" s="46" t="s">
        <v>10832</v>
      </c>
      <c r="LID1" s="46" t="s">
        <v>10833</v>
      </c>
      <c r="LIE1" s="46" t="s">
        <v>10834</v>
      </c>
      <c r="LIF1" s="46" t="s">
        <v>10835</v>
      </c>
      <c r="LIG1" s="46" t="s">
        <v>10836</v>
      </c>
      <c r="LIH1" s="46" t="s">
        <v>10837</v>
      </c>
      <c r="LII1" s="46" t="s">
        <v>10838</v>
      </c>
      <c r="LIJ1" s="46" t="s">
        <v>10839</v>
      </c>
      <c r="LIK1" s="46" t="s">
        <v>10840</v>
      </c>
      <c r="LIL1" s="46" t="s">
        <v>10841</v>
      </c>
      <c r="LIM1" s="46" t="s">
        <v>10842</v>
      </c>
      <c r="LIN1" s="46" t="s">
        <v>10843</v>
      </c>
      <c r="LIO1" s="46" t="s">
        <v>10844</v>
      </c>
      <c r="LIP1" s="46" t="s">
        <v>10845</v>
      </c>
      <c r="LIQ1" s="46" t="s">
        <v>10846</v>
      </c>
      <c r="LIR1" s="46" t="s">
        <v>10847</v>
      </c>
      <c r="LIS1" s="46" t="s">
        <v>10848</v>
      </c>
      <c r="LIT1" s="46" t="s">
        <v>10849</v>
      </c>
      <c r="LIU1" s="46" t="s">
        <v>10850</v>
      </c>
      <c r="LIV1" s="46" t="s">
        <v>10851</v>
      </c>
      <c r="LIW1" s="46" t="s">
        <v>10852</v>
      </c>
      <c r="LIX1" s="46" t="s">
        <v>10853</v>
      </c>
      <c r="LIY1" s="46" t="s">
        <v>10854</v>
      </c>
      <c r="LIZ1" s="46" t="s">
        <v>10855</v>
      </c>
      <c r="LJA1" s="46" t="s">
        <v>10856</v>
      </c>
      <c r="LJB1" s="46" t="s">
        <v>10857</v>
      </c>
      <c r="LJC1" s="46" t="s">
        <v>10858</v>
      </c>
      <c r="LJD1" s="46" t="s">
        <v>10859</v>
      </c>
      <c r="LJE1" s="46" t="s">
        <v>10860</v>
      </c>
      <c r="LJF1" s="46" t="s">
        <v>10861</v>
      </c>
      <c r="LJG1" s="46" t="s">
        <v>10862</v>
      </c>
      <c r="LJH1" s="46" t="s">
        <v>10863</v>
      </c>
      <c r="LJI1" s="46" t="s">
        <v>10864</v>
      </c>
      <c r="LJJ1" s="46" t="s">
        <v>10865</v>
      </c>
      <c r="LJK1" s="46" t="s">
        <v>10866</v>
      </c>
      <c r="LJL1" s="46" t="s">
        <v>10867</v>
      </c>
      <c r="LJM1" s="46" t="s">
        <v>10868</v>
      </c>
      <c r="LJN1" s="46" t="s">
        <v>10869</v>
      </c>
      <c r="LJO1" s="46" t="s">
        <v>10870</v>
      </c>
      <c r="LJP1" s="46" t="s">
        <v>10871</v>
      </c>
      <c r="LJQ1" s="46" t="s">
        <v>10872</v>
      </c>
      <c r="LJR1" s="46" t="s">
        <v>10873</v>
      </c>
      <c r="LJS1" s="46" t="s">
        <v>10874</v>
      </c>
      <c r="LJT1" s="46" t="s">
        <v>10875</v>
      </c>
      <c r="LJU1" s="46" t="s">
        <v>10876</v>
      </c>
      <c r="LJV1" s="46" t="s">
        <v>10877</v>
      </c>
      <c r="LJW1" s="46" t="s">
        <v>10878</v>
      </c>
      <c r="LJX1" s="46" t="s">
        <v>10879</v>
      </c>
      <c r="LJY1" s="46" t="s">
        <v>10880</v>
      </c>
      <c r="LJZ1" s="46" t="s">
        <v>10881</v>
      </c>
      <c r="LKA1" s="46" t="s">
        <v>10882</v>
      </c>
      <c r="LKB1" s="46" t="s">
        <v>10883</v>
      </c>
      <c r="LKC1" s="46" t="s">
        <v>10884</v>
      </c>
      <c r="LKD1" s="46" t="s">
        <v>10885</v>
      </c>
      <c r="LKE1" s="46" t="s">
        <v>10886</v>
      </c>
      <c r="LKF1" s="46" t="s">
        <v>10887</v>
      </c>
      <c r="LKG1" s="46" t="s">
        <v>10888</v>
      </c>
      <c r="LKH1" s="46" t="s">
        <v>10889</v>
      </c>
      <c r="LKI1" s="46" t="s">
        <v>10890</v>
      </c>
      <c r="LKJ1" s="46" t="s">
        <v>10891</v>
      </c>
      <c r="LKK1" s="46" t="s">
        <v>10892</v>
      </c>
      <c r="LKL1" s="46" t="s">
        <v>10893</v>
      </c>
      <c r="LKM1" s="46" t="s">
        <v>10894</v>
      </c>
      <c r="LKN1" s="46" t="s">
        <v>10895</v>
      </c>
      <c r="LKO1" s="46" t="s">
        <v>10896</v>
      </c>
      <c r="LKP1" s="46" t="s">
        <v>10897</v>
      </c>
      <c r="LKQ1" s="46" t="s">
        <v>10898</v>
      </c>
      <c r="LKR1" s="46" t="s">
        <v>10899</v>
      </c>
      <c r="LKS1" s="46" t="s">
        <v>10900</v>
      </c>
      <c r="LKT1" s="46" t="s">
        <v>10901</v>
      </c>
      <c r="LKU1" s="46" t="s">
        <v>10902</v>
      </c>
      <c r="LKV1" s="46" t="s">
        <v>10903</v>
      </c>
      <c r="LKW1" s="46" t="s">
        <v>10904</v>
      </c>
      <c r="LKX1" s="46" t="s">
        <v>10905</v>
      </c>
      <c r="LKY1" s="46" t="s">
        <v>10906</v>
      </c>
      <c r="LKZ1" s="46" t="s">
        <v>10907</v>
      </c>
      <c r="LLA1" s="46" t="s">
        <v>10908</v>
      </c>
      <c r="LLB1" s="46" t="s">
        <v>10909</v>
      </c>
      <c r="LLC1" s="46" t="s">
        <v>10910</v>
      </c>
      <c r="LLD1" s="46" t="s">
        <v>10911</v>
      </c>
      <c r="LLE1" s="46" t="s">
        <v>10912</v>
      </c>
      <c r="LLF1" s="46" t="s">
        <v>10913</v>
      </c>
      <c r="LLG1" s="46" t="s">
        <v>10914</v>
      </c>
      <c r="LLH1" s="46" t="s">
        <v>10915</v>
      </c>
      <c r="LLI1" s="46" t="s">
        <v>10916</v>
      </c>
      <c r="LLJ1" s="46" t="s">
        <v>10917</v>
      </c>
      <c r="LLK1" s="46" t="s">
        <v>10918</v>
      </c>
      <c r="LLL1" s="46" t="s">
        <v>10919</v>
      </c>
      <c r="LLM1" s="46" t="s">
        <v>10920</v>
      </c>
      <c r="LLN1" s="46" t="s">
        <v>10921</v>
      </c>
      <c r="LLO1" s="46" t="s">
        <v>10922</v>
      </c>
      <c r="LLP1" s="46" t="s">
        <v>10923</v>
      </c>
      <c r="LLQ1" s="46" t="s">
        <v>10924</v>
      </c>
      <c r="LLR1" s="46" t="s">
        <v>10925</v>
      </c>
      <c r="LLS1" s="46" t="s">
        <v>10926</v>
      </c>
      <c r="LLT1" s="46" t="s">
        <v>10927</v>
      </c>
      <c r="LLU1" s="46" t="s">
        <v>10928</v>
      </c>
      <c r="LLV1" s="46" t="s">
        <v>10929</v>
      </c>
      <c r="LLW1" s="46" t="s">
        <v>10930</v>
      </c>
      <c r="LLX1" s="46" t="s">
        <v>10931</v>
      </c>
      <c r="LLY1" s="46" t="s">
        <v>10932</v>
      </c>
      <c r="LLZ1" s="46" t="s">
        <v>10933</v>
      </c>
      <c r="LMA1" s="46" t="s">
        <v>10934</v>
      </c>
      <c r="LMB1" s="46" t="s">
        <v>10935</v>
      </c>
      <c r="LMC1" s="46" t="s">
        <v>10936</v>
      </c>
      <c r="LMD1" s="46" t="s">
        <v>10937</v>
      </c>
      <c r="LME1" s="46" t="s">
        <v>10938</v>
      </c>
      <c r="LMF1" s="46" t="s">
        <v>10939</v>
      </c>
      <c r="LMG1" s="46" t="s">
        <v>10940</v>
      </c>
      <c r="LMH1" s="46" t="s">
        <v>10941</v>
      </c>
      <c r="LMI1" s="46" t="s">
        <v>10942</v>
      </c>
      <c r="LMJ1" s="46" t="s">
        <v>10943</v>
      </c>
      <c r="LMK1" s="46" t="s">
        <v>10944</v>
      </c>
      <c r="LML1" s="46" t="s">
        <v>10945</v>
      </c>
      <c r="LMM1" s="46" t="s">
        <v>10946</v>
      </c>
      <c r="LMN1" s="46" t="s">
        <v>10947</v>
      </c>
      <c r="LMO1" s="46" t="s">
        <v>10948</v>
      </c>
      <c r="LMP1" s="46" t="s">
        <v>10949</v>
      </c>
      <c r="LMQ1" s="46" t="s">
        <v>10950</v>
      </c>
      <c r="LMR1" s="46" t="s">
        <v>10951</v>
      </c>
      <c r="LMS1" s="46" t="s">
        <v>10952</v>
      </c>
      <c r="LMT1" s="46" t="s">
        <v>10953</v>
      </c>
      <c r="LMU1" s="46" t="s">
        <v>10954</v>
      </c>
      <c r="LMV1" s="46" t="s">
        <v>10955</v>
      </c>
      <c r="LMW1" s="46" t="s">
        <v>10956</v>
      </c>
      <c r="LMX1" s="46" t="s">
        <v>10957</v>
      </c>
      <c r="LMY1" s="46" t="s">
        <v>10958</v>
      </c>
      <c r="LMZ1" s="46" t="s">
        <v>10959</v>
      </c>
      <c r="LNA1" s="46" t="s">
        <v>10960</v>
      </c>
      <c r="LNB1" s="46" t="s">
        <v>10961</v>
      </c>
      <c r="LNC1" s="46" t="s">
        <v>10962</v>
      </c>
      <c r="LND1" s="46" t="s">
        <v>10963</v>
      </c>
      <c r="LNE1" s="46" t="s">
        <v>10964</v>
      </c>
      <c r="LNF1" s="46" t="s">
        <v>10965</v>
      </c>
      <c r="LNG1" s="46" t="s">
        <v>10966</v>
      </c>
      <c r="LNH1" s="46" t="s">
        <v>10967</v>
      </c>
      <c r="LNI1" s="46" t="s">
        <v>10968</v>
      </c>
      <c r="LNJ1" s="46" t="s">
        <v>10969</v>
      </c>
      <c r="LNK1" s="46" t="s">
        <v>10970</v>
      </c>
      <c r="LNL1" s="46" t="s">
        <v>10971</v>
      </c>
      <c r="LNM1" s="46" t="s">
        <v>10972</v>
      </c>
      <c r="LNN1" s="46" t="s">
        <v>10973</v>
      </c>
      <c r="LNO1" s="46" t="s">
        <v>10974</v>
      </c>
      <c r="LNP1" s="46" t="s">
        <v>10975</v>
      </c>
      <c r="LNQ1" s="46" t="s">
        <v>10976</v>
      </c>
      <c r="LNR1" s="46" t="s">
        <v>10977</v>
      </c>
      <c r="LNS1" s="46" t="s">
        <v>10978</v>
      </c>
      <c r="LNT1" s="46" t="s">
        <v>10979</v>
      </c>
      <c r="LNU1" s="46" t="s">
        <v>10980</v>
      </c>
      <c r="LNV1" s="46" t="s">
        <v>10981</v>
      </c>
      <c r="LNW1" s="46" t="s">
        <v>10982</v>
      </c>
      <c r="LNX1" s="46" t="s">
        <v>10983</v>
      </c>
      <c r="LNY1" s="46" t="s">
        <v>10984</v>
      </c>
      <c r="LNZ1" s="46" t="s">
        <v>10985</v>
      </c>
      <c r="LOA1" s="46" t="s">
        <v>10986</v>
      </c>
      <c r="LOB1" s="46" t="s">
        <v>10987</v>
      </c>
      <c r="LOC1" s="46" t="s">
        <v>10988</v>
      </c>
      <c r="LOD1" s="46" t="s">
        <v>10989</v>
      </c>
      <c r="LOE1" s="46" t="s">
        <v>10990</v>
      </c>
      <c r="LOF1" s="46" t="s">
        <v>10991</v>
      </c>
      <c r="LOG1" s="46" t="s">
        <v>10992</v>
      </c>
      <c r="LOH1" s="46" t="s">
        <v>10993</v>
      </c>
      <c r="LOI1" s="46" t="s">
        <v>10994</v>
      </c>
      <c r="LOJ1" s="46" t="s">
        <v>10995</v>
      </c>
      <c r="LOK1" s="46" t="s">
        <v>10996</v>
      </c>
      <c r="LOL1" s="46" t="s">
        <v>10997</v>
      </c>
      <c r="LOM1" s="46" t="s">
        <v>10998</v>
      </c>
      <c r="LON1" s="46" t="s">
        <v>10999</v>
      </c>
      <c r="LOO1" s="46" t="s">
        <v>11000</v>
      </c>
      <c r="LOP1" s="46" t="s">
        <v>11001</v>
      </c>
      <c r="LOQ1" s="46" t="s">
        <v>11002</v>
      </c>
      <c r="LOR1" s="46" t="s">
        <v>11003</v>
      </c>
      <c r="LOS1" s="46" t="s">
        <v>11004</v>
      </c>
      <c r="LOT1" s="46" t="s">
        <v>11005</v>
      </c>
      <c r="LOU1" s="46" t="s">
        <v>11006</v>
      </c>
      <c r="LOV1" s="46" t="s">
        <v>11007</v>
      </c>
      <c r="LOW1" s="46" t="s">
        <v>11008</v>
      </c>
      <c r="LOX1" s="46" t="s">
        <v>11009</v>
      </c>
      <c r="LOY1" s="46" t="s">
        <v>11010</v>
      </c>
      <c r="LOZ1" s="46" t="s">
        <v>11011</v>
      </c>
      <c r="LPA1" s="46" t="s">
        <v>11012</v>
      </c>
      <c r="LPB1" s="46" t="s">
        <v>11013</v>
      </c>
      <c r="LPC1" s="46" t="s">
        <v>11014</v>
      </c>
      <c r="LPD1" s="46" t="s">
        <v>11015</v>
      </c>
      <c r="LPE1" s="46" t="s">
        <v>11016</v>
      </c>
      <c r="LPF1" s="46" t="s">
        <v>11017</v>
      </c>
      <c r="LPG1" s="46" t="s">
        <v>11018</v>
      </c>
      <c r="LPH1" s="46" t="s">
        <v>11019</v>
      </c>
      <c r="LPI1" s="46" t="s">
        <v>11020</v>
      </c>
      <c r="LPJ1" s="46" t="s">
        <v>11021</v>
      </c>
      <c r="LPK1" s="46" t="s">
        <v>11022</v>
      </c>
      <c r="LPL1" s="46" t="s">
        <v>11023</v>
      </c>
      <c r="LPM1" s="46" t="s">
        <v>11024</v>
      </c>
      <c r="LPN1" s="46" t="s">
        <v>11025</v>
      </c>
      <c r="LPO1" s="46" t="s">
        <v>11026</v>
      </c>
      <c r="LPP1" s="46" t="s">
        <v>11027</v>
      </c>
      <c r="LPQ1" s="46" t="s">
        <v>11028</v>
      </c>
      <c r="LPR1" s="46" t="s">
        <v>11029</v>
      </c>
      <c r="LPS1" s="46" t="s">
        <v>11030</v>
      </c>
      <c r="LPT1" s="46" t="s">
        <v>11031</v>
      </c>
      <c r="LPU1" s="46" t="s">
        <v>11032</v>
      </c>
      <c r="LPV1" s="46" t="s">
        <v>11033</v>
      </c>
      <c r="LPW1" s="46" t="s">
        <v>11034</v>
      </c>
      <c r="LPX1" s="46" t="s">
        <v>11035</v>
      </c>
      <c r="LPY1" s="46" t="s">
        <v>11036</v>
      </c>
      <c r="LPZ1" s="46" t="s">
        <v>11037</v>
      </c>
      <c r="LQA1" s="46" t="s">
        <v>11038</v>
      </c>
      <c r="LQB1" s="46" t="s">
        <v>11039</v>
      </c>
      <c r="LQC1" s="46" t="s">
        <v>11040</v>
      </c>
      <c r="LQD1" s="46" t="s">
        <v>11041</v>
      </c>
      <c r="LQE1" s="46" t="s">
        <v>11042</v>
      </c>
      <c r="LQF1" s="46" t="s">
        <v>11043</v>
      </c>
      <c r="LQG1" s="46" t="s">
        <v>11044</v>
      </c>
      <c r="LQH1" s="46" t="s">
        <v>11045</v>
      </c>
      <c r="LQI1" s="46" t="s">
        <v>11046</v>
      </c>
      <c r="LQJ1" s="46" t="s">
        <v>11047</v>
      </c>
      <c r="LQK1" s="46" t="s">
        <v>11048</v>
      </c>
      <c r="LQL1" s="46" t="s">
        <v>11049</v>
      </c>
      <c r="LQM1" s="46" t="s">
        <v>11050</v>
      </c>
      <c r="LQN1" s="46" t="s">
        <v>11051</v>
      </c>
      <c r="LQO1" s="46" t="s">
        <v>11052</v>
      </c>
      <c r="LQP1" s="46" t="s">
        <v>11053</v>
      </c>
      <c r="LQQ1" s="46" t="s">
        <v>11054</v>
      </c>
      <c r="LQR1" s="46" t="s">
        <v>11055</v>
      </c>
      <c r="LQS1" s="46" t="s">
        <v>11056</v>
      </c>
      <c r="LQT1" s="46" t="s">
        <v>11057</v>
      </c>
      <c r="LQU1" s="46" t="s">
        <v>11058</v>
      </c>
      <c r="LQV1" s="46" t="s">
        <v>11059</v>
      </c>
      <c r="LQW1" s="46" t="s">
        <v>11060</v>
      </c>
      <c r="LQX1" s="46" t="s">
        <v>11061</v>
      </c>
      <c r="LQY1" s="46" t="s">
        <v>11062</v>
      </c>
      <c r="LQZ1" s="46" t="s">
        <v>11063</v>
      </c>
      <c r="LRA1" s="46" t="s">
        <v>11064</v>
      </c>
      <c r="LRB1" s="46" t="s">
        <v>11065</v>
      </c>
      <c r="LRC1" s="46" t="s">
        <v>11066</v>
      </c>
      <c r="LRD1" s="46" t="s">
        <v>11067</v>
      </c>
      <c r="LRE1" s="46" t="s">
        <v>11068</v>
      </c>
      <c r="LRF1" s="46" t="s">
        <v>11069</v>
      </c>
      <c r="LRG1" s="46" t="s">
        <v>11070</v>
      </c>
      <c r="LRH1" s="46" t="s">
        <v>11071</v>
      </c>
      <c r="LRI1" s="46" t="s">
        <v>11072</v>
      </c>
      <c r="LRJ1" s="46" t="s">
        <v>11073</v>
      </c>
      <c r="LRK1" s="46" t="s">
        <v>11074</v>
      </c>
      <c r="LRL1" s="46" t="s">
        <v>11075</v>
      </c>
      <c r="LRM1" s="46" t="s">
        <v>11076</v>
      </c>
      <c r="LRN1" s="46" t="s">
        <v>11077</v>
      </c>
      <c r="LRO1" s="46" t="s">
        <v>11078</v>
      </c>
      <c r="LRP1" s="46" t="s">
        <v>11079</v>
      </c>
      <c r="LRQ1" s="46" t="s">
        <v>11080</v>
      </c>
      <c r="LRR1" s="46" t="s">
        <v>11081</v>
      </c>
      <c r="LRS1" s="46" t="s">
        <v>11082</v>
      </c>
      <c r="LRT1" s="46" t="s">
        <v>11083</v>
      </c>
      <c r="LRU1" s="46" t="s">
        <v>11084</v>
      </c>
      <c r="LRV1" s="46" t="s">
        <v>11085</v>
      </c>
      <c r="LRW1" s="46" t="s">
        <v>11086</v>
      </c>
      <c r="LRX1" s="46" t="s">
        <v>11087</v>
      </c>
      <c r="LRY1" s="46" t="s">
        <v>11088</v>
      </c>
      <c r="LRZ1" s="46" t="s">
        <v>11089</v>
      </c>
      <c r="LSA1" s="46" t="s">
        <v>11090</v>
      </c>
      <c r="LSB1" s="46" t="s">
        <v>11091</v>
      </c>
      <c r="LSC1" s="46" t="s">
        <v>11092</v>
      </c>
      <c r="LSD1" s="46" t="s">
        <v>11093</v>
      </c>
      <c r="LSE1" s="46" t="s">
        <v>11094</v>
      </c>
      <c r="LSF1" s="46" t="s">
        <v>11095</v>
      </c>
      <c r="LSG1" s="46" t="s">
        <v>11096</v>
      </c>
      <c r="LSH1" s="46" t="s">
        <v>11097</v>
      </c>
      <c r="LSI1" s="46" t="s">
        <v>11098</v>
      </c>
      <c r="LSJ1" s="46" t="s">
        <v>11099</v>
      </c>
      <c r="LSK1" s="46" t="s">
        <v>11100</v>
      </c>
      <c r="LSL1" s="46" t="s">
        <v>11101</v>
      </c>
      <c r="LSM1" s="46" t="s">
        <v>11102</v>
      </c>
      <c r="LSN1" s="46" t="s">
        <v>11103</v>
      </c>
      <c r="LSO1" s="46" t="s">
        <v>11104</v>
      </c>
      <c r="LSP1" s="46" t="s">
        <v>11105</v>
      </c>
      <c r="LSQ1" s="46" t="s">
        <v>11106</v>
      </c>
      <c r="LSR1" s="46" t="s">
        <v>11107</v>
      </c>
      <c r="LSS1" s="46" t="s">
        <v>11108</v>
      </c>
      <c r="LST1" s="46" t="s">
        <v>11109</v>
      </c>
      <c r="LSU1" s="46" t="s">
        <v>11110</v>
      </c>
      <c r="LSV1" s="46" t="s">
        <v>11111</v>
      </c>
      <c r="LSW1" s="46" t="s">
        <v>11112</v>
      </c>
      <c r="LSX1" s="46" t="s">
        <v>11113</v>
      </c>
      <c r="LSY1" s="46" t="s">
        <v>11114</v>
      </c>
      <c r="LSZ1" s="46" t="s">
        <v>11115</v>
      </c>
      <c r="LTA1" s="46" t="s">
        <v>11116</v>
      </c>
      <c r="LTB1" s="46" t="s">
        <v>11117</v>
      </c>
      <c r="LTC1" s="46" t="s">
        <v>11118</v>
      </c>
      <c r="LTD1" s="46" t="s">
        <v>11119</v>
      </c>
      <c r="LTE1" s="46" t="s">
        <v>11120</v>
      </c>
      <c r="LTF1" s="46" t="s">
        <v>11121</v>
      </c>
      <c r="LTG1" s="46" t="s">
        <v>11122</v>
      </c>
      <c r="LTH1" s="46" t="s">
        <v>11123</v>
      </c>
      <c r="LTI1" s="46" t="s">
        <v>11124</v>
      </c>
      <c r="LTJ1" s="46" t="s">
        <v>11125</v>
      </c>
      <c r="LTK1" s="46" t="s">
        <v>11126</v>
      </c>
      <c r="LTL1" s="46" t="s">
        <v>11127</v>
      </c>
      <c r="LTM1" s="46" t="s">
        <v>11128</v>
      </c>
      <c r="LTN1" s="46" t="s">
        <v>11129</v>
      </c>
      <c r="LTO1" s="46" t="s">
        <v>11130</v>
      </c>
      <c r="LTP1" s="46" t="s">
        <v>11131</v>
      </c>
      <c r="LTQ1" s="46" t="s">
        <v>11132</v>
      </c>
      <c r="LTR1" s="46" t="s">
        <v>11133</v>
      </c>
      <c r="LTS1" s="46" t="s">
        <v>11134</v>
      </c>
      <c r="LTT1" s="46" t="s">
        <v>11135</v>
      </c>
      <c r="LTU1" s="46" t="s">
        <v>11136</v>
      </c>
      <c r="LTV1" s="46" t="s">
        <v>11137</v>
      </c>
      <c r="LTW1" s="46" t="s">
        <v>11138</v>
      </c>
      <c r="LTX1" s="46" t="s">
        <v>11139</v>
      </c>
      <c r="LTY1" s="46" t="s">
        <v>11140</v>
      </c>
      <c r="LTZ1" s="46" t="s">
        <v>11141</v>
      </c>
      <c r="LUA1" s="46" t="s">
        <v>11142</v>
      </c>
      <c r="LUB1" s="46" t="s">
        <v>11143</v>
      </c>
      <c r="LUC1" s="46" t="s">
        <v>11144</v>
      </c>
      <c r="LUD1" s="46" t="s">
        <v>11145</v>
      </c>
      <c r="LUE1" s="46" t="s">
        <v>11146</v>
      </c>
      <c r="LUF1" s="46" t="s">
        <v>11147</v>
      </c>
      <c r="LUG1" s="46" t="s">
        <v>11148</v>
      </c>
      <c r="LUH1" s="46" t="s">
        <v>11149</v>
      </c>
      <c r="LUI1" s="46" t="s">
        <v>11150</v>
      </c>
      <c r="LUJ1" s="46" t="s">
        <v>11151</v>
      </c>
      <c r="LUK1" s="46" t="s">
        <v>11152</v>
      </c>
      <c r="LUL1" s="46" t="s">
        <v>11153</v>
      </c>
      <c r="LUM1" s="46" t="s">
        <v>11154</v>
      </c>
      <c r="LUN1" s="46" t="s">
        <v>11155</v>
      </c>
      <c r="LUO1" s="46" t="s">
        <v>11156</v>
      </c>
      <c r="LUP1" s="46" t="s">
        <v>11157</v>
      </c>
      <c r="LUQ1" s="46" t="s">
        <v>11158</v>
      </c>
      <c r="LUR1" s="46" t="s">
        <v>11159</v>
      </c>
      <c r="LUS1" s="46" t="s">
        <v>11160</v>
      </c>
      <c r="LUT1" s="46" t="s">
        <v>11161</v>
      </c>
      <c r="LUU1" s="46" t="s">
        <v>11162</v>
      </c>
      <c r="LUV1" s="46" t="s">
        <v>11163</v>
      </c>
      <c r="LUW1" s="46" t="s">
        <v>11164</v>
      </c>
      <c r="LUX1" s="46" t="s">
        <v>11165</v>
      </c>
      <c r="LUY1" s="46" t="s">
        <v>11166</v>
      </c>
      <c r="LUZ1" s="46" t="s">
        <v>11167</v>
      </c>
      <c r="LVA1" s="46" t="s">
        <v>11168</v>
      </c>
      <c r="LVB1" s="46" t="s">
        <v>11169</v>
      </c>
      <c r="LVC1" s="46" t="s">
        <v>11170</v>
      </c>
      <c r="LVD1" s="46" t="s">
        <v>11171</v>
      </c>
      <c r="LVE1" s="46" t="s">
        <v>11172</v>
      </c>
      <c r="LVF1" s="46" t="s">
        <v>11173</v>
      </c>
      <c r="LVG1" s="46" t="s">
        <v>11174</v>
      </c>
      <c r="LVH1" s="46" t="s">
        <v>11175</v>
      </c>
      <c r="LVI1" s="46" t="s">
        <v>11176</v>
      </c>
      <c r="LVJ1" s="46" t="s">
        <v>11177</v>
      </c>
      <c r="LVK1" s="46" t="s">
        <v>11178</v>
      </c>
      <c r="LVL1" s="46" t="s">
        <v>11179</v>
      </c>
      <c r="LVM1" s="46" t="s">
        <v>11180</v>
      </c>
      <c r="LVN1" s="46" t="s">
        <v>11181</v>
      </c>
      <c r="LVO1" s="46" t="s">
        <v>11182</v>
      </c>
      <c r="LVP1" s="46" t="s">
        <v>11183</v>
      </c>
      <c r="LVQ1" s="46" t="s">
        <v>11184</v>
      </c>
      <c r="LVR1" s="46" t="s">
        <v>11185</v>
      </c>
      <c r="LVS1" s="46" t="s">
        <v>11186</v>
      </c>
      <c r="LVT1" s="46" t="s">
        <v>11187</v>
      </c>
      <c r="LVU1" s="46" t="s">
        <v>11188</v>
      </c>
      <c r="LVV1" s="46" t="s">
        <v>11189</v>
      </c>
      <c r="LVW1" s="46" t="s">
        <v>11190</v>
      </c>
      <c r="LVX1" s="46" t="s">
        <v>11191</v>
      </c>
      <c r="LVY1" s="46" t="s">
        <v>11192</v>
      </c>
      <c r="LVZ1" s="46" t="s">
        <v>11193</v>
      </c>
      <c r="LWA1" s="46" t="s">
        <v>11194</v>
      </c>
      <c r="LWB1" s="46" t="s">
        <v>11195</v>
      </c>
      <c r="LWC1" s="46" t="s">
        <v>11196</v>
      </c>
      <c r="LWD1" s="46" t="s">
        <v>11197</v>
      </c>
      <c r="LWE1" s="46" t="s">
        <v>11198</v>
      </c>
      <c r="LWF1" s="46" t="s">
        <v>11199</v>
      </c>
      <c r="LWG1" s="46" t="s">
        <v>11200</v>
      </c>
      <c r="LWH1" s="46" t="s">
        <v>11201</v>
      </c>
      <c r="LWI1" s="46" t="s">
        <v>11202</v>
      </c>
      <c r="LWJ1" s="46" t="s">
        <v>11203</v>
      </c>
      <c r="LWK1" s="46" t="s">
        <v>11204</v>
      </c>
      <c r="LWL1" s="46" t="s">
        <v>11205</v>
      </c>
      <c r="LWM1" s="46" t="s">
        <v>11206</v>
      </c>
      <c r="LWN1" s="46" t="s">
        <v>11207</v>
      </c>
      <c r="LWO1" s="46" t="s">
        <v>11208</v>
      </c>
      <c r="LWP1" s="46" t="s">
        <v>11209</v>
      </c>
      <c r="LWQ1" s="46" t="s">
        <v>11210</v>
      </c>
      <c r="LWR1" s="46" t="s">
        <v>11211</v>
      </c>
      <c r="LWS1" s="46" t="s">
        <v>11212</v>
      </c>
      <c r="LWT1" s="46" t="s">
        <v>11213</v>
      </c>
      <c r="LWU1" s="46" t="s">
        <v>11214</v>
      </c>
      <c r="LWV1" s="46" t="s">
        <v>11215</v>
      </c>
      <c r="LWW1" s="46" t="s">
        <v>11216</v>
      </c>
      <c r="LWX1" s="46" t="s">
        <v>11217</v>
      </c>
      <c r="LWY1" s="46" t="s">
        <v>11218</v>
      </c>
      <c r="LWZ1" s="46" t="s">
        <v>11219</v>
      </c>
      <c r="LXA1" s="46" t="s">
        <v>11220</v>
      </c>
      <c r="LXB1" s="46" t="s">
        <v>11221</v>
      </c>
      <c r="LXC1" s="46" t="s">
        <v>11222</v>
      </c>
      <c r="LXD1" s="46" t="s">
        <v>11223</v>
      </c>
      <c r="LXE1" s="46" t="s">
        <v>11224</v>
      </c>
      <c r="LXF1" s="46" t="s">
        <v>11225</v>
      </c>
      <c r="LXG1" s="46" t="s">
        <v>11226</v>
      </c>
      <c r="LXH1" s="46" t="s">
        <v>11227</v>
      </c>
      <c r="LXI1" s="46" t="s">
        <v>11228</v>
      </c>
      <c r="LXJ1" s="46" t="s">
        <v>11229</v>
      </c>
      <c r="LXK1" s="46" t="s">
        <v>11230</v>
      </c>
      <c r="LXL1" s="46" t="s">
        <v>11231</v>
      </c>
      <c r="LXM1" s="46" t="s">
        <v>11232</v>
      </c>
      <c r="LXN1" s="46" t="s">
        <v>11233</v>
      </c>
      <c r="LXO1" s="46" t="s">
        <v>11234</v>
      </c>
      <c r="LXP1" s="46" t="s">
        <v>11235</v>
      </c>
      <c r="LXQ1" s="46" t="s">
        <v>11236</v>
      </c>
      <c r="LXR1" s="46" t="s">
        <v>11237</v>
      </c>
      <c r="LXS1" s="46" t="s">
        <v>11238</v>
      </c>
      <c r="LXT1" s="46" t="s">
        <v>11239</v>
      </c>
      <c r="LXU1" s="46" t="s">
        <v>11240</v>
      </c>
      <c r="LXV1" s="46" t="s">
        <v>11241</v>
      </c>
      <c r="LXW1" s="46" t="s">
        <v>11242</v>
      </c>
      <c r="LXX1" s="46" t="s">
        <v>11243</v>
      </c>
      <c r="LXY1" s="46" t="s">
        <v>11244</v>
      </c>
      <c r="LXZ1" s="46" t="s">
        <v>11245</v>
      </c>
      <c r="LYA1" s="46" t="s">
        <v>11246</v>
      </c>
      <c r="LYB1" s="46" t="s">
        <v>11247</v>
      </c>
      <c r="LYC1" s="46" t="s">
        <v>11248</v>
      </c>
      <c r="LYD1" s="46" t="s">
        <v>11249</v>
      </c>
      <c r="LYE1" s="46" t="s">
        <v>11250</v>
      </c>
      <c r="LYF1" s="46" t="s">
        <v>11251</v>
      </c>
      <c r="LYG1" s="46" t="s">
        <v>11252</v>
      </c>
      <c r="LYH1" s="46" t="s">
        <v>11253</v>
      </c>
      <c r="LYI1" s="46" t="s">
        <v>11254</v>
      </c>
      <c r="LYJ1" s="46" t="s">
        <v>11255</v>
      </c>
      <c r="LYK1" s="46" t="s">
        <v>11256</v>
      </c>
      <c r="LYL1" s="46" t="s">
        <v>11257</v>
      </c>
      <c r="LYM1" s="46" t="s">
        <v>11258</v>
      </c>
      <c r="LYN1" s="46" t="s">
        <v>11259</v>
      </c>
      <c r="LYO1" s="46" t="s">
        <v>11260</v>
      </c>
      <c r="LYP1" s="46" t="s">
        <v>11261</v>
      </c>
      <c r="LYQ1" s="46" t="s">
        <v>11262</v>
      </c>
      <c r="LYR1" s="46" t="s">
        <v>11263</v>
      </c>
      <c r="LYS1" s="46" t="s">
        <v>11264</v>
      </c>
      <c r="LYT1" s="46" t="s">
        <v>11265</v>
      </c>
      <c r="LYU1" s="46" t="s">
        <v>11266</v>
      </c>
      <c r="LYV1" s="46" t="s">
        <v>11267</v>
      </c>
      <c r="LYW1" s="46" t="s">
        <v>11268</v>
      </c>
      <c r="LYX1" s="46" t="s">
        <v>11269</v>
      </c>
      <c r="LYY1" s="46" t="s">
        <v>11270</v>
      </c>
      <c r="LYZ1" s="46" t="s">
        <v>11271</v>
      </c>
      <c r="LZA1" s="46" t="s">
        <v>11272</v>
      </c>
      <c r="LZB1" s="46" t="s">
        <v>11273</v>
      </c>
      <c r="LZC1" s="46" t="s">
        <v>11274</v>
      </c>
      <c r="LZD1" s="46" t="s">
        <v>11275</v>
      </c>
      <c r="LZE1" s="46" t="s">
        <v>11276</v>
      </c>
      <c r="LZF1" s="46" t="s">
        <v>11277</v>
      </c>
      <c r="LZG1" s="46" t="s">
        <v>11278</v>
      </c>
      <c r="LZH1" s="46" t="s">
        <v>11279</v>
      </c>
      <c r="LZI1" s="46" t="s">
        <v>11280</v>
      </c>
      <c r="LZJ1" s="46" t="s">
        <v>11281</v>
      </c>
      <c r="LZK1" s="46" t="s">
        <v>11282</v>
      </c>
      <c r="LZL1" s="46" t="s">
        <v>11283</v>
      </c>
      <c r="LZM1" s="46" t="s">
        <v>11284</v>
      </c>
      <c r="LZN1" s="46" t="s">
        <v>11285</v>
      </c>
      <c r="LZO1" s="46" t="s">
        <v>11286</v>
      </c>
      <c r="LZP1" s="46" t="s">
        <v>11287</v>
      </c>
      <c r="LZQ1" s="46" t="s">
        <v>11288</v>
      </c>
      <c r="LZR1" s="46" t="s">
        <v>11289</v>
      </c>
      <c r="LZS1" s="46" t="s">
        <v>11290</v>
      </c>
      <c r="LZT1" s="46" t="s">
        <v>11291</v>
      </c>
      <c r="LZU1" s="46" t="s">
        <v>11292</v>
      </c>
      <c r="LZV1" s="46" t="s">
        <v>11293</v>
      </c>
      <c r="LZW1" s="46" t="s">
        <v>11294</v>
      </c>
      <c r="LZX1" s="46" t="s">
        <v>11295</v>
      </c>
      <c r="LZY1" s="46" t="s">
        <v>11296</v>
      </c>
      <c r="LZZ1" s="46" t="s">
        <v>11297</v>
      </c>
      <c r="MAA1" s="46" t="s">
        <v>11298</v>
      </c>
      <c r="MAB1" s="46" t="s">
        <v>11299</v>
      </c>
      <c r="MAC1" s="46" t="s">
        <v>11300</v>
      </c>
      <c r="MAD1" s="46" t="s">
        <v>11301</v>
      </c>
      <c r="MAE1" s="46" t="s">
        <v>11302</v>
      </c>
      <c r="MAF1" s="46" t="s">
        <v>11303</v>
      </c>
      <c r="MAG1" s="46" t="s">
        <v>11304</v>
      </c>
      <c r="MAH1" s="46" t="s">
        <v>11305</v>
      </c>
      <c r="MAI1" s="46" t="s">
        <v>11306</v>
      </c>
      <c r="MAJ1" s="46" t="s">
        <v>11307</v>
      </c>
      <c r="MAK1" s="46" t="s">
        <v>11308</v>
      </c>
      <c r="MAL1" s="46" t="s">
        <v>11309</v>
      </c>
      <c r="MAM1" s="46" t="s">
        <v>11310</v>
      </c>
      <c r="MAN1" s="46" t="s">
        <v>11311</v>
      </c>
      <c r="MAO1" s="46" t="s">
        <v>11312</v>
      </c>
      <c r="MAP1" s="46" t="s">
        <v>11313</v>
      </c>
      <c r="MAQ1" s="46" t="s">
        <v>11314</v>
      </c>
      <c r="MAR1" s="46" t="s">
        <v>11315</v>
      </c>
      <c r="MAS1" s="46" t="s">
        <v>11316</v>
      </c>
      <c r="MAT1" s="46" t="s">
        <v>11317</v>
      </c>
      <c r="MAU1" s="46" t="s">
        <v>11318</v>
      </c>
      <c r="MAV1" s="46" t="s">
        <v>11319</v>
      </c>
      <c r="MAW1" s="46" t="s">
        <v>11320</v>
      </c>
      <c r="MAX1" s="46" t="s">
        <v>11321</v>
      </c>
      <c r="MAY1" s="46" t="s">
        <v>11322</v>
      </c>
      <c r="MAZ1" s="46" t="s">
        <v>11323</v>
      </c>
      <c r="MBA1" s="46" t="s">
        <v>11324</v>
      </c>
      <c r="MBB1" s="46" t="s">
        <v>11325</v>
      </c>
      <c r="MBC1" s="46" t="s">
        <v>11326</v>
      </c>
      <c r="MBD1" s="46" t="s">
        <v>11327</v>
      </c>
      <c r="MBE1" s="46" t="s">
        <v>11328</v>
      </c>
      <c r="MBF1" s="46" t="s">
        <v>11329</v>
      </c>
      <c r="MBG1" s="46" t="s">
        <v>11330</v>
      </c>
      <c r="MBH1" s="46" t="s">
        <v>11331</v>
      </c>
      <c r="MBI1" s="46" t="s">
        <v>11332</v>
      </c>
      <c r="MBJ1" s="46" t="s">
        <v>11333</v>
      </c>
      <c r="MBK1" s="46" t="s">
        <v>11334</v>
      </c>
      <c r="MBL1" s="46" t="s">
        <v>11335</v>
      </c>
      <c r="MBM1" s="46" t="s">
        <v>11336</v>
      </c>
      <c r="MBN1" s="46" t="s">
        <v>11337</v>
      </c>
      <c r="MBO1" s="46" t="s">
        <v>11338</v>
      </c>
      <c r="MBP1" s="46" t="s">
        <v>11339</v>
      </c>
      <c r="MBQ1" s="46" t="s">
        <v>11340</v>
      </c>
      <c r="MBR1" s="46" t="s">
        <v>11341</v>
      </c>
      <c r="MBS1" s="46" t="s">
        <v>11342</v>
      </c>
      <c r="MBT1" s="46" t="s">
        <v>11343</v>
      </c>
      <c r="MBU1" s="46" t="s">
        <v>11344</v>
      </c>
      <c r="MBV1" s="46" t="s">
        <v>11345</v>
      </c>
      <c r="MBW1" s="46" t="s">
        <v>11346</v>
      </c>
      <c r="MBX1" s="46" t="s">
        <v>11347</v>
      </c>
      <c r="MBY1" s="46" t="s">
        <v>11348</v>
      </c>
      <c r="MBZ1" s="46" t="s">
        <v>11349</v>
      </c>
      <c r="MCA1" s="46" t="s">
        <v>11350</v>
      </c>
      <c r="MCB1" s="46" t="s">
        <v>11351</v>
      </c>
      <c r="MCC1" s="46" t="s">
        <v>11352</v>
      </c>
      <c r="MCD1" s="46" t="s">
        <v>11353</v>
      </c>
      <c r="MCE1" s="46" t="s">
        <v>11354</v>
      </c>
      <c r="MCF1" s="46" t="s">
        <v>11355</v>
      </c>
      <c r="MCG1" s="46" t="s">
        <v>11356</v>
      </c>
      <c r="MCH1" s="46" t="s">
        <v>11357</v>
      </c>
      <c r="MCI1" s="46" t="s">
        <v>11358</v>
      </c>
      <c r="MCJ1" s="46" t="s">
        <v>11359</v>
      </c>
      <c r="MCK1" s="46" t="s">
        <v>11360</v>
      </c>
      <c r="MCL1" s="46" t="s">
        <v>11361</v>
      </c>
      <c r="MCM1" s="46" t="s">
        <v>11362</v>
      </c>
      <c r="MCN1" s="46" t="s">
        <v>11363</v>
      </c>
      <c r="MCO1" s="46" t="s">
        <v>11364</v>
      </c>
      <c r="MCP1" s="46" t="s">
        <v>11365</v>
      </c>
      <c r="MCQ1" s="46" t="s">
        <v>11366</v>
      </c>
      <c r="MCR1" s="46" t="s">
        <v>11367</v>
      </c>
      <c r="MCS1" s="46" t="s">
        <v>11368</v>
      </c>
      <c r="MCT1" s="46" t="s">
        <v>11369</v>
      </c>
      <c r="MCU1" s="46" t="s">
        <v>11370</v>
      </c>
      <c r="MCV1" s="46" t="s">
        <v>11371</v>
      </c>
      <c r="MCW1" s="46" t="s">
        <v>11372</v>
      </c>
      <c r="MCX1" s="46" t="s">
        <v>11373</v>
      </c>
      <c r="MCY1" s="46" t="s">
        <v>11374</v>
      </c>
      <c r="MCZ1" s="46" t="s">
        <v>11375</v>
      </c>
      <c r="MDA1" s="46" t="s">
        <v>11376</v>
      </c>
      <c r="MDB1" s="46" t="s">
        <v>11377</v>
      </c>
      <c r="MDC1" s="46" t="s">
        <v>11378</v>
      </c>
      <c r="MDD1" s="46" t="s">
        <v>11379</v>
      </c>
      <c r="MDE1" s="46" t="s">
        <v>11380</v>
      </c>
      <c r="MDF1" s="46" t="s">
        <v>11381</v>
      </c>
      <c r="MDG1" s="46" t="s">
        <v>11382</v>
      </c>
      <c r="MDH1" s="46" t="s">
        <v>11383</v>
      </c>
      <c r="MDI1" s="46" t="s">
        <v>11384</v>
      </c>
      <c r="MDJ1" s="46" t="s">
        <v>11385</v>
      </c>
      <c r="MDK1" s="46" t="s">
        <v>11386</v>
      </c>
      <c r="MDL1" s="46" t="s">
        <v>11387</v>
      </c>
      <c r="MDM1" s="46" t="s">
        <v>11388</v>
      </c>
      <c r="MDN1" s="46" t="s">
        <v>11389</v>
      </c>
      <c r="MDO1" s="46" t="s">
        <v>11390</v>
      </c>
      <c r="MDP1" s="46" t="s">
        <v>11391</v>
      </c>
      <c r="MDQ1" s="46" t="s">
        <v>11392</v>
      </c>
      <c r="MDR1" s="46" t="s">
        <v>11393</v>
      </c>
      <c r="MDS1" s="46" t="s">
        <v>11394</v>
      </c>
      <c r="MDT1" s="46" t="s">
        <v>11395</v>
      </c>
      <c r="MDU1" s="46" t="s">
        <v>11396</v>
      </c>
      <c r="MDV1" s="46" t="s">
        <v>11397</v>
      </c>
      <c r="MDW1" s="46" t="s">
        <v>11398</v>
      </c>
      <c r="MDX1" s="46" t="s">
        <v>11399</v>
      </c>
      <c r="MDY1" s="46" t="s">
        <v>11400</v>
      </c>
      <c r="MDZ1" s="46" t="s">
        <v>11401</v>
      </c>
      <c r="MEA1" s="46" t="s">
        <v>11402</v>
      </c>
      <c r="MEB1" s="46" t="s">
        <v>11403</v>
      </c>
      <c r="MEC1" s="46" t="s">
        <v>11404</v>
      </c>
      <c r="MED1" s="46" t="s">
        <v>11405</v>
      </c>
      <c r="MEE1" s="46" t="s">
        <v>11406</v>
      </c>
      <c r="MEF1" s="46" t="s">
        <v>11407</v>
      </c>
      <c r="MEG1" s="46" t="s">
        <v>11408</v>
      </c>
      <c r="MEH1" s="46" t="s">
        <v>11409</v>
      </c>
      <c r="MEI1" s="46" t="s">
        <v>11410</v>
      </c>
      <c r="MEJ1" s="46" t="s">
        <v>11411</v>
      </c>
      <c r="MEK1" s="46" t="s">
        <v>11412</v>
      </c>
      <c r="MEL1" s="46" t="s">
        <v>11413</v>
      </c>
      <c r="MEM1" s="46" t="s">
        <v>11414</v>
      </c>
      <c r="MEN1" s="46" t="s">
        <v>11415</v>
      </c>
      <c r="MEO1" s="46" t="s">
        <v>11416</v>
      </c>
      <c r="MEP1" s="46" t="s">
        <v>11417</v>
      </c>
      <c r="MEQ1" s="46" t="s">
        <v>11418</v>
      </c>
      <c r="MER1" s="46" t="s">
        <v>11419</v>
      </c>
      <c r="MES1" s="46" t="s">
        <v>11420</v>
      </c>
      <c r="MET1" s="46" t="s">
        <v>11421</v>
      </c>
      <c r="MEU1" s="46" t="s">
        <v>11422</v>
      </c>
      <c r="MEV1" s="46" t="s">
        <v>11423</v>
      </c>
      <c r="MEW1" s="46" t="s">
        <v>11424</v>
      </c>
      <c r="MEX1" s="46" t="s">
        <v>11425</v>
      </c>
      <c r="MEY1" s="46" t="s">
        <v>11426</v>
      </c>
      <c r="MEZ1" s="46" t="s">
        <v>11427</v>
      </c>
      <c r="MFA1" s="46" t="s">
        <v>11428</v>
      </c>
      <c r="MFB1" s="46" t="s">
        <v>11429</v>
      </c>
      <c r="MFC1" s="46" t="s">
        <v>11430</v>
      </c>
      <c r="MFD1" s="46" t="s">
        <v>11431</v>
      </c>
      <c r="MFE1" s="46" t="s">
        <v>11432</v>
      </c>
      <c r="MFF1" s="46" t="s">
        <v>11433</v>
      </c>
      <c r="MFG1" s="46" t="s">
        <v>11434</v>
      </c>
      <c r="MFH1" s="46" t="s">
        <v>11435</v>
      </c>
      <c r="MFI1" s="46" t="s">
        <v>11436</v>
      </c>
      <c r="MFJ1" s="46" t="s">
        <v>11437</v>
      </c>
      <c r="MFK1" s="46" t="s">
        <v>11438</v>
      </c>
      <c r="MFL1" s="46" t="s">
        <v>11439</v>
      </c>
      <c r="MFM1" s="46" t="s">
        <v>11440</v>
      </c>
      <c r="MFN1" s="46" t="s">
        <v>11441</v>
      </c>
      <c r="MFO1" s="46" t="s">
        <v>11442</v>
      </c>
      <c r="MFP1" s="46" t="s">
        <v>11443</v>
      </c>
      <c r="MFQ1" s="46" t="s">
        <v>11444</v>
      </c>
      <c r="MFR1" s="46" t="s">
        <v>11445</v>
      </c>
      <c r="MFS1" s="46" t="s">
        <v>11446</v>
      </c>
      <c r="MFT1" s="46" t="s">
        <v>11447</v>
      </c>
      <c r="MFU1" s="46" t="s">
        <v>11448</v>
      </c>
      <c r="MFV1" s="46" t="s">
        <v>11449</v>
      </c>
      <c r="MFW1" s="46" t="s">
        <v>11450</v>
      </c>
      <c r="MFX1" s="46" t="s">
        <v>11451</v>
      </c>
      <c r="MFY1" s="46" t="s">
        <v>11452</v>
      </c>
      <c r="MFZ1" s="46" t="s">
        <v>11453</v>
      </c>
      <c r="MGA1" s="46" t="s">
        <v>11454</v>
      </c>
      <c r="MGB1" s="46" t="s">
        <v>11455</v>
      </c>
      <c r="MGC1" s="46" t="s">
        <v>11456</v>
      </c>
      <c r="MGD1" s="46" t="s">
        <v>11457</v>
      </c>
      <c r="MGE1" s="46" t="s">
        <v>11458</v>
      </c>
      <c r="MGF1" s="46" t="s">
        <v>11459</v>
      </c>
      <c r="MGG1" s="46" t="s">
        <v>11460</v>
      </c>
      <c r="MGH1" s="46" t="s">
        <v>11461</v>
      </c>
      <c r="MGI1" s="46" t="s">
        <v>11462</v>
      </c>
      <c r="MGJ1" s="46" t="s">
        <v>11463</v>
      </c>
      <c r="MGK1" s="46" t="s">
        <v>11464</v>
      </c>
      <c r="MGL1" s="46" t="s">
        <v>11465</v>
      </c>
      <c r="MGM1" s="46" t="s">
        <v>11466</v>
      </c>
      <c r="MGN1" s="46" t="s">
        <v>11467</v>
      </c>
      <c r="MGO1" s="46" t="s">
        <v>11468</v>
      </c>
      <c r="MGP1" s="46" t="s">
        <v>11469</v>
      </c>
      <c r="MGQ1" s="46" t="s">
        <v>11470</v>
      </c>
      <c r="MGR1" s="46" t="s">
        <v>11471</v>
      </c>
      <c r="MGS1" s="46" t="s">
        <v>11472</v>
      </c>
      <c r="MGT1" s="46" t="s">
        <v>11473</v>
      </c>
      <c r="MGU1" s="46" t="s">
        <v>11474</v>
      </c>
      <c r="MGV1" s="46" t="s">
        <v>11475</v>
      </c>
      <c r="MGW1" s="46" t="s">
        <v>11476</v>
      </c>
      <c r="MGX1" s="46" t="s">
        <v>11477</v>
      </c>
      <c r="MGY1" s="46" t="s">
        <v>11478</v>
      </c>
      <c r="MGZ1" s="46" t="s">
        <v>11479</v>
      </c>
      <c r="MHA1" s="46" t="s">
        <v>11480</v>
      </c>
      <c r="MHB1" s="46" t="s">
        <v>11481</v>
      </c>
      <c r="MHC1" s="46" t="s">
        <v>11482</v>
      </c>
      <c r="MHD1" s="46" t="s">
        <v>11483</v>
      </c>
      <c r="MHE1" s="46" t="s">
        <v>11484</v>
      </c>
      <c r="MHF1" s="46" t="s">
        <v>11485</v>
      </c>
      <c r="MHG1" s="46" t="s">
        <v>11486</v>
      </c>
      <c r="MHH1" s="46" t="s">
        <v>11487</v>
      </c>
      <c r="MHI1" s="46" t="s">
        <v>11488</v>
      </c>
      <c r="MHJ1" s="46" t="s">
        <v>11489</v>
      </c>
      <c r="MHK1" s="46" t="s">
        <v>11490</v>
      </c>
      <c r="MHL1" s="46" t="s">
        <v>11491</v>
      </c>
      <c r="MHM1" s="46" t="s">
        <v>11492</v>
      </c>
      <c r="MHN1" s="46" t="s">
        <v>11493</v>
      </c>
      <c r="MHO1" s="46" t="s">
        <v>11494</v>
      </c>
      <c r="MHP1" s="46" t="s">
        <v>11495</v>
      </c>
      <c r="MHQ1" s="46" t="s">
        <v>11496</v>
      </c>
      <c r="MHR1" s="46" t="s">
        <v>11497</v>
      </c>
      <c r="MHS1" s="46" t="s">
        <v>11498</v>
      </c>
      <c r="MHT1" s="46" t="s">
        <v>11499</v>
      </c>
      <c r="MHU1" s="46" t="s">
        <v>11500</v>
      </c>
      <c r="MHV1" s="46" t="s">
        <v>11501</v>
      </c>
      <c r="MHW1" s="46" t="s">
        <v>11502</v>
      </c>
      <c r="MHX1" s="46" t="s">
        <v>11503</v>
      </c>
      <c r="MHY1" s="46" t="s">
        <v>11504</v>
      </c>
      <c r="MHZ1" s="46" t="s">
        <v>11505</v>
      </c>
      <c r="MIA1" s="46" t="s">
        <v>11506</v>
      </c>
      <c r="MIB1" s="46" t="s">
        <v>11507</v>
      </c>
      <c r="MIC1" s="46" t="s">
        <v>11508</v>
      </c>
      <c r="MID1" s="46" t="s">
        <v>11509</v>
      </c>
      <c r="MIE1" s="46" t="s">
        <v>11510</v>
      </c>
      <c r="MIF1" s="46" t="s">
        <v>11511</v>
      </c>
      <c r="MIG1" s="46" t="s">
        <v>11512</v>
      </c>
      <c r="MIH1" s="46" t="s">
        <v>11513</v>
      </c>
      <c r="MII1" s="46" t="s">
        <v>11514</v>
      </c>
      <c r="MIJ1" s="46" t="s">
        <v>11515</v>
      </c>
      <c r="MIK1" s="46" t="s">
        <v>11516</v>
      </c>
      <c r="MIL1" s="46" t="s">
        <v>11517</v>
      </c>
      <c r="MIM1" s="46" t="s">
        <v>11518</v>
      </c>
      <c r="MIN1" s="46" t="s">
        <v>11519</v>
      </c>
      <c r="MIO1" s="46" t="s">
        <v>11520</v>
      </c>
      <c r="MIP1" s="46" t="s">
        <v>11521</v>
      </c>
      <c r="MIQ1" s="46" t="s">
        <v>11522</v>
      </c>
      <c r="MIR1" s="46" t="s">
        <v>11523</v>
      </c>
      <c r="MIS1" s="46" t="s">
        <v>11524</v>
      </c>
      <c r="MIT1" s="46" t="s">
        <v>11525</v>
      </c>
      <c r="MIU1" s="46" t="s">
        <v>11526</v>
      </c>
      <c r="MIV1" s="46" t="s">
        <v>11527</v>
      </c>
      <c r="MIW1" s="46" t="s">
        <v>11528</v>
      </c>
      <c r="MIX1" s="46" t="s">
        <v>11529</v>
      </c>
      <c r="MIY1" s="46" t="s">
        <v>11530</v>
      </c>
      <c r="MIZ1" s="46" t="s">
        <v>11531</v>
      </c>
      <c r="MJA1" s="46" t="s">
        <v>11532</v>
      </c>
      <c r="MJB1" s="46" t="s">
        <v>11533</v>
      </c>
      <c r="MJC1" s="46" t="s">
        <v>11534</v>
      </c>
      <c r="MJD1" s="46" t="s">
        <v>11535</v>
      </c>
      <c r="MJE1" s="46" t="s">
        <v>11536</v>
      </c>
      <c r="MJF1" s="46" t="s">
        <v>11537</v>
      </c>
      <c r="MJG1" s="46" t="s">
        <v>11538</v>
      </c>
      <c r="MJH1" s="46" t="s">
        <v>11539</v>
      </c>
      <c r="MJI1" s="46" t="s">
        <v>11540</v>
      </c>
      <c r="MJJ1" s="46" t="s">
        <v>11541</v>
      </c>
      <c r="MJK1" s="46" t="s">
        <v>11542</v>
      </c>
      <c r="MJL1" s="46" t="s">
        <v>11543</v>
      </c>
      <c r="MJM1" s="46" t="s">
        <v>11544</v>
      </c>
      <c r="MJN1" s="46" t="s">
        <v>11545</v>
      </c>
      <c r="MJO1" s="46" t="s">
        <v>11546</v>
      </c>
      <c r="MJP1" s="46" t="s">
        <v>11547</v>
      </c>
      <c r="MJQ1" s="46" t="s">
        <v>11548</v>
      </c>
      <c r="MJR1" s="46" t="s">
        <v>11549</v>
      </c>
      <c r="MJS1" s="46" t="s">
        <v>11550</v>
      </c>
      <c r="MJT1" s="46" t="s">
        <v>11551</v>
      </c>
      <c r="MJU1" s="46" t="s">
        <v>11552</v>
      </c>
      <c r="MJV1" s="46" t="s">
        <v>11553</v>
      </c>
      <c r="MJW1" s="46" t="s">
        <v>11554</v>
      </c>
      <c r="MJX1" s="46" t="s">
        <v>11555</v>
      </c>
      <c r="MJY1" s="46" t="s">
        <v>11556</v>
      </c>
      <c r="MJZ1" s="46" t="s">
        <v>11557</v>
      </c>
      <c r="MKA1" s="46" t="s">
        <v>11558</v>
      </c>
      <c r="MKB1" s="46" t="s">
        <v>11559</v>
      </c>
      <c r="MKC1" s="46" t="s">
        <v>11560</v>
      </c>
      <c r="MKD1" s="46" t="s">
        <v>11561</v>
      </c>
      <c r="MKE1" s="46" t="s">
        <v>11562</v>
      </c>
      <c r="MKF1" s="46" t="s">
        <v>11563</v>
      </c>
      <c r="MKG1" s="46" t="s">
        <v>11564</v>
      </c>
      <c r="MKH1" s="46" t="s">
        <v>11565</v>
      </c>
      <c r="MKI1" s="46" t="s">
        <v>11566</v>
      </c>
      <c r="MKJ1" s="46" t="s">
        <v>11567</v>
      </c>
      <c r="MKK1" s="46" t="s">
        <v>11568</v>
      </c>
      <c r="MKL1" s="46" t="s">
        <v>11569</v>
      </c>
      <c r="MKM1" s="46" t="s">
        <v>11570</v>
      </c>
      <c r="MKN1" s="46" t="s">
        <v>11571</v>
      </c>
      <c r="MKO1" s="46" t="s">
        <v>11572</v>
      </c>
      <c r="MKP1" s="46" t="s">
        <v>11573</v>
      </c>
      <c r="MKQ1" s="46" t="s">
        <v>11574</v>
      </c>
      <c r="MKR1" s="46" t="s">
        <v>11575</v>
      </c>
      <c r="MKS1" s="46" t="s">
        <v>11576</v>
      </c>
      <c r="MKT1" s="46" t="s">
        <v>11577</v>
      </c>
      <c r="MKU1" s="46" t="s">
        <v>11578</v>
      </c>
      <c r="MKV1" s="46" t="s">
        <v>11579</v>
      </c>
      <c r="MKW1" s="46" t="s">
        <v>11580</v>
      </c>
      <c r="MKX1" s="46" t="s">
        <v>11581</v>
      </c>
      <c r="MKY1" s="46" t="s">
        <v>11582</v>
      </c>
      <c r="MKZ1" s="46" t="s">
        <v>11583</v>
      </c>
      <c r="MLA1" s="46" t="s">
        <v>11584</v>
      </c>
      <c r="MLB1" s="46" t="s">
        <v>11585</v>
      </c>
      <c r="MLC1" s="46" t="s">
        <v>11586</v>
      </c>
      <c r="MLD1" s="46" t="s">
        <v>11587</v>
      </c>
      <c r="MLE1" s="46" t="s">
        <v>11588</v>
      </c>
      <c r="MLF1" s="46" t="s">
        <v>11589</v>
      </c>
      <c r="MLG1" s="46" t="s">
        <v>11590</v>
      </c>
      <c r="MLH1" s="46" t="s">
        <v>11591</v>
      </c>
      <c r="MLI1" s="46" t="s">
        <v>11592</v>
      </c>
      <c r="MLJ1" s="46" t="s">
        <v>11593</v>
      </c>
      <c r="MLK1" s="46" t="s">
        <v>11594</v>
      </c>
      <c r="MLL1" s="46" t="s">
        <v>11595</v>
      </c>
      <c r="MLM1" s="46" t="s">
        <v>11596</v>
      </c>
      <c r="MLN1" s="46" t="s">
        <v>11597</v>
      </c>
      <c r="MLO1" s="46" t="s">
        <v>11598</v>
      </c>
      <c r="MLP1" s="46" t="s">
        <v>11599</v>
      </c>
      <c r="MLQ1" s="46" t="s">
        <v>11600</v>
      </c>
      <c r="MLR1" s="46" t="s">
        <v>11601</v>
      </c>
      <c r="MLS1" s="46" t="s">
        <v>11602</v>
      </c>
      <c r="MLT1" s="46" t="s">
        <v>11603</v>
      </c>
      <c r="MLU1" s="46" t="s">
        <v>11604</v>
      </c>
      <c r="MLV1" s="46" t="s">
        <v>11605</v>
      </c>
      <c r="MLW1" s="46" t="s">
        <v>11606</v>
      </c>
      <c r="MLX1" s="46" t="s">
        <v>11607</v>
      </c>
      <c r="MLY1" s="46" t="s">
        <v>11608</v>
      </c>
      <c r="MLZ1" s="46" t="s">
        <v>11609</v>
      </c>
      <c r="MMA1" s="46" t="s">
        <v>11610</v>
      </c>
      <c r="MMB1" s="46" t="s">
        <v>11611</v>
      </c>
      <c r="MMC1" s="46" t="s">
        <v>11612</v>
      </c>
      <c r="MMD1" s="46" t="s">
        <v>11613</v>
      </c>
      <c r="MME1" s="46" t="s">
        <v>11614</v>
      </c>
      <c r="MMF1" s="46" t="s">
        <v>11615</v>
      </c>
      <c r="MMG1" s="46" t="s">
        <v>11616</v>
      </c>
      <c r="MMH1" s="46" t="s">
        <v>11617</v>
      </c>
      <c r="MMI1" s="46" t="s">
        <v>11618</v>
      </c>
      <c r="MMJ1" s="46" t="s">
        <v>11619</v>
      </c>
      <c r="MMK1" s="46" t="s">
        <v>11620</v>
      </c>
      <c r="MML1" s="46" t="s">
        <v>11621</v>
      </c>
      <c r="MMM1" s="46" t="s">
        <v>11622</v>
      </c>
      <c r="MMN1" s="46" t="s">
        <v>11623</v>
      </c>
      <c r="MMO1" s="46" t="s">
        <v>11624</v>
      </c>
      <c r="MMP1" s="46" t="s">
        <v>11625</v>
      </c>
      <c r="MMQ1" s="46" t="s">
        <v>11626</v>
      </c>
      <c r="MMR1" s="46" t="s">
        <v>11627</v>
      </c>
      <c r="MMS1" s="46" t="s">
        <v>11628</v>
      </c>
      <c r="MMT1" s="46" t="s">
        <v>11629</v>
      </c>
      <c r="MMU1" s="46" t="s">
        <v>11630</v>
      </c>
      <c r="MMV1" s="46" t="s">
        <v>11631</v>
      </c>
      <c r="MMW1" s="46" t="s">
        <v>11632</v>
      </c>
      <c r="MMX1" s="46" t="s">
        <v>11633</v>
      </c>
      <c r="MMY1" s="46" t="s">
        <v>11634</v>
      </c>
      <c r="MMZ1" s="46" t="s">
        <v>11635</v>
      </c>
      <c r="MNA1" s="46" t="s">
        <v>11636</v>
      </c>
      <c r="MNB1" s="46" t="s">
        <v>11637</v>
      </c>
      <c r="MNC1" s="46" t="s">
        <v>11638</v>
      </c>
      <c r="MND1" s="46" t="s">
        <v>11639</v>
      </c>
      <c r="MNE1" s="46" t="s">
        <v>11640</v>
      </c>
      <c r="MNF1" s="46" t="s">
        <v>11641</v>
      </c>
      <c r="MNG1" s="46" t="s">
        <v>11642</v>
      </c>
      <c r="MNH1" s="46" t="s">
        <v>11643</v>
      </c>
      <c r="MNI1" s="46" t="s">
        <v>11644</v>
      </c>
      <c r="MNJ1" s="46" t="s">
        <v>11645</v>
      </c>
      <c r="MNK1" s="46" t="s">
        <v>11646</v>
      </c>
      <c r="MNL1" s="46" t="s">
        <v>11647</v>
      </c>
      <c r="MNM1" s="46" t="s">
        <v>11648</v>
      </c>
      <c r="MNN1" s="46" t="s">
        <v>11649</v>
      </c>
      <c r="MNO1" s="46" t="s">
        <v>11650</v>
      </c>
      <c r="MNP1" s="46" t="s">
        <v>11651</v>
      </c>
      <c r="MNQ1" s="46" t="s">
        <v>11652</v>
      </c>
      <c r="MNR1" s="46" t="s">
        <v>11653</v>
      </c>
      <c r="MNS1" s="46" t="s">
        <v>11654</v>
      </c>
      <c r="MNT1" s="46" t="s">
        <v>11655</v>
      </c>
      <c r="MNU1" s="46" t="s">
        <v>11656</v>
      </c>
      <c r="MNV1" s="46" t="s">
        <v>11657</v>
      </c>
      <c r="MNW1" s="46" t="s">
        <v>11658</v>
      </c>
      <c r="MNX1" s="46" t="s">
        <v>11659</v>
      </c>
      <c r="MNY1" s="46" t="s">
        <v>11660</v>
      </c>
      <c r="MNZ1" s="46" t="s">
        <v>11661</v>
      </c>
      <c r="MOA1" s="46" t="s">
        <v>11662</v>
      </c>
      <c r="MOB1" s="46" t="s">
        <v>11663</v>
      </c>
      <c r="MOC1" s="46" t="s">
        <v>11664</v>
      </c>
      <c r="MOD1" s="46" t="s">
        <v>11665</v>
      </c>
      <c r="MOE1" s="46" t="s">
        <v>11666</v>
      </c>
      <c r="MOF1" s="46" t="s">
        <v>11667</v>
      </c>
      <c r="MOG1" s="46" t="s">
        <v>11668</v>
      </c>
      <c r="MOH1" s="46" t="s">
        <v>11669</v>
      </c>
      <c r="MOI1" s="46" t="s">
        <v>11670</v>
      </c>
      <c r="MOJ1" s="46" t="s">
        <v>11671</v>
      </c>
      <c r="MOK1" s="46" t="s">
        <v>11672</v>
      </c>
      <c r="MOL1" s="46" t="s">
        <v>11673</v>
      </c>
      <c r="MOM1" s="46" t="s">
        <v>11674</v>
      </c>
      <c r="MON1" s="46" t="s">
        <v>11675</v>
      </c>
      <c r="MOO1" s="46" t="s">
        <v>11676</v>
      </c>
      <c r="MOP1" s="46" t="s">
        <v>11677</v>
      </c>
      <c r="MOQ1" s="46" t="s">
        <v>11678</v>
      </c>
      <c r="MOR1" s="46" t="s">
        <v>11679</v>
      </c>
      <c r="MOS1" s="46" t="s">
        <v>11680</v>
      </c>
      <c r="MOT1" s="46" t="s">
        <v>11681</v>
      </c>
      <c r="MOU1" s="46" t="s">
        <v>11682</v>
      </c>
      <c r="MOV1" s="46" t="s">
        <v>11683</v>
      </c>
      <c r="MOW1" s="46" t="s">
        <v>11684</v>
      </c>
      <c r="MOX1" s="46" t="s">
        <v>11685</v>
      </c>
      <c r="MOY1" s="46" t="s">
        <v>11686</v>
      </c>
      <c r="MOZ1" s="46" t="s">
        <v>11687</v>
      </c>
      <c r="MPA1" s="46" t="s">
        <v>11688</v>
      </c>
      <c r="MPB1" s="46" t="s">
        <v>11689</v>
      </c>
      <c r="MPC1" s="46" t="s">
        <v>11690</v>
      </c>
      <c r="MPD1" s="46" t="s">
        <v>11691</v>
      </c>
      <c r="MPE1" s="46" t="s">
        <v>11692</v>
      </c>
      <c r="MPF1" s="46" t="s">
        <v>11693</v>
      </c>
      <c r="MPG1" s="46" t="s">
        <v>11694</v>
      </c>
      <c r="MPH1" s="46" t="s">
        <v>11695</v>
      </c>
      <c r="MPI1" s="46" t="s">
        <v>11696</v>
      </c>
      <c r="MPJ1" s="46" t="s">
        <v>11697</v>
      </c>
      <c r="MPK1" s="46" t="s">
        <v>11698</v>
      </c>
      <c r="MPL1" s="46" t="s">
        <v>11699</v>
      </c>
      <c r="MPM1" s="46" t="s">
        <v>11700</v>
      </c>
      <c r="MPN1" s="46" t="s">
        <v>11701</v>
      </c>
      <c r="MPO1" s="46" t="s">
        <v>11702</v>
      </c>
      <c r="MPP1" s="46" t="s">
        <v>11703</v>
      </c>
      <c r="MPQ1" s="46" t="s">
        <v>11704</v>
      </c>
      <c r="MPR1" s="46" t="s">
        <v>11705</v>
      </c>
      <c r="MPS1" s="46" t="s">
        <v>11706</v>
      </c>
      <c r="MPT1" s="46" t="s">
        <v>11707</v>
      </c>
      <c r="MPU1" s="46" t="s">
        <v>11708</v>
      </c>
      <c r="MPV1" s="46" t="s">
        <v>11709</v>
      </c>
      <c r="MPW1" s="46" t="s">
        <v>11710</v>
      </c>
      <c r="MPX1" s="46" t="s">
        <v>11711</v>
      </c>
      <c r="MPY1" s="46" t="s">
        <v>11712</v>
      </c>
      <c r="MPZ1" s="46" t="s">
        <v>11713</v>
      </c>
      <c r="MQA1" s="46" t="s">
        <v>11714</v>
      </c>
      <c r="MQB1" s="46" t="s">
        <v>11715</v>
      </c>
      <c r="MQC1" s="46" t="s">
        <v>11716</v>
      </c>
      <c r="MQD1" s="46" t="s">
        <v>11717</v>
      </c>
      <c r="MQE1" s="46" t="s">
        <v>11718</v>
      </c>
      <c r="MQF1" s="46" t="s">
        <v>11719</v>
      </c>
      <c r="MQG1" s="46" t="s">
        <v>11720</v>
      </c>
      <c r="MQH1" s="46" t="s">
        <v>11721</v>
      </c>
      <c r="MQI1" s="46" t="s">
        <v>11722</v>
      </c>
      <c r="MQJ1" s="46" t="s">
        <v>11723</v>
      </c>
      <c r="MQK1" s="46" t="s">
        <v>11724</v>
      </c>
      <c r="MQL1" s="46" t="s">
        <v>11725</v>
      </c>
      <c r="MQM1" s="46" t="s">
        <v>11726</v>
      </c>
      <c r="MQN1" s="46" t="s">
        <v>11727</v>
      </c>
      <c r="MQO1" s="46" t="s">
        <v>11728</v>
      </c>
      <c r="MQP1" s="46" t="s">
        <v>11729</v>
      </c>
      <c r="MQQ1" s="46" t="s">
        <v>11730</v>
      </c>
      <c r="MQR1" s="46" t="s">
        <v>11731</v>
      </c>
      <c r="MQS1" s="46" t="s">
        <v>11732</v>
      </c>
      <c r="MQT1" s="46" t="s">
        <v>11733</v>
      </c>
      <c r="MQU1" s="46" t="s">
        <v>11734</v>
      </c>
      <c r="MQV1" s="46" t="s">
        <v>11735</v>
      </c>
      <c r="MQW1" s="46" t="s">
        <v>11736</v>
      </c>
      <c r="MQX1" s="46" t="s">
        <v>11737</v>
      </c>
      <c r="MQY1" s="46" t="s">
        <v>11738</v>
      </c>
      <c r="MQZ1" s="46" t="s">
        <v>11739</v>
      </c>
      <c r="MRA1" s="46" t="s">
        <v>11740</v>
      </c>
      <c r="MRB1" s="46" t="s">
        <v>11741</v>
      </c>
      <c r="MRC1" s="46" t="s">
        <v>11742</v>
      </c>
      <c r="MRD1" s="46" t="s">
        <v>11743</v>
      </c>
      <c r="MRE1" s="46" t="s">
        <v>11744</v>
      </c>
      <c r="MRF1" s="46" t="s">
        <v>11745</v>
      </c>
      <c r="MRG1" s="46" t="s">
        <v>11746</v>
      </c>
      <c r="MRH1" s="46" t="s">
        <v>11747</v>
      </c>
      <c r="MRI1" s="46" t="s">
        <v>11748</v>
      </c>
      <c r="MRJ1" s="46" t="s">
        <v>11749</v>
      </c>
      <c r="MRK1" s="46" t="s">
        <v>11750</v>
      </c>
      <c r="MRL1" s="46" t="s">
        <v>11751</v>
      </c>
      <c r="MRM1" s="46" t="s">
        <v>11752</v>
      </c>
      <c r="MRN1" s="46" t="s">
        <v>11753</v>
      </c>
      <c r="MRO1" s="46" t="s">
        <v>11754</v>
      </c>
      <c r="MRP1" s="46" t="s">
        <v>11755</v>
      </c>
      <c r="MRQ1" s="46" t="s">
        <v>11756</v>
      </c>
      <c r="MRR1" s="46" t="s">
        <v>11757</v>
      </c>
      <c r="MRS1" s="46" t="s">
        <v>11758</v>
      </c>
      <c r="MRT1" s="46" t="s">
        <v>11759</v>
      </c>
      <c r="MRU1" s="46" t="s">
        <v>11760</v>
      </c>
      <c r="MRV1" s="46" t="s">
        <v>11761</v>
      </c>
      <c r="MRW1" s="46" t="s">
        <v>11762</v>
      </c>
      <c r="MRX1" s="46" t="s">
        <v>11763</v>
      </c>
      <c r="MRY1" s="46" t="s">
        <v>11764</v>
      </c>
      <c r="MRZ1" s="46" t="s">
        <v>11765</v>
      </c>
      <c r="MSA1" s="46" t="s">
        <v>11766</v>
      </c>
      <c r="MSB1" s="46" t="s">
        <v>11767</v>
      </c>
      <c r="MSC1" s="46" t="s">
        <v>11768</v>
      </c>
      <c r="MSD1" s="46" t="s">
        <v>11769</v>
      </c>
      <c r="MSE1" s="46" t="s">
        <v>11770</v>
      </c>
      <c r="MSF1" s="46" t="s">
        <v>11771</v>
      </c>
      <c r="MSG1" s="46" t="s">
        <v>11772</v>
      </c>
      <c r="MSH1" s="46" t="s">
        <v>11773</v>
      </c>
      <c r="MSI1" s="46" t="s">
        <v>11774</v>
      </c>
      <c r="MSJ1" s="46" t="s">
        <v>11775</v>
      </c>
      <c r="MSK1" s="46" t="s">
        <v>11776</v>
      </c>
      <c r="MSL1" s="46" t="s">
        <v>11777</v>
      </c>
      <c r="MSM1" s="46" t="s">
        <v>11778</v>
      </c>
      <c r="MSN1" s="46" t="s">
        <v>11779</v>
      </c>
      <c r="MSO1" s="46" t="s">
        <v>11780</v>
      </c>
      <c r="MSP1" s="46" t="s">
        <v>11781</v>
      </c>
      <c r="MSQ1" s="46" t="s">
        <v>11782</v>
      </c>
      <c r="MSR1" s="46" t="s">
        <v>11783</v>
      </c>
      <c r="MSS1" s="46" t="s">
        <v>11784</v>
      </c>
      <c r="MST1" s="46" t="s">
        <v>11785</v>
      </c>
      <c r="MSU1" s="46" t="s">
        <v>11786</v>
      </c>
      <c r="MSV1" s="46" t="s">
        <v>11787</v>
      </c>
      <c r="MSW1" s="46" t="s">
        <v>11788</v>
      </c>
      <c r="MSX1" s="46" t="s">
        <v>11789</v>
      </c>
      <c r="MSY1" s="46" t="s">
        <v>11790</v>
      </c>
      <c r="MSZ1" s="46" t="s">
        <v>11791</v>
      </c>
      <c r="MTA1" s="46" t="s">
        <v>11792</v>
      </c>
      <c r="MTB1" s="46" t="s">
        <v>11793</v>
      </c>
      <c r="MTC1" s="46" t="s">
        <v>11794</v>
      </c>
      <c r="MTD1" s="46" t="s">
        <v>11795</v>
      </c>
      <c r="MTE1" s="46" t="s">
        <v>11796</v>
      </c>
      <c r="MTF1" s="46" t="s">
        <v>11797</v>
      </c>
      <c r="MTG1" s="46" t="s">
        <v>11798</v>
      </c>
      <c r="MTH1" s="46" t="s">
        <v>11799</v>
      </c>
      <c r="MTI1" s="46" t="s">
        <v>11800</v>
      </c>
      <c r="MTJ1" s="46" t="s">
        <v>11801</v>
      </c>
      <c r="MTK1" s="46" t="s">
        <v>11802</v>
      </c>
      <c r="MTL1" s="46" t="s">
        <v>11803</v>
      </c>
      <c r="MTM1" s="46" t="s">
        <v>11804</v>
      </c>
      <c r="MTN1" s="46" t="s">
        <v>11805</v>
      </c>
      <c r="MTO1" s="46" t="s">
        <v>11806</v>
      </c>
      <c r="MTP1" s="46" t="s">
        <v>11807</v>
      </c>
      <c r="MTQ1" s="46" t="s">
        <v>11808</v>
      </c>
      <c r="MTR1" s="46" t="s">
        <v>11809</v>
      </c>
      <c r="MTS1" s="46" t="s">
        <v>11810</v>
      </c>
      <c r="MTT1" s="46" t="s">
        <v>11811</v>
      </c>
      <c r="MTU1" s="46" t="s">
        <v>11812</v>
      </c>
      <c r="MTV1" s="46" t="s">
        <v>11813</v>
      </c>
      <c r="MTW1" s="46" t="s">
        <v>11814</v>
      </c>
      <c r="MTX1" s="46" t="s">
        <v>11815</v>
      </c>
      <c r="MTY1" s="46" t="s">
        <v>11816</v>
      </c>
      <c r="MTZ1" s="46" t="s">
        <v>11817</v>
      </c>
      <c r="MUA1" s="46" t="s">
        <v>11818</v>
      </c>
      <c r="MUB1" s="46" t="s">
        <v>11819</v>
      </c>
      <c r="MUC1" s="46" t="s">
        <v>11820</v>
      </c>
      <c r="MUD1" s="46" t="s">
        <v>11821</v>
      </c>
      <c r="MUE1" s="46" t="s">
        <v>11822</v>
      </c>
      <c r="MUF1" s="46" t="s">
        <v>11823</v>
      </c>
      <c r="MUG1" s="46" t="s">
        <v>11824</v>
      </c>
      <c r="MUH1" s="46" t="s">
        <v>11825</v>
      </c>
      <c r="MUI1" s="46" t="s">
        <v>11826</v>
      </c>
      <c r="MUJ1" s="46" t="s">
        <v>11827</v>
      </c>
      <c r="MUK1" s="46" t="s">
        <v>11828</v>
      </c>
      <c r="MUL1" s="46" t="s">
        <v>11829</v>
      </c>
      <c r="MUM1" s="46" t="s">
        <v>11830</v>
      </c>
      <c r="MUN1" s="46" t="s">
        <v>11831</v>
      </c>
      <c r="MUO1" s="46" t="s">
        <v>11832</v>
      </c>
      <c r="MUP1" s="46" t="s">
        <v>11833</v>
      </c>
      <c r="MUQ1" s="46" t="s">
        <v>11834</v>
      </c>
      <c r="MUR1" s="46" t="s">
        <v>11835</v>
      </c>
      <c r="MUS1" s="46" t="s">
        <v>11836</v>
      </c>
      <c r="MUT1" s="46" t="s">
        <v>11837</v>
      </c>
      <c r="MUU1" s="46" t="s">
        <v>11838</v>
      </c>
      <c r="MUV1" s="46" t="s">
        <v>11839</v>
      </c>
      <c r="MUW1" s="46" t="s">
        <v>11840</v>
      </c>
      <c r="MUX1" s="46" t="s">
        <v>11841</v>
      </c>
      <c r="MUY1" s="46" t="s">
        <v>11842</v>
      </c>
      <c r="MUZ1" s="46" t="s">
        <v>11843</v>
      </c>
      <c r="MVA1" s="46" t="s">
        <v>11844</v>
      </c>
      <c r="MVB1" s="46" t="s">
        <v>11845</v>
      </c>
      <c r="MVC1" s="46" t="s">
        <v>11846</v>
      </c>
      <c r="MVD1" s="46" t="s">
        <v>11847</v>
      </c>
      <c r="MVE1" s="46" t="s">
        <v>11848</v>
      </c>
      <c r="MVF1" s="46" t="s">
        <v>11849</v>
      </c>
      <c r="MVG1" s="46" t="s">
        <v>11850</v>
      </c>
      <c r="MVH1" s="46" t="s">
        <v>11851</v>
      </c>
      <c r="MVI1" s="46" t="s">
        <v>11852</v>
      </c>
      <c r="MVJ1" s="46" t="s">
        <v>11853</v>
      </c>
      <c r="MVK1" s="46" t="s">
        <v>11854</v>
      </c>
      <c r="MVL1" s="46" t="s">
        <v>11855</v>
      </c>
      <c r="MVM1" s="46" t="s">
        <v>11856</v>
      </c>
      <c r="MVN1" s="46" t="s">
        <v>11857</v>
      </c>
      <c r="MVO1" s="46" t="s">
        <v>11858</v>
      </c>
      <c r="MVP1" s="46" t="s">
        <v>11859</v>
      </c>
      <c r="MVQ1" s="46" t="s">
        <v>11860</v>
      </c>
      <c r="MVR1" s="46" t="s">
        <v>11861</v>
      </c>
      <c r="MVS1" s="46" t="s">
        <v>11862</v>
      </c>
      <c r="MVT1" s="46" t="s">
        <v>11863</v>
      </c>
      <c r="MVU1" s="46" t="s">
        <v>11864</v>
      </c>
      <c r="MVV1" s="46" t="s">
        <v>11865</v>
      </c>
      <c r="MVW1" s="46" t="s">
        <v>11866</v>
      </c>
      <c r="MVX1" s="46" t="s">
        <v>11867</v>
      </c>
      <c r="MVY1" s="46" t="s">
        <v>11868</v>
      </c>
      <c r="MVZ1" s="46" t="s">
        <v>11869</v>
      </c>
      <c r="MWA1" s="46" t="s">
        <v>11870</v>
      </c>
      <c r="MWB1" s="46" t="s">
        <v>11871</v>
      </c>
      <c r="MWC1" s="46" t="s">
        <v>11872</v>
      </c>
      <c r="MWD1" s="46" t="s">
        <v>11873</v>
      </c>
      <c r="MWE1" s="46" t="s">
        <v>11874</v>
      </c>
      <c r="MWF1" s="46" t="s">
        <v>11875</v>
      </c>
      <c r="MWG1" s="46" t="s">
        <v>11876</v>
      </c>
      <c r="MWH1" s="46" t="s">
        <v>11877</v>
      </c>
      <c r="MWI1" s="46" t="s">
        <v>11878</v>
      </c>
      <c r="MWJ1" s="46" t="s">
        <v>11879</v>
      </c>
      <c r="MWK1" s="46" t="s">
        <v>11880</v>
      </c>
      <c r="MWL1" s="46" t="s">
        <v>11881</v>
      </c>
      <c r="MWM1" s="46" t="s">
        <v>11882</v>
      </c>
      <c r="MWN1" s="46" t="s">
        <v>11883</v>
      </c>
      <c r="MWO1" s="46" t="s">
        <v>11884</v>
      </c>
      <c r="MWP1" s="46" t="s">
        <v>11885</v>
      </c>
      <c r="MWQ1" s="46" t="s">
        <v>11886</v>
      </c>
      <c r="MWR1" s="46" t="s">
        <v>11887</v>
      </c>
      <c r="MWS1" s="46" t="s">
        <v>11888</v>
      </c>
      <c r="MWT1" s="46" t="s">
        <v>11889</v>
      </c>
      <c r="MWU1" s="46" t="s">
        <v>11890</v>
      </c>
      <c r="MWV1" s="46" t="s">
        <v>11891</v>
      </c>
      <c r="MWW1" s="46" t="s">
        <v>11892</v>
      </c>
      <c r="MWX1" s="46" t="s">
        <v>11893</v>
      </c>
      <c r="MWY1" s="46" t="s">
        <v>11894</v>
      </c>
      <c r="MWZ1" s="46" t="s">
        <v>11895</v>
      </c>
      <c r="MXA1" s="46" t="s">
        <v>11896</v>
      </c>
      <c r="MXB1" s="46" t="s">
        <v>11897</v>
      </c>
      <c r="MXC1" s="46" t="s">
        <v>11898</v>
      </c>
      <c r="MXD1" s="46" t="s">
        <v>11899</v>
      </c>
      <c r="MXE1" s="46" t="s">
        <v>11900</v>
      </c>
      <c r="MXF1" s="46" t="s">
        <v>11901</v>
      </c>
      <c r="MXG1" s="46" t="s">
        <v>11902</v>
      </c>
      <c r="MXH1" s="46" t="s">
        <v>11903</v>
      </c>
      <c r="MXI1" s="46" t="s">
        <v>11904</v>
      </c>
      <c r="MXJ1" s="46" t="s">
        <v>11905</v>
      </c>
      <c r="MXK1" s="46" t="s">
        <v>11906</v>
      </c>
      <c r="MXL1" s="46" t="s">
        <v>11907</v>
      </c>
      <c r="MXM1" s="46" t="s">
        <v>11908</v>
      </c>
      <c r="MXN1" s="46" t="s">
        <v>11909</v>
      </c>
      <c r="MXO1" s="46" t="s">
        <v>11910</v>
      </c>
      <c r="MXP1" s="46" t="s">
        <v>11911</v>
      </c>
      <c r="MXQ1" s="46" t="s">
        <v>11912</v>
      </c>
      <c r="MXR1" s="46" t="s">
        <v>11913</v>
      </c>
      <c r="MXS1" s="46" t="s">
        <v>11914</v>
      </c>
      <c r="MXT1" s="46" t="s">
        <v>11915</v>
      </c>
      <c r="MXU1" s="46" t="s">
        <v>11916</v>
      </c>
      <c r="MXV1" s="46" t="s">
        <v>11917</v>
      </c>
      <c r="MXW1" s="46" t="s">
        <v>11918</v>
      </c>
      <c r="MXX1" s="46" t="s">
        <v>11919</v>
      </c>
      <c r="MXY1" s="46" t="s">
        <v>11920</v>
      </c>
      <c r="MXZ1" s="46" t="s">
        <v>11921</v>
      </c>
      <c r="MYA1" s="46" t="s">
        <v>11922</v>
      </c>
      <c r="MYB1" s="46" t="s">
        <v>11923</v>
      </c>
      <c r="MYC1" s="46" t="s">
        <v>11924</v>
      </c>
      <c r="MYD1" s="46" t="s">
        <v>11925</v>
      </c>
      <c r="MYE1" s="46" t="s">
        <v>11926</v>
      </c>
      <c r="MYF1" s="46" t="s">
        <v>11927</v>
      </c>
      <c r="MYG1" s="46" t="s">
        <v>11928</v>
      </c>
      <c r="MYH1" s="46" t="s">
        <v>11929</v>
      </c>
      <c r="MYI1" s="46" t="s">
        <v>11930</v>
      </c>
      <c r="MYJ1" s="46" t="s">
        <v>11931</v>
      </c>
      <c r="MYK1" s="46" t="s">
        <v>11932</v>
      </c>
      <c r="MYL1" s="46" t="s">
        <v>11933</v>
      </c>
      <c r="MYM1" s="46" t="s">
        <v>11934</v>
      </c>
      <c r="MYN1" s="46" t="s">
        <v>11935</v>
      </c>
      <c r="MYO1" s="46" t="s">
        <v>11936</v>
      </c>
      <c r="MYP1" s="46" t="s">
        <v>11937</v>
      </c>
      <c r="MYQ1" s="46" t="s">
        <v>11938</v>
      </c>
      <c r="MYR1" s="46" t="s">
        <v>11939</v>
      </c>
      <c r="MYS1" s="46" t="s">
        <v>11940</v>
      </c>
      <c r="MYT1" s="46" t="s">
        <v>11941</v>
      </c>
      <c r="MYU1" s="46" t="s">
        <v>11942</v>
      </c>
      <c r="MYV1" s="46" t="s">
        <v>11943</v>
      </c>
      <c r="MYW1" s="46" t="s">
        <v>11944</v>
      </c>
      <c r="MYX1" s="46" t="s">
        <v>11945</v>
      </c>
      <c r="MYY1" s="46" t="s">
        <v>11946</v>
      </c>
      <c r="MYZ1" s="46" t="s">
        <v>11947</v>
      </c>
      <c r="MZA1" s="46" t="s">
        <v>11948</v>
      </c>
      <c r="MZB1" s="46" t="s">
        <v>11949</v>
      </c>
      <c r="MZC1" s="46" t="s">
        <v>11950</v>
      </c>
      <c r="MZD1" s="46" t="s">
        <v>11951</v>
      </c>
      <c r="MZE1" s="46" t="s">
        <v>11952</v>
      </c>
      <c r="MZF1" s="46" t="s">
        <v>11953</v>
      </c>
      <c r="MZG1" s="46" t="s">
        <v>11954</v>
      </c>
      <c r="MZH1" s="46" t="s">
        <v>11955</v>
      </c>
      <c r="MZI1" s="46" t="s">
        <v>11956</v>
      </c>
      <c r="MZJ1" s="46" t="s">
        <v>11957</v>
      </c>
      <c r="MZK1" s="46" t="s">
        <v>11958</v>
      </c>
      <c r="MZL1" s="46" t="s">
        <v>11959</v>
      </c>
      <c r="MZM1" s="46" t="s">
        <v>11960</v>
      </c>
      <c r="MZN1" s="46" t="s">
        <v>11961</v>
      </c>
      <c r="MZO1" s="46" t="s">
        <v>11962</v>
      </c>
      <c r="MZP1" s="46" t="s">
        <v>11963</v>
      </c>
      <c r="MZQ1" s="46" t="s">
        <v>11964</v>
      </c>
      <c r="MZR1" s="46" t="s">
        <v>11965</v>
      </c>
      <c r="MZS1" s="46" t="s">
        <v>11966</v>
      </c>
      <c r="MZT1" s="46" t="s">
        <v>11967</v>
      </c>
      <c r="MZU1" s="46" t="s">
        <v>11968</v>
      </c>
      <c r="MZV1" s="46" t="s">
        <v>11969</v>
      </c>
      <c r="MZW1" s="46" t="s">
        <v>11970</v>
      </c>
      <c r="MZX1" s="46" t="s">
        <v>11971</v>
      </c>
      <c r="MZY1" s="46" t="s">
        <v>11972</v>
      </c>
      <c r="MZZ1" s="46" t="s">
        <v>11973</v>
      </c>
      <c r="NAA1" s="46" t="s">
        <v>11974</v>
      </c>
      <c r="NAB1" s="46" t="s">
        <v>11975</v>
      </c>
      <c r="NAC1" s="46" t="s">
        <v>11976</v>
      </c>
      <c r="NAD1" s="46" t="s">
        <v>11977</v>
      </c>
      <c r="NAE1" s="46" t="s">
        <v>11978</v>
      </c>
      <c r="NAF1" s="46" t="s">
        <v>11979</v>
      </c>
      <c r="NAG1" s="46" t="s">
        <v>11980</v>
      </c>
      <c r="NAH1" s="46" t="s">
        <v>11981</v>
      </c>
      <c r="NAI1" s="46" t="s">
        <v>11982</v>
      </c>
      <c r="NAJ1" s="46" t="s">
        <v>11983</v>
      </c>
      <c r="NAK1" s="46" t="s">
        <v>11984</v>
      </c>
      <c r="NAL1" s="46" t="s">
        <v>11985</v>
      </c>
      <c r="NAM1" s="46" t="s">
        <v>11986</v>
      </c>
      <c r="NAN1" s="46" t="s">
        <v>11987</v>
      </c>
      <c r="NAO1" s="46" t="s">
        <v>11988</v>
      </c>
      <c r="NAP1" s="46" t="s">
        <v>11989</v>
      </c>
      <c r="NAQ1" s="46" t="s">
        <v>11990</v>
      </c>
      <c r="NAR1" s="46" t="s">
        <v>11991</v>
      </c>
      <c r="NAS1" s="46" t="s">
        <v>11992</v>
      </c>
      <c r="NAT1" s="46" t="s">
        <v>11993</v>
      </c>
      <c r="NAU1" s="46" t="s">
        <v>11994</v>
      </c>
      <c r="NAV1" s="46" t="s">
        <v>11995</v>
      </c>
      <c r="NAW1" s="46" t="s">
        <v>11996</v>
      </c>
      <c r="NAX1" s="46" t="s">
        <v>11997</v>
      </c>
      <c r="NAY1" s="46" t="s">
        <v>11998</v>
      </c>
      <c r="NAZ1" s="46" t="s">
        <v>11999</v>
      </c>
      <c r="NBA1" s="46" t="s">
        <v>12000</v>
      </c>
      <c r="NBB1" s="46" t="s">
        <v>12001</v>
      </c>
      <c r="NBC1" s="46" t="s">
        <v>12002</v>
      </c>
      <c r="NBD1" s="46" t="s">
        <v>12003</v>
      </c>
      <c r="NBE1" s="46" t="s">
        <v>12004</v>
      </c>
      <c r="NBF1" s="46" t="s">
        <v>12005</v>
      </c>
      <c r="NBG1" s="46" t="s">
        <v>12006</v>
      </c>
      <c r="NBH1" s="46" t="s">
        <v>12007</v>
      </c>
      <c r="NBI1" s="46" t="s">
        <v>12008</v>
      </c>
      <c r="NBJ1" s="46" t="s">
        <v>12009</v>
      </c>
      <c r="NBK1" s="46" t="s">
        <v>12010</v>
      </c>
      <c r="NBL1" s="46" t="s">
        <v>12011</v>
      </c>
      <c r="NBM1" s="46" t="s">
        <v>12012</v>
      </c>
      <c r="NBN1" s="46" t="s">
        <v>12013</v>
      </c>
      <c r="NBO1" s="46" t="s">
        <v>12014</v>
      </c>
      <c r="NBP1" s="46" t="s">
        <v>12015</v>
      </c>
      <c r="NBQ1" s="46" t="s">
        <v>12016</v>
      </c>
      <c r="NBR1" s="46" t="s">
        <v>12017</v>
      </c>
      <c r="NBS1" s="46" t="s">
        <v>12018</v>
      </c>
      <c r="NBT1" s="46" t="s">
        <v>12019</v>
      </c>
      <c r="NBU1" s="46" t="s">
        <v>12020</v>
      </c>
      <c r="NBV1" s="46" t="s">
        <v>12021</v>
      </c>
      <c r="NBW1" s="46" t="s">
        <v>12022</v>
      </c>
      <c r="NBX1" s="46" t="s">
        <v>12023</v>
      </c>
      <c r="NBY1" s="46" t="s">
        <v>12024</v>
      </c>
      <c r="NBZ1" s="46" t="s">
        <v>12025</v>
      </c>
      <c r="NCA1" s="46" t="s">
        <v>12026</v>
      </c>
      <c r="NCB1" s="46" t="s">
        <v>12027</v>
      </c>
      <c r="NCC1" s="46" t="s">
        <v>12028</v>
      </c>
      <c r="NCD1" s="46" t="s">
        <v>12029</v>
      </c>
      <c r="NCE1" s="46" t="s">
        <v>12030</v>
      </c>
      <c r="NCF1" s="46" t="s">
        <v>12031</v>
      </c>
      <c r="NCG1" s="46" t="s">
        <v>12032</v>
      </c>
      <c r="NCH1" s="46" t="s">
        <v>12033</v>
      </c>
      <c r="NCI1" s="46" t="s">
        <v>12034</v>
      </c>
      <c r="NCJ1" s="46" t="s">
        <v>12035</v>
      </c>
      <c r="NCK1" s="46" t="s">
        <v>12036</v>
      </c>
      <c r="NCL1" s="46" t="s">
        <v>12037</v>
      </c>
      <c r="NCM1" s="46" t="s">
        <v>12038</v>
      </c>
      <c r="NCN1" s="46" t="s">
        <v>12039</v>
      </c>
      <c r="NCO1" s="46" t="s">
        <v>12040</v>
      </c>
      <c r="NCP1" s="46" t="s">
        <v>12041</v>
      </c>
      <c r="NCQ1" s="46" t="s">
        <v>12042</v>
      </c>
      <c r="NCR1" s="46" t="s">
        <v>12043</v>
      </c>
      <c r="NCS1" s="46" t="s">
        <v>12044</v>
      </c>
      <c r="NCT1" s="46" t="s">
        <v>12045</v>
      </c>
      <c r="NCU1" s="46" t="s">
        <v>12046</v>
      </c>
      <c r="NCV1" s="46" t="s">
        <v>12047</v>
      </c>
      <c r="NCW1" s="46" t="s">
        <v>12048</v>
      </c>
      <c r="NCX1" s="46" t="s">
        <v>12049</v>
      </c>
      <c r="NCY1" s="46" t="s">
        <v>12050</v>
      </c>
      <c r="NCZ1" s="46" t="s">
        <v>12051</v>
      </c>
      <c r="NDA1" s="46" t="s">
        <v>12052</v>
      </c>
      <c r="NDB1" s="46" t="s">
        <v>12053</v>
      </c>
      <c r="NDC1" s="46" t="s">
        <v>12054</v>
      </c>
      <c r="NDD1" s="46" t="s">
        <v>12055</v>
      </c>
      <c r="NDE1" s="46" t="s">
        <v>12056</v>
      </c>
      <c r="NDF1" s="46" t="s">
        <v>12057</v>
      </c>
      <c r="NDG1" s="46" t="s">
        <v>12058</v>
      </c>
      <c r="NDH1" s="46" t="s">
        <v>12059</v>
      </c>
      <c r="NDI1" s="46" t="s">
        <v>12060</v>
      </c>
      <c r="NDJ1" s="46" t="s">
        <v>12061</v>
      </c>
      <c r="NDK1" s="46" t="s">
        <v>12062</v>
      </c>
      <c r="NDL1" s="46" t="s">
        <v>12063</v>
      </c>
      <c r="NDM1" s="46" t="s">
        <v>12064</v>
      </c>
      <c r="NDN1" s="46" t="s">
        <v>12065</v>
      </c>
      <c r="NDO1" s="46" t="s">
        <v>12066</v>
      </c>
      <c r="NDP1" s="46" t="s">
        <v>12067</v>
      </c>
      <c r="NDQ1" s="46" t="s">
        <v>12068</v>
      </c>
      <c r="NDR1" s="46" t="s">
        <v>12069</v>
      </c>
      <c r="NDS1" s="46" t="s">
        <v>12070</v>
      </c>
      <c r="NDT1" s="46" t="s">
        <v>12071</v>
      </c>
      <c r="NDU1" s="46" t="s">
        <v>12072</v>
      </c>
      <c r="NDV1" s="46" t="s">
        <v>12073</v>
      </c>
      <c r="NDW1" s="46" t="s">
        <v>12074</v>
      </c>
      <c r="NDX1" s="46" t="s">
        <v>12075</v>
      </c>
      <c r="NDY1" s="46" t="s">
        <v>12076</v>
      </c>
      <c r="NDZ1" s="46" t="s">
        <v>12077</v>
      </c>
      <c r="NEA1" s="46" t="s">
        <v>12078</v>
      </c>
      <c r="NEB1" s="46" t="s">
        <v>12079</v>
      </c>
      <c r="NEC1" s="46" t="s">
        <v>12080</v>
      </c>
      <c r="NED1" s="46" t="s">
        <v>12081</v>
      </c>
      <c r="NEE1" s="46" t="s">
        <v>12082</v>
      </c>
      <c r="NEF1" s="46" t="s">
        <v>12083</v>
      </c>
      <c r="NEG1" s="46" t="s">
        <v>12084</v>
      </c>
      <c r="NEH1" s="46" t="s">
        <v>12085</v>
      </c>
      <c r="NEI1" s="46" t="s">
        <v>12086</v>
      </c>
      <c r="NEJ1" s="46" t="s">
        <v>12087</v>
      </c>
      <c r="NEK1" s="46" t="s">
        <v>12088</v>
      </c>
      <c r="NEL1" s="46" t="s">
        <v>12089</v>
      </c>
      <c r="NEM1" s="46" t="s">
        <v>12090</v>
      </c>
      <c r="NEN1" s="46" t="s">
        <v>12091</v>
      </c>
      <c r="NEO1" s="46" t="s">
        <v>12092</v>
      </c>
      <c r="NEP1" s="46" t="s">
        <v>12093</v>
      </c>
      <c r="NEQ1" s="46" t="s">
        <v>12094</v>
      </c>
      <c r="NER1" s="46" t="s">
        <v>12095</v>
      </c>
      <c r="NES1" s="46" t="s">
        <v>12096</v>
      </c>
      <c r="NET1" s="46" t="s">
        <v>12097</v>
      </c>
      <c r="NEU1" s="46" t="s">
        <v>12098</v>
      </c>
      <c r="NEV1" s="46" t="s">
        <v>12099</v>
      </c>
      <c r="NEW1" s="46" t="s">
        <v>12100</v>
      </c>
      <c r="NEX1" s="46" t="s">
        <v>12101</v>
      </c>
      <c r="NEY1" s="46" t="s">
        <v>12102</v>
      </c>
      <c r="NEZ1" s="46" t="s">
        <v>12103</v>
      </c>
      <c r="NFA1" s="46" t="s">
        <v>12104</v>
      </c>
      <c r="NFB1" s="46" t="s">
        <v>12105</v>
      </c>
      <c r="NFC1" s="46" t="s">
        <v>12106</v>
      </c>
      <c r="NFD1" s="46" t="s">
        <v>12107</v>
      </c>
      <c r="NFE1" s="46" t="s">
        <v>12108</v>
      </c>
      <c r="NFF1" s="46" t="s">
        <v>12109</v>
      </c>
      <c r="NFG1" s="46" t="s">
        <v>12110</v>
      </c>
      <c r="NFH1" s="46" t="s">
        <v>12111</v>
      </c>
      <c r="NFI1" s="46" t="s">
        <v>12112</v>
      </c>
      <c r="NFJ1" s="46" t="s">
        <v>12113</v>
      </c>
      <c r="NFK1" s="46" t="s">
        <v>12114</v>
      </c>
      <c r="NFL1" s="46" t="s">
        <v>12115</v>
      </c>
      <c r="NFM1" s="46" t="s">
        <v>12116</v>
      </c>
      <c r="NFN1" s="46" t="s">
        <v>12117</v>
      </c>
      <c r="NFO1" s="46" t="s">
        <v>12118</v>
      </c>
      <c r="NFP1" s="46" t="s">
        <v>12119</v>
      </c>
      <c r="NFQ1" s="46" t="s">
        <v>12120</v>
      </c>
      <c r="NFR1" s="46" t="s">
        <v>12121</v>
      </c>
      <c r="NFS1" s="46" t="s">
        <v>12122</v>
      </c>
      <c r="NFT1" s="46" t="s">
        <v>12123</v>
      </c>
      <c r="NFU1" s="46" t="s">
        <v>12124</v>
      </c>
      <c r="NFV1" s="46" t="s">
        <v>12125</v>
      </c>
      <c r="NFW1" s="46" t="s">
        <v>12126</v>
      </c>
      <c r="NFX1" s="46" t="s">
        <v>12127</v>
      </c>
      <c r="NFY1" s="46" t="s">
        <v>12128</v>
      </c>
      <c r="NFZ1" s="46" t="s">
        <v>12129</v>
      </c>
      <c r="NGA1" s="46" t="s">
        <v>12130</v>
      </c>
      <c r="NGB1" s="46" t="s">
        <v>12131</v>
      </c>
      <c r="NGC1" s="46" t="s">
        <v>12132</v>
      </c>
      <c r="NGD1" s="46" t="s">
        <v>12133</v>
      </c>
      <c r="NGE1" s="46" t="s">
        <v>12134</v>
      </c>
      <c r="NGF1" s="46" t="s">
        <v>12135</v>
      </c>
      <c r="NGG1" s="46" t="s">
        <v>12136</v>
      </c>
      <c r="NGH1" s="46" t="s">
        <v>12137</v>
      </c>
      <c r="NGI1" s="46" t="s">
        <v>12138</v>
      </c>
      <c r="NGJ1" s="46" t="s">
        <v>12139</v>
      </c>
      <c r="NGK1" s="46" t="s">
        <v>12140</v>
      </c>
      <c r="NGL1" s="46" t="s">
        <v>12141</v>
      </c>
      <c r="NGM1" s="46" t="s">
        <v>12142</v>
      </c>
      <c r="NGN1" s="46" t="s">
        <v>12143</v>
      </c>
      <c r="NGO1" s="46" t="s">
        <v>12144</v>
      </c>
      <c r="NGP1" s="46" t="s">
        <v>12145</v>
      </c>
      <c r="NGQ1" s="46" t="s">
        <v>12146</v>
      </c>
      <c r="NGR1" s="46" t="s">
        <v>12147</v>
      </c>
      <c r="NGS1" s="46" t="s">
        <v>12148</v>
      </c>
      <c r="NGT1" s="46" t="s">
        <v>12149</v>
      </c>
      <c r="NGU1" s="46" t="s">
        <v>12150</v>
      </c>
      <c r="NGV1" s="46" t="s">
        <v>12151</v>
      </c>
      <c r="NGW1" s="46" t="s">
        <v>12152</v>
      </c>
      <c r="NGX1" s="46" t="s">
        <v>12153</v>
      </c>
      <c r="NGY1" s="46" t="s">
        <v>12154</v>
      </c>
      <c r="NGZ1" s="46" t="s">
        <v>12155</v>
      </c>
      <c r="NHA1" s="46" t="s">
        <v>12156</v>
      </c>
      <c r="NHB1" s="46" t="s">
        <v>12157</v>
      </c>
      <c r="NHC1" s="46" t="s">
        <v>12158</v>
      </c>
      <c r="NHD1" s="46" t="s">
        <v>12159</v>
      </c>
      <c r="NHE1" s="46" t="s">
        <v>12160</v>
      </c>
      <c r="NHF1" s="46" t="s">
        <v>12161</v>
      </c>
      <c r="NHG1" s="46" t="s">
        <v>12162</v>
      </c>
      <c r="NHH1" s="46" t="s">
        <v>12163</v>
      </c>
      <c r="NHI1" s="46" t="s">
        <v>12164</v>
      </c>
      <c r="NHJ1" s="46" t="s">
        <v>12165</v>
      </c>
      <c r="NHK1" s="46" t="s">
        <v>12166</v>
      </c>
      <c r="NHL1" s="46" t="s">
        <v>12167</v>
      </c>
      <c r="NHM1" s="46" t="s">
        <v>12168</v>
      </c>
      <c r="NHN1" s="46" t="s">
        <v>12169</v>
      </c>
      <c r="NHO1" s="46" t="s">
        <v>12170</v>
      </c>
      <c r="NHP1" s="46" t="s">
        <v>12171</v>
      </c>
      <c r="NHQ1" s="46" t="s">
        <v>12172</v>
      </c>
      <c r="NHR1" s="46" t="s">
        <v>12173</v>
      </c>
      <c r="NHS1" s="46" t="s">
        <v>12174</v>
      </c>
      <c r="NHT1" s="46" t="s">
        <v>12175</v>
      </c>
      <c r="NHU1" s="46" t="s">
        <v>12176</v>
      </c>
      <c r="NHV1" s="46" t="s">
        <v>12177</v>
      </c>
      <c r="NHW1" s="46" t="s">
        <v>12178</v>
      </c>
      <c r="NHX1" s="46" t="s">
        <v>12179</v>
      </c>
      <c r="NHY1" s="46" t="s">
        <v>12180</v>
      </c>
      <c r="NHZ1" s="46" t="s">
        <v>12181</v>
      </c>
      <c r="NIA1" s="46" t="s">
        <v>12182</v>
      </c>
      <c r="NIB1" s="46" t="s">
        <v>12183</v>
      </c>
      <c r="NIC1" s="46" t="s">
        <v>12184</v>
      </c>
      <c r="NID1" s="46" t="s">
        <v>12185</v>
      </c>
      <c r="NIE1" s="46" t="s">
        <v>12186</v>
      </c>
      <c r="NIF1" s="46" t="s">
        <v>12187</v>
      </c>
      <c r="NIG1" s="46" t="s">
        <v>12188</v>
      </c>
      <c r="NIH1" s="46" t="s">
        <v>12189</v>
      </c>
      <c r="NII1" s="46" t="s">
        <v>12190</v>
      </c>
      <c r="NIJ1" s="46" t="s">
        <v>12191</v>
      </c>
      <c r="NIK1" s="46" t="s">
        <v>12192</v>
      </c>
      <c r="NIL1" s="46" t="s">
        <v>12193</v>
      </c>
      <c r="NIM1" s="46" t="s">
        <v>12194</v>
      </c>
      <c r="NIN1" s="46" t="s">
        <v>12195</v>
      </c>
      <c r="NIO1" s="46" t="s">
        <v>12196</v>
      </c>
      <c r="NIP1" s="46" t="s">
        <v>12197</v>
      </c>
      <c r="NIQ1" s="46" t="s">
        <v>12198</v>
      </c>
      <c r="NIR1" s="46" t="s">
        <v>12199</v>
      </c>
      <c r="NIS1" s="46" t="s">
        <v>12200</v>
      </c>
      <c r="NIT1" s="46" t="s">
        <v>12201</v>
      </c>
      <c r="NIU1" s="46" t="s">
        <v>12202</v>
      </c>
      <c r="NIV1" s="46" t="s">
        <v>12203</v>
      </c>
      <c r="NIW1" s="46" t="s">
        <v>12204</v>
      </c>
      <c r="NIX1" s="46" t="s">
        <v>12205</v>
      </c>
      <c r="NIY1" s="46" t="s">
        <v>12206</v>
      </c>
      <c r="NIZ1" s="46" t="s">
        <v>12207</v>
      </c>
      <c r="NJA1" s="46" t="s">
        <v>12208</v>
      </c>
      <c r="NJB1" s="46" t="s">
        <v>12209</v>
      </c>
      <c r="NJC1" s="46" t="s">
        <v>12210</v>
      </c>
      <c r="NJD1" s="46" t="s">
        <v>12211</v>
      </c>
      <c r="NJE1" s="46" t="s">
        <v>12212</v>
      </c>
      <c r="NJF1" s="46" t="s">
        <v>12213</v>
      </c>
      <c r="NJG1" s="46" t="s">
        <v>12214</v>
      </c>
      <c r="NJH1" s="46" t="s">
        <v>12215</v>
      </c>
      <c r="NJI1" s="46" t="s">
        <v>12216</v>
      </c>
      <c r="NJJ1" s="46" t="s">
        <v>12217</v>
      </c>
      <c r="NJK1" s="46" t="s">
        <v>12218</v>
      </c>
      <c r="NJL1" s="46" t="s">
        <v>12219</v>
      </c>
      <c r="NJM1" s="46" t="s">
        <v>12220</v>
      </c>
      <c r="NJN1" s="46" t="s">
        <v>12221</v>
      </c>
      <c r="NJO1" s="46" t="s">
        <v>12222</v>
      </c>
      <c r="NJP1" s="46" t="s">
        <v>12223</v>
      </c>
      <c r="NJQ1" s="46" t="s">
        <v>12224</v>
      </c>
      <c r="NJR1" s="46" t="s">
        <v>12225</v>
      </c>
      <c r="NJS1" s="46" t="s">
        <v>12226</v>
      </c>
      <c r="NJT1" s="46" t="s">
        <v>12227</v>
      </c>
      <c r="NJU1" s="46" t="s">
        <v>12228</v>
      </c>
      <c r="NJV1" s="46" t="s">
        <v>12229</v>
      </c>
      <c r="NJW1" s="46" t="s">
        <v>12230</v>
      </c>
      <c r="NJX1" s="46" t="s">
        <v>12231</v>
      </c>
      <c r="NJY1" s="46" t="s">
        <v>12232</v>
      </c>
      <c r="NJZ1" s="46" t="s">
        <v>12233</v>
      </c>
      <c r="NKA1" s="46" t="s">
        <v>12234</v>
      </c>
      <c r="NKB1" s="46" t="s">
        <v>12235</v>
      </c>
      <c r="NKC1" s="46" t="s">
        <v>12236</v>
      </c>
      <c r="NKD1" s="46" t="s">
        <v>12237</v>
      </c>
      <c r="NKE1" s="46" t="s">
        <v>12238</v>
      </c>
      <c r="NKF1" s="46" t="s">
        <v>12239</v>
      </c>
      <c r="NKG1" s="46" t="s">
        <v>12240</v>
      </c>
      <c r="NKH1" s="46" t="s">
        <v>12241</v>
      </c>
      <c r="NKI1" s="46" t="s">
        <v>12242</v>
      </c>
      <c r="NKJ1" s="46" t="s">
        <v>12243</v>
      </c>
      <c r="NKK1" s="46" t="s">
        <v>12244</v>
      </c>
      <c r="NKL1" s="46" t="s">
        <v>12245</v>
      </c>
      <c r="NKM1" s="46" t="s">
        <v>12246</v>
      </c>
      <c r="NKN1" s="46" t="s">
        <v>12247</v>
      </c>
      <c r="NKO1" s="46" t="s">
        <v>12248</v>
      </c>
      <c r="NKP1" s="46" t="s">
        <v>12249</v>
      </c>
      <c r="NKQ1" s="46" t="s">
        <v>12250</v>
      </c>
      <c r="NKR1" s="46" t="s">
        <v>12251</v>
      </c>
      <c r="NKS1" s="46" t="s">
        <v>12252</v>
      </c>
      <c r="NKT1" s="46" t="s">
        <v>12253</v>
      </c>
      <c r="NKU1" s="46" t="s">
        <v>12254</v>
      </c>
      <c r="NKV1" s="46" t="s">
        <v>12255</v>
      </c>
      <c r="NKW1" s="46" t="s">
        <v>12256</v>
      </c>
      <c r="NKX1" s="46" t="s">
        <v>12257</v>
      </c>
      <c r="NKY1" s="46" t="s">
        <v>12258</v>
      </c>
      <c r="NKZ1" s="46" t="s">
        <v>12259</v>
      </c>
      <c r="NLA1" s="46" t="s">
        <v>12260</v>
      </c>
      <c r="NLB1" s="46" t="s">
        <v>12261</v>
      </c>
      <c r="NLC1" s="46" t="s">
        <v>12262</v>
      </c>
      <c r="NLD1" s="46" t="s">
        <v>12263</v>
      </c>
      <c r="NLE1" s="46" t="s">
        <v>12264</v>
      </c>
      <c r="NLF1" s="46" t="s">
        <v>12265</v>
      </c>
      <c r="NLG1" s="46" t="s">
        <v>12266</v>
      </c>
      <c r="NLH1" s="46" t="s">
        <v>12267</v>
      </c>
      <c r="NLI1" s="46" t="s">
        <v>12268</v>
      </c>
      <c r="NLJ1" s="46" t="s">
        <v>12269</v>
      </c>
      <c r="NLK1" s="46" t="s">
        <v>12270</v>
      </c>
      <c r="NLL1" s="46" t="s">
        <v>12271</v>
      </c>
      <c r="NLM1" s="46" t="s">
        <v>12272</v>
      </c>
      <c r="NLN1" s="46" t="s">
        <v>12273</v>
      </c>
      <c r="NLO1" s="46" t="s">
        <v>12274</v>
      </c>
      <c r="NLP1" s="46" t="s">
        <v>12275</v>
      </c>
      <c r="NLQ1" s="46" t="s">
        <v>12276</v>
      </c>
      <c r="NLR1" s="46" t="s">
        <v>12277</v>
      </c>
      <c r="NLS1" s="46" t="s">
        <v>12278</v>
      </c>
      <c r="NLT1" s="46" t="s">
        <v>12279</v>
      </c>
      <c r="NLU1" s="46" t="s">
        <v>12280</v>
      </c>
      <c r="NLV1" s="46" t="s">
        <v>12281</v>
      </c>
      <c r="NLW1" s="46" t="s">
        <v>12282</v>
      </c>
      <c r="NLX1" s="46" t="s">
        <v>12283</v>
      </c>
      <c r="NLY1" s="46" t="s">
        <v>12284</v>
      </c>
      <c r="NLZ1" s="46" t="s">
        <v>12285</v>
      </c>
      <c r="NMA1" s="46" t="s">
        <v>12286</v>
      </c>
      <c r="NMB1" s="46" t="s">
        <v>12287</v>
      </c>
      <c r="NMC1" s="46" t="s">
        <v>12288</v>
      </c>
      <c r="NMD1" s="46" t="s">
        <v>12289</v>
      </c>
      <c r="NME1" s="46" t="s">
        <v>12290</v>
      </c>
      <c r="NMF1" s="46" t="s">
        <v>12291</v>
      </c>
      <c r="NMG1" s="46" t="s">
        <v>12292</v>
      </c>
      <c r="NMH1" s="46" t="s">
        <v>12293</v>
      </c>
      <c r="NMI1" s="46" t="s">
        <v>12294</v>
      </c>
      <c r="NMJ1" s="46" t="s">
        <v>12295</v>
      </c>
      <c r="NMK1" s="46" t="s">
        <v>12296</v>
      </c>
      <c r="NML1" s="46" t="s">
        <v>12297</v>
      </c>
      <c r="NMM1" s="46" t="s">
        <v>12298</v>
      </c>
      <c r="NMN1" s="46" t="s">
        <v>12299</v>
      </c>
      <c r="NMO1" s="46" t="s">
        <v>12300</v>
      </c>
      <c r="NMP1" s="46" t="s">
        <v>12301</v>
      </c>
      <c r="NMQ1" s="46" t="s">
        <v>12302</v>
      </c>
      <c r="NMR1" s="46" t="s">
        <v>12303</v>
      </c>
      <c r="NMS1" s="46" t="s">
        <v>12304</v>
      </c>
      <c r="NMT1" s="46" t="s">
        <v>12305</v>
      </c>
      <c r="NMU1" s="46" t="s">
        <v>12306</v>
      </c>
      <c r="NMV1" s="46" t="s">
        <v>12307</v>
      </c>
      <c r="NMW1" s="46" t="s">
        <v>12308</v>
      </c>
      <c r="NMX1" s="46" t="s">
        <v>12309</v>
      </c>
      <c r="NMY1" s="46" t="s">
        <v>12310</v>
      </c>
      <c r="NMZ1" s="46" t="s">
        <v>12311</v>
      </c>
      <c r="NNA1" s="46" t="s">
        <v>12312</v>
      </c>
      <c r="NNB1" s="46" t="s">
        <v>12313</v>
      </c>
      <c r="NNC1" s="46" t="s">
        <v>12314</v>
      </c>
      <c r="NND1" s="46" t="s">
        <v>12315</v>
      </c>
      <c r="NNE1" s="46" t="s">
        <v>12316</v>
      </c>
      <c r="NNF1" s="46" t="s">
        <v>12317</v>
      </c>
      <c r="NNG1" s="46" t="s">
        <v>12318</v>
      </c>
      <c r="NNH1" s="46" t="s">
        <v>12319</v>
      </c>
      <c r="NNI1" s="46" t="s">
        <v>12320</v>
      </c>
      <c r="NNJ1" s="46" t="s">
        <v>12321</v>
      </c>
      <c r="NNK1" s="46" t="s">
        <v>12322</v>
      </c>
      <c r="NNL1" s="46" t="s">
        <v>12323</v>
      </c>
      <c r="NNM1" s="46" t="s">
        <v>12324</v>
      </c>
      <c r="NNN1" s="46" t="s">
        <v>12325</v>
      </c>
      <c r="NNO1" s="46" t="s">
        <v>12326</v>
      </c>
      <c r="NNP1" s="46" t="s">
        <v>12327</v>
      </c>
      <c r="NNQ1" s="46" t="s">
        <v>12328</v>
      </c>
      <c r="NNR1" s="46" t="s">
        <v>12329</v>
      </c>
      <c r="NNS1" s="46" t="s">
        <v>12330</v>
      </c>
      <c r="NNT1" s="46" t="s">
        <v>12331</v>
      </c>
      <c r="NNU1" s="46" t="s">
        <v>12332</v>
      </c>
      <c r="NNV1" s="46" t="s">
        <v>12333</v>
      </c>
      <c r="NNW1" s="46" t="s">
        <v>12334</v>
      </c>
      <c r="NNX1" s="46" t="s">
        <v>12335</v>
      </c>
      <c r="NNY1" s="46" t="s">
        <v>12336</v>
      </c>
      <c r="NNZ1" s="46" t="s">
        <v>12337</v>
      </c>
      <c r="NOA1" s="46" t="s">
        <v>12338</v>
      </c>
      <c r="NOB1" s="46" t="s">
        <v>12339</v>
      </c>
      <c r="NOC1" s="46" t="s">
        <v>12340</v>
      </c>
      <c r="NOD1" s="46" t="s">
        <v>12341</v>
      </c>
      <c r="NOE1" s="46" t="s">
        <v>12342</v>
      </c>
      <c r="NOF1" s="46" t="s">
        <v>12343</v>
      </c>
      <c r="NOG1" s="46" t="s">
        <v>12344</v>
      </c>
      <c r="NOH1" s="46" t="s">
        <v>12345</v>
      </c>
      <c r="NOI1" s="46" t="s">
        <v>12346</v>
      </c>
      <c r="NOJ1" s="46" t="s">
        <v>12347</v>
      </c>
      <c r="NOK1" s="46" t="s">
        <v>12348</v>
      </c>
      <c r="NOL1" s="46" t="s">
        <v>12349</v>
      </c>
      <c r="NOM1" s="46" t="s">
        <v>12350</v>
      </c>
      <c r="NON1" s="46" t="s">
        <v>12351</v>
      </c>
      <c r="NOO1" s="46" t="s">
        <v>12352</v>
      </c>
      <c r="NOP1" s="46" t="s">
        <v>12353</v>
      </c>
      <c r="NOQ1" s="46" t="s">
        <v>12354</v>
      </c>
      <c r="NOR1" s="46" t="s">
        <v>12355</v>
      </c>
      <c r="NOS1" s="46" t="s">
        <v>12356</v>
      </c>
      <c r="NOT1" s="46" t="s">
        <v>12357</v>
      </c>
      <c r="NOU1" s="46" t="s">
        <v>12358</v>
      </c>
      <c r="NOV1" s="46" t="s">
        <v>12359</v>
      </c>
      <c r="NOW1" s="46" t="s">
        <v>12360</v>
      </c>
      <c r="NOX1" s="46" t="s">
        <v>12361</v>
      </c>
      <c r="NOY1" s="46" t="s">
        <v>12362</v>
      </c>
      <c r="NOZ1" s="46" t="s">
        <v>12363</v>
      </c>
      <c r="NPA1" s="46" t="s">
        <v>12364</v>
      </c>
      <c r="NPB1" s="46" t="s">
        <v>12365</v>
      </c>
      <c r="NPC1" s="46" t="s">
        <v>12366</v>
      </c>
      <c r="NPD1" s="46" t="s">
        <v>12367</v>
      </c>
      <c r="NPE1" s="46" t="s">
        <v>12368</v>
      </c>
      <c r="NPF1" s="46" t="s">
        <v>12369</v>
      </c>
      <c r="NPG1" s="46" t="s">
        <v>12370</v>
      </c>
      <c r="NPH1" s="46" t="s">
        <v>12371</v>
      </c>
      <c r="NPI1" s="46" t="s">
        <v>12372</v>
      </c>
      <c r="NPJ1" s="46" t="s">
        <v>12373</v>
      </c>
      <c r="NPK1" s="46" t="s">
        <v>12374</v>
      </c>
      <c r="NPL1" s="46" t="s">
        <v>12375</v>
      </c>
      <c r="NPM1" s="46" t="s">
        <v>12376</v>
      </c>
      <c r="NPN1" s="46" t="s">
        <v>12377</v>
      </c>
      <c r="NPO1" s="46" t="s">
        <v>12378</v>
      </c>
      <c r="NPP1" s="46" t="s">
        <v>12379</v>
      </c>
      <c r="NPQ1" s="46" t="s">
        <v>12380</v>
      </c>
      <c r="NPR1" s="46" t="s">
        <v>12381</v>
      </c>
      <c r="NPS1" s="46" t="s">
        <v>12382</v>
      </c>
      <c r="NPT1" s="46" t="s">
        <v>12383</v>
      </c>
      <c r="NPU1" s="46" t="s">
        <v>12384</v>
      </c>
      <c r="NPV1" s="46" t="s">
        <v>12385</v>
      </c>
      <c r="NPW1" s="46" t="s">
        <v>12386</v>
      </c>
      <c r="NPX1" s="46" t="s">
        <v>12387</v>
      </c>
      <c r="NPY1" s="46" t="s">
        <v>12388</v>
      </c>
      <c r="NPZ1" s="46" t="s">
        <v>12389</v>
      </c>
      <c r="NQA1" s="46" t="s">
        <v>12390</v>
      </c>
      <c r="NQB1" s="46" t="s">
        <v>12391</v>
      </c>
      <c r="NQC1" s="46" t="s">
        <v>12392</v>
      </c>
      <c r="NQD1" s="46" t="s">
        <v>12393</v>
      </c>
      <c r="NQE1" s="46" t="s">
        <v>12394</v>
      </c>
      <c r="NQF1" s="46" t="s">
        <v>12395</v>
      </c>
      <c r="NQG1" s="46" t="s">
        <v>12396</v>
      </c>
      <c r="NQH1" s="46" t="s">
        <v>12397</v>
      </c>
      <c r="NQI1" s="46" t="s">
        <v>12398</v>
      </c>
      <c r="NQJ1" s="46" t="s">
        <v>12399</v>
      </c>
      <c r="NQK1" s="46" t="s">
        <v>12400</v>
      </c>
      <c r="NQL1" s="46" t="s">
        <v>12401</v>
      </c>
      <c r="NQM1" s="46" t="s">
        <v>12402</v>
      </c>
      <c r="NQN1" s="46" t="s">
        <v>12403</v>
      </c>
      <c r="NQO1" s="46" t="s">
        <v>12404</v>
      </c>
      <c r="NQP1" s="46" t="s">
        <v>12405</v>
      </c>
      <c r="NQQ1" s="46" t="s">
        <v>12406</v>
      </c>
      <c r="NQR1" s="46" t="s">
        <v>12407</v>
      </c>
      <c r="NQS1" s="46" t="s">
        <v>12408</v>
      </c>
      <c r="NQT1" s="46" t="s">
        <v>12409</v>
      </c>
      <c r="NQU1" s="46" t="s">
        <v>12410</v>
      </c>
      <c r="NQV1" s="46" t="s">
        <v>12411</v>
      </c>
      <c r="NQW1" s="46" t="s">
        <v>12412</v>
      </c>
      <c r="NQX1" s="46" t="s">
        <v>12413</v>
      </c>
      <c r="NQY1" s="46" t="s">
        <v>12414</v>
      </c>
      <c r="NQZ1" s="46" t="s">
        <v>12415</v>
      </c>
      <c r="NRA1" s="46" t="s">
        <v>12416</v>
      </c>
      <c r="NRB1" s="46" t="s">
        <v>12417</v>
      </c>
      <c r="NRC1" s="46" t="s">
        <v>12418</v>
      </c>
      <c r="NRD1" s="46" t="s">
        <v>12419</v>
      </c>
      <c r="NRE1" s="46" t="s">
        <v>12420</v>
      </c>
      <c r="NRF1" s="46" t="s">
        <v>12421</v>
      </c>
      <c r="NRG1" s="46" t="s">
        <v>12422</v>
      </c>
      <c r="NRH1" s="46" t="s">
        <v>12423</v>
      </c>
      <c r="NRI1" s="46" t="s">
        <v>12424</v>
      </c>
      <c r="NRJ1" s="46" t="s">
        <v>12425</v>
      </c>
      <c r="NRK1" s="46" t="s">
        <v>12426</v>
      </c>
      <c r="NRL1" s="46" t="s">
        <v>12427</v>
      </c>
      <c r="NRM1" s="46" t="s">
        <v>12428</v>
      </c>
      <c r="NRN1" s="46" t="s">
        <v>12429</v>
      </c>
      <c r="NRO1" s="46" t="s">
        <v>12430</v>
      </c>
      <c r="NRP1" s="46" t="s">
        <v>12431</v>
      </c>
      <c r="NRQ1" s="46" t="s">
        <v>12432</v>
      </c>
      <c r="NRR1" s="46" t="s">
        <v>12433</v>
      </c>
      <c r="NRS1" s="46" t="s">
        <v>12434</v>
      </c>
      <c r="NRT1" s="46" t="s">
        <v>12435</v>
      </c>
      <c r="NRU1" s="46" t="s">
        <v>12436</v>
      </c>
      <c r="NRV1" s="46" t="s">
        <v>12437</v>
      </c>
      <c r="NRW1" s="46" t="s">
        <v>12438</v>
      </c>
      <c r="NRX1" s="46" t="s">
        <v>12439</v>
      </c>
      <c r="NRY1" s="46" t="s">
        <v>12440</v>
      </c>
      <c r="NRZ1" s="46" t="s">
        <v>12441</v>
      </c>
      <c r="NSA1" s="46" t="s">
        <v>12442</v>
      </c>
      <c r="NSB1" s="46" t="s">
        <v>12443</v>
      </c>
      <c r="NSC1" s="46" t="s">
        <v>12444</v>
      </c>
      <c r="NSD1" s="46" t="s">
        <v>12445</v>
      </c>
      <c r="NSE1" s="46" t="s">
        <v>12446</v>
      </c>
      <c r="NSF1" s="46" t="s">
        <v>12447</v>
      </c>
      <c r="NSG1" s="46" t="s">
        <v>12448</v>
      </c>
      <c r="NSH1" s="46" t="s">
        <v>12449</v>
      </c>
      <c r="NSI1" s="46" t="s">
        <v>12450</v>
      </c>
      <c r="NSJ1" s="46" t="s">
        <v>12451</v>
      </c>
      <c r="NSK1" s="46" t="s">
        <v>12452</v>
      </c>
      <c r="NSL1" s="46" t="s">
        <v>12453</v>
      </c>
      <c r="NSM1" s="46" t="s">
        <v>12454</v>
      </c>
      <c r="NSN1" s="46" t="s">
        <v>12455</v>
      </c>
      <c r="NSO1" s="46" t="s">
        <v>12456</v>
      </c>
      <c r="NSP1" s="46" t="s">
        <v>12457</v>
      </c>
      <c r="NSQ1" s="46" t="s">
        <v>12458</v>
      </c>
      <c r="NSR1" s="46" t="s">
        <v>12459</v>
      </c>
      <c r="NSS1" s="46" t="s">
        <v>12460</v>
      </c>
      <c r="NST1" s="46" t="s">
        <v>12461</v>
      </c>
      <c r="NSU1" s="46" t="s">
        <v>12462</v>
      </c>
      <c r="NSV1" s="46" t="s">
        <v>12463</v>
      </c>
      <c r="NSW1" s="46" t="s">
        <v>12464</v>
      </c>
      <c r="NSX1" s="46" t="s">
        <v>12465</v>
      </c>
      <c r="NSY1" s="46" t="s">
        <v>12466</v>
      </c>
      <c r="NSZ1" s="46" t="s">
        <v>12467</v>
      </c>
      <c r="NTA1" s="46" t="s">
        <v>12468</v>
      </c>
      <c r="NTB1" s="46" t="s">
        <v>12469</v>
      </c>
      <c r="NTC1" s="46" t="s">
        <v>12470</v>
      </c>
      <c r="NTD1" s="46" t="s">
        <v>12471</v>
      </c>
      <c r="NTE1" s="46" t="s">
        <v>12472</v>
      </c>
      <c r="NTF1" s="46" t="s">
        <v>12473</v>
      </c>
      <c r="NTG1" s="46" t="s">
        <v>12474</v>
      </c>
      <c r="NTH1" s="46" t="s">
        <v>12475</v>
      </c>
      <c r="NTI1" s="46" t="s">
        <v>12476</v>
      </c>
      <c r="NTJ1" s="46" t="s">
        <v>12477</v>
      </c>
      <c r="NTK1" s="46" t="s">
        <v>12478</v>
      </c>
      <c r="NTL1" s="46" t="s">
        <v>12479</v>
      </c>
      <c r="NTM1" s="46" t="s">
        <v>12480</v>
      </c>
      <c r="NTN1" s="46" t="s">
        <v>12481</v>
      </c>
      <c r="NTO1" s="46" t="s">
        <v>12482</v>
      </c>
      <c r="NTP1" s="46" t="s">
        <v>12483</v>
      </c>
      <c r="NTQ1" s="46" t="s">
        <v>12484</v>
      </c>
      <c r="NTR1" s="46" t="s">
        <v>12485</v>
      </c>
      <c r="NTS1" s="46" t="s">
        <v>12486</v>
      </c>
      <c r="NTT1" s="46" t="s">
        <v>12487</v>
      </c>
      <c r="NTU1" s="46" t="s">
        <v>12488</v>
      </c>
      <c r="NTV1" s="46" t="s">
        <v>12489</v>
      </c>
      <c r="NTW1" s="46" t="s">
        <v>12490</v>
      </c>
      <c r="NTX1" s="46" t="s">
        <v>12491</v>
      </c>
      <c r="NTY1" s="46" t="s">
        <v>12492</v>
      </c>
      <c r="NTZ1" s="46" t="s">
        <v>12493</v>
      </c>
      <c r="NUA1" s="46" t="s">
        <v>12494</v>
      </c>
      <c r="NUB1" s="46" t="s">
        <v>12495</v>
      </c>
      <c r="NUC1" s="46" t="s">
        <v>12496</v>
      </c>
      <c r="NUD1" s="46" t="s">
        <v>12497</v>
      </c>
      <c r="NUE1" s="46" t="s">
        <v>12498</v>
      </c>
      <c r="NUF1" s="46" t="s">
        <v>12499</v>
      </c>
      <c r="NUG1" s="46" t="s">
        <v>12500</v>
      </c>
      <c r="NUH1" s="46" t="s">
        <v>12501</v>
      </c>
      <c r="NUI1" s="46" t="s">
        <v>12502</v>
      </c>
      <c r="NUJ1" s="46" t="s">
        <v>12503</v>
      </c>
      <c r="NUK1" s="46" t="s">
        <v>12504</v>
      </c>
      <c r="NUL1" s="46" t="s">
        <v>12505</v>
      </c>
      <c r="NUM1" s="46" t="s">
        <v>12506</v>
      </c>
      <c r="NUN1" s="46" t="s">
        <v>12507</v>
      </c>
      <c r="NUO1" s="46" t="s">
        <v>12508</v>
      </c>
      <c r="NUP1" s="46" t="s">
        <v>12509</v>
      </c>
      <c r="NUQ1" s="46" t="s">
        <v>12510</v>
      </c>
      <c r="NUR1" s="46" t="s">
        <v>12511</v>
      </c>
      <c r="NUS1" s="46" t="s">
        <v>12512</v>
      </c>
      <c r="NUT1" s="46" t="s">
        <v>12513</v>
      </c>
      <c r="NUU1" s="46" t="s">
        <v>12514</v>
      </c>
      <c r="NUV1" s="46" t="s">
        <v>12515</v>
      </c>
      <c r="NUW1" s="46" t="s">
        <v>12516</v>
      </c>
      <c r="NUX1" s="46" t="s">
        <v>12517</v>
      </c>
      <c r="NUY1" s="46" t="s">
        <v>12518</v>
      </c>
      <c r="NUZ1" s="46" t="s">
        <v>12519</v>
      </c>
      <c r="NVA1" s="46" t="s">
        <v>12520</v>
      </c>
      <c r="NVB1" s="46" t="s">
        <v>12521</v>
      </c>
      <c r="NVC1" s="46" t="s">
        <v>12522</v>
      </c>
      <c r="NVD1" s="46" t="s">
        <v>12523</v>
      </c>
      <c r="NVE1" s="46" t="s">
        <v>12524</v>
      </c>
      <c r="NVF1" s="46" t="s">
        <v>12525</v>
      </c>
      <c r="NVG1" s="46" t="s">
        <v>12526</v>
      </c>
      <c r="NVH1" s="46" t="s">
        <v>12527</v>
      </c>
      <c r="NVI1" s="46" t="s">
        <v>12528</v>
      </c>
      <c r="NVJ1" s="46" t="s">
        <v>12529</v>
      </c>
      <c r="NVK1" s="46" t="s">
        <v>12530</v>
      </c>
      <c r="NVL1" s="46" t="s">
        <v>12531</v>
      </c>
      <c r="NVM1" s="46" t="s">
        <v>12532</v>
      </c>
      <c r="NVN1" s="46" t="s">
        <v>12533</v>
      </c>
      <c r="NVO1" s="46" t="s">
        <v>12534</v>
      </c>
      <c r="NVP1" s="46" t="s">
        <v>12535</v>
      </c>
      <c r="NVQ1" s="46" t="s">
        <v>12536</v>
      </c>
      <c r="NVR1" s="46" t="s">
        <v>12537</v>
      </c>
      <c r="NVS1" s="46" t="s">
        <v>12538</v>
      </c>
      <c r="NVT1" s="46" t="s">
        <v>12539</v>
      </c>
      <c r="NVU1" s="46" t="s">
        <v>12540</v>
      </c>
      <c r="NVV1" s="46" t="s">
        <v>12541</v>
      </c>
      <c r="NVW1" s="46" t="s">
        <v>12542</v>
      </c>
      <c r="NVX1" s="46" t="s">
        <v>12543</v>
      </c>
      <c r="NVY1" s="46" t="s">
        <v>12544</v>
      </c>
      <c r="NVZ1" s="46" t="s">
        <v>12545</v>
      </c>
      <c r="NWA1" s="46" t="s">
        <v>12546</v>
      </c>
      <c r="NWB1" s="46" t="s">
        <v>12547</v>
      </c>
      <c r="NWC1" s="46" t="s">
        <v>12548</v>
      </c>
      <c r="NWD1" s="46" t="s">
        <v>12549</v>
      </c>
      <c r="NWE1" s="46" t="s">
        <v>12550</v>
      </c>
      <c r="NWF1" s="46" t="s">
        <v>12551</v>
      </c>
      <c r="NWG1" s="46" t="s">
        <v>12552</v>
      </c>
      <c r="NWH1" s="46" t="s">
        <v>12553</v>
      </c>
      <c r="NWI1" s="46" t="s">
        <v>12554</v>
      </c>
      <c r="NWJ1" s="46" t="s">
        <v>12555</v>
      </c>
      <c r="NWK1" s="46" t="s">
        <v>12556</v>
      </c>
      <c r="NWL1" s="46" t="s">
        <v>12557</v>
      </c>
      <c r="NWM1" s="46" t="s">
        <v>12558</v>
      </c>
      <c r="NWN1" s="46" t="s">
        <v>12559</v>
      </c>
      <c r="NWO1" s="46" t="s">
        <v>12560</v>
      </c>
      <c r="NWP1" s="46" t="s">
        <v>12561</v>
      </c>
      <c r="NWQ1" s="46" t="s">
        <v>12562</v>
      </c>
      <c r="NWR1" s="46" t="s">
        <v>12563</v>
      </c>
      <c r="NWS1" s="46" t="s">
        <v>12564</v>
      </c>
      <c r="NWT1" s="46" t="s">
        <v>12565</v>
      </c>
      <c r="NWU1" s="46" t="s">
        <v>12566</v>
      </c>
      <c r="NWV1" s="46" t="s">
        <v>12567</v>
      </c>
      <c r="NWW1" s="46" t="s">
        <v>12568</v>
      </c>
      <c r="NWX1" s="46" t="s">
        <v>12569</v>
      </c>
      <c r="NWY1" s="46" t="s">
        <v>12570</v>
      </c>
      <c r="NWZ1" s="46" t="s">
        <v>12571</v>
      </c>
      <c r="NXA1" s="46" t="s">
        <v>12572</v>
      </c>
      <c r="NXB1" s="46" t="s">
        <v>12573</v>
      </c>
      <c r="NXC1" s="46" t="s">
        <v>12574</v>
      </c>
      <c r="NXD1" s="46" t="s">
        <v>12575</v>
      </c>
      <c r="NXE1" s="46" t="s">
        <v>12576</v>
      </c>
      <c r="NXF1" s="46" t="s">
        <v>12577</v>
      </c>
      <c r="NXG1" s="46" t="s">
        <v>12578</v>
      </c>
      <c r="NXH1" s="46" t="s">
        <v>12579</v>
      </c>
      <c r="NXI1" s="46" t="s">
        <v>12580</v>
      </c>
      <c r="NXJ1" s="46" t="s">
        <v>12581</v>
      </c>
      <c r="NXK1" s="46" t="s">
        <v>12582</v>
      </c>
      <c r="NXL1" s="46" t="s">
        <v>12583</v>
      </c>
      <c r="NXM1" s="46" t="s">
        <v>12584</v>
      </c>
      <c r="NXN1" s="46" t="s">
        <v>12585</v>
      </c>
      <c r="NXO1" s="46" t="s">
        <v>12586</v>
      </c>
      <c r="NXP1" s="46" t="s">
        <v>12587</v>
      </c>
      <c r="NXQ1" s="46" t="s">
        <v>12588</v>
      </c>
      <c r="NXR1" s="46" t="s">
        <v>12589</v>
      </c>
      <c r="NXS1" s="46" t="s">
        <v>12590</v>
      </c>
      <c r="NXT1" s="46" t="s">
        <v>12591</v>
      </c>
      <c r="NXU1" s="46" t="s">
        <v>12592</v>
      </c>
      <c r="NXV1" s="46" t="s">
        <v>12593</v>
      </c>
      <c r="NXW1" s="46" t="s">
        <v>12594</v>
      </c>
      <c r="NXX1" s="46" t="s">
        <v>12595</v>
      </c>
      <c r="NXY1" s="46" t="s">
        <v>12596</v>
      </c>
      <c r="NXZ1" s="46" t="s">
        <v>12597</v>
      </c>
      <c r="NYA1" s="46" t="s">
        <v>12598</v>
      </c>
      <c r="NYB1" s="46" t="s">
        <v>12599</v>
      </c>
      <c r="NYC1" s="46" t="s">
        <v>12600</v>
      </c>
      <c r="NYD1" s="46" t="s">
        <v>12601</v>
      </c>
      <c r="NYE1" s="46" t="s">
        <v>12602</v>
      </c>
      <c r="NYF1" s="46" t="s">
        <v>12603</v>
      </c>
      <c r="NYG1" s="46" t="s">
        <v>12604</v>
      </c>
      <c r="NYH1" s="46" t="s">
        <v>12605</v>
      </c>
      <c r="NYI1" s="46" t="s">
        <v>12606</v>
      </c>
      <c r="NYJ1" s="46" t="s">
        <v>12607</v>
      </c>
      <c r="NYK1" s="46" t="s">
        <v>12608</v>
      </c>
      <c r="NYL1" s="46" t="s">
        <v>12609</v>
      </c>
      <c r="NYM1" s="46" t="s">
        <v>12610</v>
      </c>
      <c r="NYN1" s="46" t="s">
        <v>12611</v>
      </c>
      <c r="NYO1" s="46" t="s">
        <v>12612</v>
      </c>
      <c r="NYP1" s="46" t="s">
        <v>12613</v>
      </c>
      <c r="NYQ1" s="46" t="s">
        <v>12614</v>
      </c>
      <c r="NYR1" s="46" t="s">
        <v>12615</v>
      </c>
      <c r="NYS1" s="46" t="s">
        <v>12616</v>
      </c>
      <c r="NYT1" s="46" t="s">
        <v>12617</v>
      </c>
      <c r="NYU1" s="46" t="s">
        <v>12618</v>
      </c>
      <c r="NYV1" s="46" t="s">
        <v>12619</v>
      </c>
      <c r="NYW1" s="46" t="s">
        <v>12620</v>
      </c>
      <c r="NYX1" s="46" t="s">
        <v>12621</v>
      </c>
      <c r="NYY1" s="46" t="s">
        <v>12622</v>
      </c>
      <c r="NYZ1" s="46" t="s">
        <v>12623</v>
      </c>
      <c r="NZA1" s="46" t="s">
        <v>12624</v>
      </c>
      <c r="NZB1" s="46" t="s">
        <v>12625</v>
      </c>
      <c r="NZC1" s="46" t="s">
        <v>12626</v>
      </c>
      <c r="NZD1" s="46" t="s">
        <v>12627</v>
      </c>
      <c r="NZE1" s="46" t="s">
        <v>12628</v>
      </c>
      <c r="NZF1" s="46" t="s">
        <v>12629</v>
      </c>
      <c r="NZG1" s="46" t="s">
        <v>12630</v>
      </c>
      <c r="NZH1" s="46" t="s">
        <v>12631</v>
      </c>
      <c r="NZI1" s="46" t="s">
        <v>12632</v>
      </c>
      <c r="NZJ1" s="46" t="s">
        <v>12633</v>
      </c>
      <c r="NZK1" s="46" t="s">
        <v>12634</v>
      </c>
      <c r="NZL1" s="46" t="s">
        <v>12635</v>
      </c>
      <c r="NZM1" s="46" t="s">
        <v>12636</v>
      </c>
      <c r="NZN1" s="46" t="s">
        <v>12637</v>
      </c>
      <c r="NZO1" s="46" t="s">
        <v>12638</v>
      </c>
      <c r="NZP1" s="46" t="s">
        <v>12639</v>
      </c>
      <c r="NZQ1" s="46" t="s">
        <v>12640</v>
      </c>
      <c r="NZR1" s="46" t="s">
        <v>12641</v>
      </c>
      <c r="NZS1" s="46" t="s">
        <v>12642</v>
      </c>
      <c r="NZT1" s="46" t="s">
        <v>12643</v>
      </c>
      <c r="NZU1" s="46" t="s">
        <v>12644</v>
      </c>
      <c r="NZV1" s="46" t="s">
        <v>12645</v>
      </c>
      <c r="NZW1" s="46" t="s">
        <v>12646</v>
      </c>
      <c r="NZX1" s="46" t="s">
        <v>12647</v>
      </c>
      <c r="NZY1" s="46" t="s">
        <v>12648</v>
      </c>
      <c r="NZZ1" s="46" t="s">
        <v>12649</v>
      </c>
      <c r="OAA1" s="46" t="s">
        <v>12650</v>
      </c>
      <c r="OAB1" s="46" t="s">
        <v>12651</v>
      </c>
      <c r="OAC1" s="46" t="s">
        <v>12652</v>
      </c>
      <c r="OAD1" s="46" t="s">
        <v>12653</v>
      </c>
      <c r="OAE1" s="46" t="s">
        <v>12654</v>
      </c>
      <c r="OAF1" s="46" t="s">
        <v>12655</v>
      </c>
      <c r="OAG1" s="46" t="s">
        <v>12656</v>
      </c>
      <c r="OAH1" s="46" t="s">
        <v>12657</v>
      </c>
      <c r="OAI1" s="46" t="s">
        <v>12658</v>
      </c>
      <c r="OAJ1" s="46" t="s">
        <v>12659</v>
      </c>
      <c r="OAK1" s="46" t="s">
        <v>12660</v>
      </c>
      <c r="OAL1" s="46" t="s">
        <v>12661</v>
      </c>
      <c r="OAM1" s="46" t="s">
        <v>12662</v>
      </c>
      <c r="OAN1" s="46" t="s">
        <v>12663</v>
      </c>
      <c r="OAO1" s="46" t="s">
        <v>12664</v>
      </c>
      <c r="OAP1" s="46" t="s">
        <v>12665</v>
      </c>
      <c r="OAQ1" s="46" t="s">
        <v>12666</v>
      </c>
      <c r="OAR1" s="46" t="s">
        <v>12667</v>
      </c>
      <c r="OAS1" s="46" t="s">
        <v>12668</v>
      </c>
      <c r="OAT1" s="46" t="s">
        <v>12669</v>
      </c>
      <c r="OAU1" s="46" t="s">
        <v>12670</v>
      </c>
      <c r="OAV1" s="46" t="s">
        <v>12671</v>
      </c>
      <c r="OAW1" s="46" t="s">
        <v>12672</v>
      </c>
      <c r="OAX1" s="46" t="s">
        <v>12673</v>
      </c>
      <c r="OAY1" s="46" t="s">
        <v>12674</v>
      </c>
      <c r="OAZ1" s="46" t="s">
        <v>12675</v>
      </c>
      <c r="OBA1" s="46" t="s">
        <v>12676</v>
      </c>
      <c r="OBB1" s="46" t="s">
        <v>12677</v>
      </c>
      <c r="OBC1" s="46" t="s">
        <v>12678</v>
      </c>
      <c r="OBD1" s="46" t="s">
        <v>12679</v>
      </c>
      <c r="OBE1" s="46" t="s">
        <v>12680</v>
      </c>
      <c r="OBF1" s="46" t="s">
        <v>12681</v>
      </c>
      <c r="OBG1" s="46" t="s">
        <v>12682</v>
      </c>
      <c r="OBH1" s="46" t="s">
        <v>12683</v>
      </c>
      <c r="OBI1" s="46" t="s">
        <v>12684</v>
      </c>
      <c r="OBJ1" s="46" t="s">
        <v>12685</v>
      </c>
      <c r="OBK1" s="46" t="s">
        <v>12686</v>
      </c>
      <c r="OBL1" s="46" t="s">
        <v>12687</v>
      </c>
      <c r="OBM1" s="46" t="s">
        <v>12688</v>
      </c>
      <c r="OBN1" s="46" t="s">
        <v>12689</v>
      </c>
      <c r="OBO1" s="46" t="s">
        <v>12690</v>
      </c>
      <c r="OBP1" s="46" t="s">
        <v>12691</v>
      </c>
      <c r="OBQ1" s="46" t="s">
        <v>12692</v>
      </c>
      <c r="OBR1" s="46" t="s">
        <v>12693</v>
      </c>
      <c r="OBS1" s="46" t="s">
        <v>12694</v>
      </c>
      <c r="OBT1" s="46" t="s">
        <v>12695</v>
      </c>
      <c r="OBU1" s="46" t="s">
        <v>12696</v>
      </c>
      <c r="OBV1" s="46" t="s">
        <v>12697</v>
      </c>
      <c r="OBW1" s="46" t="s">
        <v>12698</v>
      </c>
      <c r="OBX1" s="46" t="s">
        <v>12699</v>
      </c>
      <c r="OBY1" s="46" t="s">
        <v>12700</v>
      </c>
      <c r="OBZ1" s="46" t="s">
        <v>12701</v>
      </c>
      <c r="OCA1" s="46" t="s">
        <v>12702</v>
      </c>
      <c r="OCB1" s="46" t="s">
        <v>12703</v>
      </c>
      <c r="OCC1" s="46" t="s">
        <v>12704</v>
      </c>
      <c r="OCD1" s="46" t="s">
        <v>12705</v>
      </c>
      <c r="OCE1" s="46" t="s">
        <v>12706</v>
      </c>
      <c r="OCF1" s="46" t="s">
        <v>12707</v>
      </c>
      <c r="OCG1" s="46" t="s">
        <v>12708</v>
      </c>
      <c r="OCH1" s="46" t="s">
        <v>12709</v>
      </c>
      <c r="OCI1" s="46" t="s">
        <v>12710</v>
      </c>
      <c r="OCJ1" s="46" t="s">
        <v>12711</v>
      </c>
      <c r="OCK1" s="46" t="s">
        <v>12712</v>
      </c>
      <c r="OCL1" s="46" t="s">
        <v>12713</v>
      </c>
      <c r="OCM1" s="46" t="s">
        <v>12714</v>
      </c>
      <c r="OCN1" s="46" t="s">
        <v>12715</v>
      </c>
      <c r="OCO1" s="46" t="s">
        <v>12716</v>
      </c>
      <c r="OCP1" s="46" t="s">
        <v>12717</v>
      </c>
      <c r="OCQ1" s="46" t="s">
        <v>12718</v>
      </c>
      <c r="OCR1" s="46" t="s">
        <v>12719</v>
      </c>
      <c r="OCS1" s="46" t="s">
        <v>12720</v>
      </c>
      <c r="OCT1" s="46" t="s">
        <v>12721</v>
      </c>
      <c r="OCU1" s="46" t="s">
        <v>12722</v>
      </c>
      <c r="OCV1" s="46" t="s">
        <v>12723</v>
      </c>
      <c r="OCW1" s="46" t="s">
        <v>12724</v>
      </c>
      <c r="OCX1" s="46" t="s">
        <v>12725</v>
      </c>
      <c r="OCY1" s="46" t="s">
        <v>12726</v>
      </c>
      <c r="OCZ1" s="46" t="s">
        <v>12727</v>
      </c>
      <c r="ODA1" s="46" t="s">
        <v>12728</v>
      </c>
      <c r="ODB1" s="46" t="s">
        <v>12729</v>
      </c>
      <c r="ODC1" s="46" t="s">
        <v>12730</v>
      </c>
      <c r="ODD1" s="46" t="s">
        <v>12731</v>
      </c>
      <c r="ODE1" s="46" t="s">
        <v>12732</v>
      </c>
      <c r="ODF1" s="46" t="s">
        <v>12733</v>
      </c>
      <c r="ODG1" s="46" t="s">
        <v>12734</v>
      </c>
      <c r="ODH1" s="46" t="s">
        <v>12735</v>
      </c>
      <c r="ODI1" s="46" t="s">
        <v>12736</v>
      </c>
      <c r="ODJ1" s="46" t="s">
        <v>12737</v>
      </c>
      <c r="ODK1" s="46" t="s">
        <v>12738</v>
      </c>
      <c r="ODL1" s="46" t="s">
        <v>12739</v>
      </c>
      <c r="ODM1" s="46" t="s">
        <v>12740</v>
      </c>
      <c r="ODN1" s="46" t="s">
        <v>12741</v>
      </c>
      <c r="ODO1" s="46" t="s">
        <v>12742</v>
      </c>
      <c r="ODP1" s="46" t="s">
        <v>12743</v>
      </c>
      <c r="ODQ1" s="46" t="s">
        <v>12744</v>
      </c>
      <c r="ODR1" s="46" t="s">
        <v>12745</v>
      </c>
      <c r="ODS1" s="46" t="s">
        <v>12746</v>
      </c>
      <c r="ODT1" s="46" t="s">
        <v>12747</v>
      </c>
      <c r="ODU1" s="46" t="s">
        <v>12748</v>
      </c>
      <c r="ODV1" s="46" t="s">
        <v>12749</v>
      </c>
      <c r="ODW1" s="46" t="s">
        <v>12750</v>
      </c>
      <c r="ODX1" s="46" t="s">
        <v>12751</v>
      </c>
      <c r="ODY1" s="46" t="s">
        <v>12752</v>
      </c>
      <c r="ODZ1" s="46" t="s">
        <v>12753</v>
      </c>
      <c r="OEA1" s="46" t="s">
        <v>12754</v>
      </c>
      <c r="OEB1" s="46" t="s">
        <v>12755</v>
      </c>
      <c r="OEC1" s="46" t="s">
        <v>12756</v>
      </c>
      <c r="OED1" s="46" t="s">
        <v>12757</v>
      </c>
      <c r="OEE1" s="46" t="s">
        <v>12758</v>
      </c>
      <c r="OEF1" s="46" t="s">
        <v>12759</v>
      </c>
      <c r="OEG1" s="46" t="s">
        <v>12760</v>
      </c>
      <c r="OEH1" s="46" t="s">
        <v>12761</v>
      </c>
      <c r="OEI1" s="46" t="s">
        <v>12762</v>
      </c>
      <c r="OEJ1" s="46" t="s">
        <v>12763</v>
      </c>
      <c r="OEK1" s="46" t="s">
        <v>12764</v>
      </c>
      <c r="OEL1" s="46" t="s">
        <v>12765</v>
      </c>
      <c r="OEM1" s="46" t="s">
        <v>12766</v>
      </c>
      <c r="OEN1" s="46" t="s">
        <v>12767</v>
      </c>
      <c r="OEO1" s="46" t="s">
        <v>12768</v>
      </c>
      <c r="OEP1" s="46" t="s">
        <v>12769</v>
      </c>
      <c r="OEQ1" s="46" t="s">
        <v>12770</v>
      </c>
      <c r="OER1" s="46" t="s">
        <v>12771</v>
      </c>
      <c r="OES1" s="46" t="s">
        <v>12772</v>
      </c>
      <c r="OET1" s="46" t="s">
        <v>12773</v>
      </c>
      <c r="OEU1" s="46" t="s">
        <v>12774</v>
      </c>
      <c r="OEV1" s="46" t="s">
        <v>12775</v>
      </c>
      <c r="OEW1" s="46" t="s">
        <v>12776</v>
      </c>
      <c r="OEX1" s="46" t="s">
        <v>12777</v>
      </c>
      <c r="OEY1" s="46" t="s">
        <v>12778</v>
      </c>
      <c r="OEZ1" s="46" t="s">
        <v>12779</v>
      </c>
      <c r="OFA1" s="46" t="s">
        <v>12780</v>
      </c>
      <c r="OFB1" s="46" t="s">
        <v>12781</v>
      </c>
      <c r="OFC1" s="46" t="s">
        <v>12782</v>
      </c>
      <c r="OFD1" s="46" t="s">
        <v>12783</v>
      </c>
      <c r="OFE1" s="46" t="s">
        <v>12784</v>
      </c>
      <c r="OFF1" s="46" t="s">
        <v>12785</v>
      </c>
      <c r="OFG1" s="46" t="s">
        <v>12786</v>
      </c>
      <c r="OFH1" s="46" t="s">
        <v>12787</v>
      </c>
      <c r="OFI1" s="46" t="s">
        <v>12788</v>
      </c>
      <c r="OFJ1" s="46" t="s">
        <v>12789</v>
      </c>
      <c r="OFK1" s="46" t="s">
        <v>12790</v>
      </c>
      <c r="OFL1" s="46" t="s">
        <v>12791</v>
      </c>
      <c r="OFM1" s="46" t="s">
        <v>12792</v>
      </c>
      <c r="OFN1" s="46" t="s">
        <v>12793</v>
      </c>
      <c r="OFO1" s="46" t="s">
        <v>12794</v>
      </c>
      <c r="OFP1" s="46" t="s">
        <v>12795</v>
      </c>
      <c r="OFQ1" s="46" t="s">
        <v>12796</v>
      </c>
      <c r="OFR1" s="46" t="s">
        <v>12797</v>
      </c>
      <c r="OFS1" s="46" t="s">
        <v>12798</v>
      </c>
      <c r="OFT1" s="46" t="s">
        <v>12799</v>
      </c>
      <c r="OFU1" s="46" t="s">
        <v>12800</v>
      </c>
      <c r="OFV1" s="46" t="s">
        <v>12801</v>
      </c>
      <c r="OFW1" s="46" t="s">
        <v>12802</v>
      </c>
      <c r="OFX1" s="46" t="s">
        <v>12803</v>
      </c>
      <c r="OFY1" s="46" t="s">
        <v>12804</v>
      </c>
      <c r="OFZ1" s="46" t="s">
        <v>12805</v>
      </c>
      <c r="OGA1" s="46" t="s">
        <v>12806</v>
      </c>
      <c r="OGB1" s="46" t="s">
        <v>12807</v>
      </c>
      <c r="OGC1" s="46" t="s">
        <v>12808</v>
      </c>
      <c r="OGD1" s="46" t="s">
        <v>12809</v>
      </c>
      <c r="OGE1" s="46" t="s">
        <v>12810</v>
      </c>
      <c r="OGF1" s="46" t="s">
        <v>12811</v>
      </c>
      <c r="OGG1" s="46" t="s">
        <v>12812</v>
      </c>
      <c r="OGH1" s="46" t="s">
        <v>12813</v>
      </c>
      <c r="OGI1" s="46" t="s">
        <v>12814</v>
      </c>
      <c r="OGJ1" s="46" t="s">
        <v>12815</v>
      </c>
      <c r="OGK1" s="46" t="s">
        <v>12816</v>
      </c>
      <c r="OGL1" s="46" t="s">
        <v>12817</v>
      </c>
      <c r="OGM1" s="46" t="s">
        <v>12818</v>
      </c>
      <c r="OGN1" s="46" t="s">
        <v>12819</v>
      </c>
      <c r="OGO1" s="46" t="s">
        <v>12820</v>
      </c>
      <c r="OGP1" s="46" t="s">
        <v>12821</v>
      </c>
      <c r="OGQ1" s="46" t="s">
        <v>12822</v>
      </c>
      <c r="OGR1" s="46" t="s">
        <v>12823</v>
      </c>
      <c r="OGS1" s="46" t="s">
        <v>12824</v>
      </c>
      <c r="OGT1" s="46" t="s">
        <v>12825</v>
      </c>
      <c r="OGU1" s="46" t="s">
        <v>12826</v>
      </c>
      <c r="OGV1" s="46" t="s">
        <v>12827</v>
      </c>
      <c r="OGW1" s="46" t="s">
        <v>12828</v>
      </c>
      <c r="OGX1" s="46" t="s">
        <v>12829</v>
      </c>
      <c r="OGY1" s="46" t="s">
        <v>12830</v>
      </c>
      <c r="OGZ1" s="46" t="s">
        <v>12831</v>
      </c>
      <c r="OHA1" s="46" t="s">
        <v>12832</v>
      </c>
      <c r="OHB1" s="46" t="s">
        <v>12833</v>
      </c>
      <c r="OHC1" s="46" t="s">
        <v>12834</v>
      </c>
      <c r="OHD1" s="46" t="s">
        <v>12835</v>
      </c>
      <c r="OHE1" s="46" t="s">
        <v>12836</v>
      </c>
      <c r="OHF1" s="46" t="s">
        <v>12837</v>
      </c>
      <c r="OHG1" s="46" t="s">
        <v>12838</v>
      </c>
      <c r="OHH1" s="46" t="s">
        <v>12839</v>
      </c>
      <c r="OHI1" s="46" t="s">
        <v>12840</v>
      </c>
      <c r="OHJ1" s="46" t="s">
        <v>12841</v>
      </c>
      <c r="OHK1" s="46" t="s">
        <v>12842</v>
      </c>
      <c r="OHL1" s="46" t="s">
        <v>12843</v>
      </c>
      <c r="OHM1" s="46" t="s">
        <v>12844</v>
      </c>
      <c r="OHN1" s="46" t="s">
        <v>12845</v>
      </c>
      <c r="OHO1" s="46" t="s">
        <v>12846</v>
      </c>
      <c r="OHP1" s="46" t="s">
        <v>12847</v>
      </c>
      <c r="OHQ1" s="46" t="s">
        <v>12848</v>
      </c>
      <c r="OHR1" s="46" t="s">
        <v>12849</v>
      </c>
      <c r="OHS1" s="46" t="s">
        <v>12850</v>
      </c>
      <c r="OHT1" s="46" t="s">
        <v>12851</v>
      </c>
      <c r="OHU1" s="46" t="s">
        <v>12852</v>
      </c>
      <c r="OHV1" s="46" t="s">
        <v>12853</v>
      </c>
      <c r="OHW1" s="46" t="s">
        <v>12854</v>
      </c>
      <c r="OHX1" s="46" t="s">
        <v>12855</v>
      </c>
      <c r="OHY1" s="46" t="s">
        <v>12856</v>
      </c>
      <c r="OHZ1" s="46" t="s">
        <v>12857</v>
      </c>
      <c r="OIA1" s="46" t="s">
        <v>12858</v>
      </c>
      <c r="OIB1" s="46" t="s">
        <v>12859</v>
      </c>
      <c r="OIC1" s="46" t="s">
        <v>12860</v>
      </c>
      <c r="OID1" s="46" t="s">
        <v>12861</v>
      </c>
      <c r="OIE1" s="46" t="s">
        <v>12862</v>
      </c>
      <c r="OIF1" s="46" t="s">
        <v>12863</v>
      </c>
      <c r="OIG1" s="46" t="s">
        <v>12864</v>
      </c>
      <c r="OIH1" s="46" t="s">
        <v>12865</v>
      </c>
      <c r="OII1" s="46" t="s">
        <v>12866</v>
      </c>
      <c r="OIJ1" s="46" t="s">
        <v>12867</v>
      </c>
      <c r="OIK1" s="46" t="s">
        <v>12868</v>
      </c>
      <c r="OIL1" s="46" t="s">
        <v>12869</v>
      </c>
      <c r="OIM1" s="46" t="s">
        <v>12870</v>
      </c>
      <c r="OIN1" s="46" t="s">
        <v>12871</v>
      </c>
      <c r="OIO1" s="46" t="s">
        <v>12872</v>
      </c>
      <c r="OIP1" s="46" t="s">
        <v>12873</v>
      </c>
      <c r="OIQ1" s="46" t="s">
        <v>12874</v>
      </c>
      <c r="OIR1" s="46" t="s">
        <v>12875</v>
      </c>
      <c r="OIS1" s="46" t="s">
        <v>12876</v>
      </c>
      <c r="OIT1" s="46" t="s">
        <v>12877</v>
      </c>
      <c r="OIU1" s="46" t="s">
        <v>12878</v>
      </c>
      <c r="OIV1" s="46" t="s">
        <v>12879</v>
      </c>
      <c r="OIW1" s="46" t="s">
        <v>12880</v>
      </c>
      <c r="OIX1" s="46" t="s">
        <v>12881</v>
      </c>
      <c r="OIY1" s="46" t="s">
        <v>12882</v>
      </c>
      <c r="OIZ1" s="46" t="s">
        <v>12883</v>
      </c>
      <c r="OJA1" s="46" t="s">
        <v>12884</v>
      </c>
      <c r="OJB1" s="46" t="s">
        <v>12885</v>
      </c>
      <c r="OJC1" s="46" t="s">
        <v>12886</v>
      </c>
      <c r="OJD1" s="46" t="s">
        <v>12887</v>
      </c>
      <c r="OJE1" s="46" t="s">
        <v>12888</v>
      </c>
      <c r="OJF1" s="46" t="s">
        <v>12889</v>
      </c>
      <c r="OJG1" s="46" t="s">
        <v>12890</v>
      </c>
      <c r="OJH1" s="46" t="s">
        <v>12891</v>
      </c>
      <c r="OJI1" s="46" t="s">
        <v>12892</v>
      </c>
      <c r="OJJ1" s="46" t="s">
        <v>12893</v>
      </c>
      <c r="OJK1" s="46" t="s">
        <v>12894</v>
      </c>
      <c r="OJL1" s="46" t="s">
        <v>12895</v>
      </c>
      <c r="OJM1" s="46" t="s">
        <v>12896</v>
      </c>
      <c r="OJN1" s="46" t="s">
        <v>12897</v>
      </c>
      <c r="OJO1" s="46" t="s">
        <v>12898</v>
      </c>
      <c r="OJP1" s="46" t="s">
        <v>12899</v>
      </c>
      <c r="OJQ1" s="46" t="s">
        <v>12900</v>
      </c>
      <c r="OJR1" s="46" t="s">
        <v>12901</v>
      </c>
      <c r="OJS1" s="46" t="s">
        <v>12902</v>
      </c>
      <c r="OJT1" s="46" t="s">
        <v>12903</v>
      </c>
      <c r="OJU1" s="46" t="s">
        <v>12904</v>
      </c>
      <c r="OJV1" s="46" t="s">
        <v>12905</v>
      </c>
      <c r="OJW1" s="46" t="s">
        <v>12906</v>
      </c>
      <c r="OJX1" s="46" t="s">
        <v>12907</v>
      </c>
      <c r="OJY1" s="46" t="s">
        <v>12908</v>
      </c>
      <c r="OJZ1" s="46" t="s">
        <v>12909</v>
      </c>
      <c r="OKA1" s="46" t="s">
        <v>12910</v>
      </c>
      <c r="OKB1" s="46" t="s">
        <v>12911</v>
      </c>
      <c r="OKC1" s="46" t="s">
        <v>12912</v>
      </c>
      <c r="OKD1" s="46" t="s">
        <v>12913</v>
      </c>
      <c r="OKE1" s="46" t="s">
        <v>12914</v>
      </c>
      <c r="OKF1" s="46" t="s">
        <v>12915</v>
      </c>
      <c r="OKG1" s="46" t="s">
        <v>12916</v>
      </c>
      <c r="OKH1" s="46" t="s">
        <v>12917</v>
      </c>
      <c r="OKI1" s="46" t="s">
        <v>12918</v>
      </c>
      <c r="OKJ1" s="46" t="s">
        <v>12919</v>
      </c>
      <c r="OKK1" s="46" t="s">
        <v>12920</v>
      </c>
      <c r="OKL1" s="46" t="s">
        <v>12921</v>
      </c>
      <c r="OKM1" s="46" t="s">
        <v>12922</v>
      </c>
      <c r="OKN1" s="46" t="s">
        <v>12923</v>
      </c>
      <c r="OKO1" s="46" t="s">
        <v>12924</v>
      </c>
      <c r="OKP1" s="46" t="s">
        <v>12925</v>
      </c>
      <c r="OKQ1" s="46" t="s">
        <v>12926</v>
      </c>
      <c r="OKR1" s="46" t="s">
        <v>12927</v>
      </c>
      <c r="OKS1" s="46" t="s">
        <v>12928</v>
      </c>
      <c r="OKT1" s="46" t="s">
        <v>12929</v>
      </c>
      <c r="OKU1" s="46" t="s">
        <v>12930</v>
      </c>
      <c r="OKV1" s="46" t="s">
        <v>12931</v>
      </c>
      <c r="OKW1" s="46" t="s">
        <v>12932</v>
      </c>
      <c r="OKX1" s="46" t="s">
        <v>12933</v>
      </c>
      <c r="OKY1" s="46" t="s">
        <v>12934</v>
      </c>
      <c r="OKZ1" s="46" t="s">
        <v>12935</v>
      </c>
      <c r="OLA1" s="46" t="s">
        <v>12936</v>
      </c>
      <c r="OLB1" s="46" t="s">
        <v>12937</v>
      </c>
      <c r="OLC1" s="46" t="s">
        <v>12938</v>
      </c>
      <c r="OLD1" s="46" t="s">
        <v>12939</v>
      </c>
      <c r="OLE1" s="46" t="s">
        <v>12940</v>
      </c>
      <c r="OLF1" s="46" t="s">
        <v>12941</v>
      </c>
      <c r="OLG1" s="46" t="s">
        <v>12942</v>
      </c>
      <c r="OLH1" s="46" t="s">
        <v>12943</v>
      </c>
      <c r="OLI1" s="46" t="s">
        <v>12944</v>
      </c>
      <c r="OLJ1" s="46" t="s">
        <v>12945</v>
      </c>
      <c r="OLK1" s="46" t="s">
        <v>12946</v>
      </c>
      <c r="OLL1" s="46" t="s">
        <v>12947</v>
      </c>
      <c r="OLM1" s="46" t="s">
        <v>12948</v>
      </c>
      <c r="OLN1" s="46" t="s">
        <v>12949</v>
      </c>
      <c r="OLO1" s="46" t="s">
        <v>12950</v>
      </c>
      <c r="OLP1" s="46" t="s">
        <v>12951</v>
      </c>
      <c r="OLQ1" s="46" t="s">
        <v>12952</v>
      </c>
      <c r="OLR1" s="46" t="s">
        <v>12953</v>
      </c>
      <c r="OLS1" s="46" t="s">
        <v>12954</v>
      </c>
      <c r="OLT1" s="46" t="s">
        <v>12955</v>
      </c>
      <c r="OLU1" s="46" t="s">
        <v>12956</v>
      </c>
      <c r="OLV1" s="46" t="s">
        <v>12957</v>
      </c>
      <c r="OLW1" s="46" t="s">
        <v>12958</v>
      </c>
      <c r="OLX1" s="46" t="s">
        <v>12959</v>
      </c>
      <c r="OLY1" s="46" t="s">
        <v>12960</v>
      </c>
      <c r="OLZ1" s="46" t="s">
        <v>12961</v>
      </c>
      <c r="OMA1" s="46" t="s">
        <v>12962</v>
      </c>
      <c r="OMB1" s="46" t="s">
        <v>12963</v>
      </c>
      <c r="OMC1" s="46" t="s">
        <v>12964</v>
      </c>
      <c r="OMD1" s="46" t="s">
        <v>12965</v>
      </c>
      <c r="OME1" s="46" t="s">
        <v>12966</v>
      </c>
      <c r="OMF1" s="46" t="s">
        <v>12967</v>
      </c>
      <c r="OMG1" s="46" t="s">
        <v>12968</v>
      </c>
      <c r="OMH1" s="46" t="s">
        <v>12969</v>
      </c>
      <c r="OMI1" s="46" t="s">
        <v>12970</v>
      </c>
      <c r="OMJ1" s="46" t="s">
        <v>12971</v>
      </c>
      <c r="OMK1" s="46" t="s">
        <v>12972</v>
      </c>
      <c r="OML1" s="46" t="s">
        <v>12973</v>
      </c>
      <c r="OMM1" s="46" t="s">
        <v>12974</v>
      </c>
      <c r="OMN1" s="46" t="s">
        <v>12975</v>
      </c>
      <c r="OMO1" s="46" t="s">
        <v>12976</v>
      </c>
      <c r="OMP1" s="46" t="s">
        <v>12977</v>
      </c>
      <c r="OMQ1" s="46" t="s">
        <v>12978</v>
      </c>
      <c r="OMR1" s="46" t="s">
        <v>12979</v>
      </c>
      <c r="OMS1" s="46" t="s">
        <v>12980</v>
      </c>
      <c r="OMT1" s="46" t="s">
        <v>12981</v>
      </c>
      <c r="OMU1" s="46" t="s">
        <v>12982</v>
      </c>
      <c r="OMV1" s="46" t="s">
        <v>12983</v>
      </c>
      <c r="OMW1" s="46" t="s">
        <v>12984</v>
      </c>
      <c r="OMX1" s="46" t="s">
        <v>12985</v>
      </c>
      <c r="OMY1" s="46" t="s">
        <v>12986</v>
      </c>
      <c r="OMZ1" s="46" t="s">
        <v>12987</v>
      </c>
      <c r="ONA1" s="46" t="s">
        <v>12988</v>
      </c>
      <c r="ONB1" s="46" t="s">
        <v>12989</v>
      </c>
      <c r="ONC1" s="46" t="s">
        <v>12990</v>
      </c>
      <c r="OND1" s="46" t="s">
        <v>12991</v>
      </c>
      <c r="ONE1" s="46" t="s">
        <v>12992</v>
      </c>
      <c r="ONF1" s="46" t="s">
        <v>12993</v>
      </c>
      <c r="ONG1" s="46" t="s">
        <v>12994</v>
      </c>
      <c r="ONH1" s="46" t="s">
        <v>12995</v>
      </c>
      <c r="ONI1" s="46" t="s">
        <v>12996</v>
      </c>
      <c r="ONJ1" s="46" t="s">
        <v>12997</v>
      </c>
      <c r="ONK1" s="46" t="s">
        <v>12998</v>
      </c>
      <c r="ONL1" s="46" t="s">
        <v>12999</v>
      </c>
      <c r="ONM1" s="46" t="s">
        <v>13000</v>
      </c>
      <c r="ONN1" s="46" t="s">
        <v>13001</v>
      </c>
      <c r="ONO1" s="46" t="s">
        <v>13002</v>
      </c>
      <c r="ONP1" s="46" t="s">
        <v>13003</v>
      </c>
      <c r="ONQ1" s="46" t="s">
        <v>13004</v>
      </c>
      <c r="ONR1" s="46" t="s">
        <v>13005</v>
      </c>
      <c r="ONS1" s="46" t="s">
        <v>13006</v>
      </c>
      <c r="ONT1" s="46" t="s">
        <v>13007</v>
      </c>
      <c r="ONU1" s="46" t="s">
        <v>13008</v>
      </c>
      <c r="ONV1" s="46" t="s">
        <v>13009</v>
      </c>
      <c r="ONW1" s="46" t="s">
        <v>13010</v>
      </c>
      <c r="ONX1" s="46" t="s">
        <v>13011</v>
      </c>
      <c r="ONY1" s="46" t="s">
        <v>13012</v>
      </c>
      <c r="ONZ1" s="46" t="s">
        <v>13013</v>
      </c>
      <c r="OOA1" s="46" t="s">
        <v>13014</v>
      </c>
      <c r="OOB1" s="46" t="s">
        <v>13015</v>
      </c>
      <c r="OOC1" s="46" t="s">
        <v>13016</v>
      </c>
      <c r="OOD1" s="46" t="s">
        <v>13017</v>
      </c>
      <c r="OOE1" s="46" t="s">
        <v>13018</v>
      </c>
      <c r="OOF1" s="46" t="s">
        <v>13019</v>
      </c>
      <c r="OOG1" s="46" t="s">
        <v>13020</v>
      </c>
      <c r="OOH1" s="46" t="s">
        <v>13021</v>
      </c>
      <c r="OOI1" s="46" t="s">
        <v>13022</v>
      </c>
      <c r="OOJ1" s="46" t="s">
        <v>13023</v>
      </c>
      <c r="OOK1" s="46" t="s">
        <v>13024</v>
      </c>
      <c r="OOL1" s="46" t="s">
        <v>13025</v>
      </c>
      <c r="OOM1" s="46" t="s">
        <v>13026</v>
      </c>
      <c r="OON1" s="46" t="s">
        <v>13027</v>
      </c>
      <c r="OOO1" s="46" t="s">
        <v>13028</v>
      </c>
      <c r="OOP1" s="46" t="s">
        <v>13029</v>
      </c>
      <c r="OOQ1" s="46" t="s">
        <v>13030</v>
      </c>
      <c r="OOR1" s="46" t="s">
        <v>13031</v>
      </c>
      <c r="OOS1" s="46" t="s">
        <v>13032</v>
      </c>
      <c r="OOT1" s="46" t="s">
        <v>13033</v>
      </c>
      <c r="OOU1" s="46" t="s">
        <v>13034</v>
      </c>
      <c r="OOV1" s="46" t="s">
        <v>13035</v>
      </c>
      <c r="OOW1" s="46" t="s">
        <v>13036</v>
      </c>
      <c r="OOX1" s="46" t="s">
        <v>13037</v>
      </c>
      <c r="OOY1" s="46" t="s">
        <v>13038</v>
      </c>
      <c r="OOZ1" s="46" t="s">
        <v>13039</v>
      </c>
      <c r="OPA1" s="46" t="s">
        <v>13040</v>
      </c>
      <c r="OPB1" s="46" t="s">
        <v>13041</v>
      </c>
      <c r="OPC1" s="46" t="s">
        <v>13042</v>
      </c>
      <c r="OPD1" s="46" t="s">
        <v>13043</v>
      </c>
      <c r="OPE1" s="46" t="s">
        <v>13044</v>
      </c>
      <c r="OPF1" s="46" t="s">
        <v>13045</v>
      </c>
      <c r="OPG1" s="46" t="s">
        <v>13046</v>
      </c>
      <c r="OPH1" s="46" t="s">
        <v>13047</v>
      </c>
      <c r="OPI1" s="46" t="s">
        <v>13048</v>
      </c>
      <c r="OPJ1" s="46" t="s">
        <v>13049</v>
      </c>
      <c r="OPK1" s="46" t="s">
        <v>13050</v>
      </c>
      <c r="OPL1" s="46" t="s">
        <v>13051</v>
      </c>
      <c r="OPM1" s="46" t="s">
        <v>13052</v>
      </c>
      <c r="OPN1" s="46" t="s">
        <v>13053</v>
      </c>
      <c r="OPO1" s="46" t="s">
        <v>13054</v>
      </c>
      <c r="OPP1" s="46" t="s">
        <v>13055</v>
      </c>
      <c r="OPQ1" s="46" t="s">
        <v>13056</v>
      </c>
      <c r="OPR1" s="46" t="s">
        <v>13057</v>
      </c>
      <c r="OPS1" s="46" t="s">
        <v>13058</v>
      </c>
      <c r="OPT1" s="46" t="s">
        <v>13059</v>
      </c>
      <c r="OPU1" s="46" t="s">
        <v>13060</v>
      </c>
      <c r="OPV1" s="46" t="s">
        <v>13061</v>
      </c>
      <c r="OPW1" s="46" t="s">
        <v>13062</v>
      </c>
      <c r="OPX1" s="46" t="s">
        <v>13063</v>
      </c>
      <c r="OPY1" s="46" t="s">
        <v>13064</v>
      </c>
      <c r="OPZ1" s="46" t="s">
        <v>13065</v>
      </c>
      <c r="OQA1" s="46" t="s">
        <v>13066</v>
      </c>
      <c r="OQB1" s="46" t="s">
        <v>13067</v>
      </c>
      <c r="OQC1" s="46" t="s">
        <v>13068</v>
      </c>
      <c r="OQD1" s="46" t="s">
        <v>13069</v>
      </c>
      <c r="OQE1" s="46" t="s">
        <v>13070</v>
      </c>
      <c r="OQF1" s="46" t="s">
        <v>13071</v>
      </c>
      <c r="OQG1" s="46" t="s">
        <v>13072</v>
      </c>
      <c r="OQH1" s="46" t="s">
        <v>13073</v>
      </c>
      <c r="OQI1" s="46" t="s">
        <v>13074</v>
      </c>
      <c r="OQJ1" s="46" t="s">
        <v>13075</v>
      </c>
      <c r="OQK1" s="46" t="s">
        <v>13076</v>
      </c>
      <c r="OQL1" s="46" t="s">
        <v>13077</v>
      </c>
      <c r="OQM1" s="46" t="s">
        <v>13078</v>
      </c>
      <c r="OQN1" s="46" t="s">
        <v>13079</v>
      </c>
      <c r="OQO1" s="46" t="s">
        <v>13080</v>
      </c>
      <c r="OQP1" s="46" t="s">
        <v>13081</v>
      </c>
      <c r="OQQ1" s="46" t="s">
        <v>13082</v>
      </c>
      <c r="OQR1" s="46" t="s">
        <v>13083</v>
      </c>
      <c r="OQS1" s="46" t="s">
        <v>13084</v>
      </c>
      <c r="OQT1" s="46" t="s">
        <v>13085</v>
      </c>
      <c r="OQU1" s="46" t="s">
        <v>13086</v>
      </c>
      <c r="OQV1" s="46" t="s">
        <v>13087</v>
      </c>
      <c r="OQW1" s="46" t="s">
        <v>13088</v>
      </c>
      <c r="OQX1" s="46" t="s">
        <v>13089</v>
      </c>
      <c r="OQY1" s="46" t="s">
        <v>13090</v>
      </c>
      <c r="OQZ1" s="46" t="s">
        <v>13091</v>
      </c>
      <c r="ORA1" s="46" t="s">
        <v>13092</v>
      </c>
      <c r="ORB1" s="46" t="s">
        <v>13093</v>
      </c>
      <c r="ORC1" s="46" t="s">
        <v>13094</v>
      </c>
      <c r="ORD1" s="46" t="s">
        <v>13095</v>
      </c>
      <c r="ORE1" s="46" t="s">
        <v>13096</v>
      </c>
      <c r="ORF1" s="46" t="s">
        <v>13097</v>
      </c>
      <c r="ORG1" s="46" t="s">
        <v>13098</v>
      </c>
      <c r="ORH1" s="46" t="s">
        <v>13099</v>
      </c>
      <c r="ORI1" s="46" t="s">
        <v>13100</v>
      </c>
      <c r="ORJ1" s="46" t="s">
        <v>13101</v>
      </c>
      <c r="ORK1" s="46" t="s">
        <v>13102</v>
      </c>
      <c r="ORL1" s="46" t="s">
        <v>13103</v>
      </c>
      <c r="ORM1" s="46" t="s">
        <v>13104</v>
      </c>
      <c r="ORN1" s="46" t="s">
        <v>13105</v>
      </c>
      <c r="ORO1" s="46" t="s">
        <v>13106</v>
      </c>
      <c r="ORP1" s="46" t="s">
        <v>13107</v>
      </c>
      <c r="ORQ1" s="46" t="s">
        <v>13108</v>
      </c>
      <c r="ORR1" s="46" t="s">
        <v>13109</v>
      </c>
      <c r="ORS1" s="46" t="s">
        <v>13110</v>
      </c>
      <c r="ORT1" s="46" t="s">
        <v>13111</v>
      </c>
      <c r="ORU1" s="46" t="s">
        <v>13112</v>
      </c>
      <c r="ORV1" s="46" t="s">
        <v>13113</v>
      </c>
      <c r="ORW1" s="46" t="s">
        <v>13114</v>
      </c>
      <c r="ORX1" s="46" t="s">
        <v>13115</v>
      </c>
      <c r="ORY1" s="46" t="s">
        <v>13116</v>
      </c>
      <c r="ORZ1" s="46" t="s">
        <v>13117</v>
      </c>
      <c r="OSA1" s="46" t="s">
        <v>13118</v>
      </c>
      <c r="OSB1" s="46" t="s">
        <v>13119</v>
      </c>
      <c r="OSC1" s="46" t="s">
        <v>13120</v>
      </c>
      <c r="OSD1" s="46" t="s">
        <v>13121</v>
      </c>
      <c r="OSE1" s="46" t="s">
        <v>13122</v>
      </c>
      <c r="OSF1" s="46" t="s">
        <v>13123</v>
      </c>
      <c r="OSG1" s="46" t="s">
        <v>13124</v>
      </c>
      <c r="OSH1" s="46" t="s">
        <v>13125</v>
      </c>
      <c r="OSI1" s="46" t="s">
        <v>13126</v>
      </c>
      <c r="OSJ1" s="46" t="s">
        <v>13127</v>
      </c>
      <c r="OSK1" s="46" t="s">
        <v>13128</v>
      </c>
      <c r="OSL1" s="46" t="s">
        <v>13129</v>
      </c>
      <c r="OSM1" s="46" t="s">
        <v>13130</v>
      </c>
      <c r="OSN1" s="46" t="s">
        <v>13131</v>
      </c>
      <c r="OSO1" s="46" t="s">
        <v>13132</v>
      </c>
      <c r="OSP1" s="46" t="s">
        <v>13133</v>
      </c>
      <c r="OSQ1" s="46" t="s">
        <v>13134</v>
      </c>
      <c r="OSR1" s="46" t="s">
        <v>13135</v>
      </c>
      <c r="OSS1" s="46" t="s">
        <v>13136</v>
      </c>
      <c r="OST1" s="46" t="s">
        <v>13137</v>
      </c>
      <c r="OSU1" s="46" t="s">
        <v>13138</v>
      </c>
      <c r="OSV1" s="46" t="s">
        <v>13139</v>
      </c>
      <c r="OSW1" s="46" t="s">
        <v>13140</v>
      </c>
      <c r="OSX1" s="46" t="s">
        <v>13141</v>
      </c>
      <c r="OSY1" s="46" t="s">
        <v>13142</v>
      </c>
      <c r="OSZ1" s="46" t="s">
        <v>13143</v>
      </c>
      <c r="OTA1" s="46" t="s">
        <v>13144</v>
      </c>
      <c r="OTB1" s="46" t="s">
        <v>13145</v>
      </c>
      <c r="OTC1" s="46" t="s">
        <v>13146</v>
      </c>
      <c r="OTD1" s="46" t="s">
        <v>13147</v>
      </c>
      <c r="OTE1" s="46" t="s">
        <v>13148</v>
      </c>
      <c r="OTF1" s="46" t="s">
        <v>13149</v>
      </c>
      <c r="OTG1" s="46" t="s">
        <v>13150</v>
      </c>
      <c r="OTH1" s="46" t="s">
        <v>13151</v>
      </c>
      <c r="OTI1" s="46" t="s">
        <v>13152</v>
      </c>
      <c r="OTJ1" s="46" t="s">
        <v>13153</v>
      </c>
      <c r="OTK1" s="46" t="s">
        <v>13154</v>
      </c>
      <c r="OTL1" s="46" t="s">
        <v>13155</v>
      </c>
      <c r="OTM1" s="46" t="s">
        <v>13156</v>
      </c>
      <c r="OTN1" s="46" t="s">
        <v>13157</v>
      </c>
      <c r="OTO1" s="46" t="s">
        <v>13158</v>
      </c>
      <c r="OTP1" s="46" t="s">
        <v>13159</v>
      </c>
      <c r="OTQ1" s="46" t="s">
        <v>13160</v>
      </c>
      <c r="OTR1" s="46" t="s">
        <v>13161</v>
      </c>
      <c r="OTS1" s="46" t="s">
        <v>13162</v>
      </c>
      <c r="OTT1" s="46" t="s">
        <v>13163</v>
      </c>
      <c r="OTU1" s="46" t="s">
        <v>13164</v>
      </c>
      <c r="OTV1" s="46" t="s">
        <v>13165</v>
      </c>
      <c r="OTW1" s="46" t="s">
        <v>13166</v>
      </c>
      <c r="OTX1" s="46" t="s">
        <v>13167</v>
      </c>
      <c r="OTY1" s="46" t="s">
        <v>13168</v>
      </c>
      <c r="OTZ1" s="46" t="s">
        <v>13169</v>
      </c>
      <c r="OUA1" s="46" t="s">
        <v>13170</v>
      </c>
      <c r="OUB1" s="46" t="s">
        <v>13171</v>
      </c>
      <c r="OUC1" s="46" t="s">
        <v>13172</v>
      </c>
      <c r="OUD1" s="46" t="s">
        <v>13173</v>
      </c>
      <c r="OUE1" s="46" t="s">
        <v>13174</v>
      </c>
      <c r="OUF1" s="46" t="s">
        <v>13175</v>
      </c>
      <c r="OUG1" s="46" t="s">
        <v>13176</v>
      </c>
      <c r="OUH1" s="46" t="s">
        <v>13177</v>
      </c>
      <c r="OUI1" s="46" t="s">
        <v>13178</v>
      </c>
      <c r="OUJ1" s="46" t="s">
        <v>13179</v>
      </c>
      <c r="OUK1" s="46" t="s">
        <v>13180</v>
      </c>
      <c r="OUL1" s="46" t="s">
        <v>13181</v>
      </c>
      <c r="OUM1" s="46" t="s">
        <v>13182</v>
      </c>
      <c r="OUN1" s="46" t="s">
        <v>13183</v>
      </c>
      <c r="OUO1" s="46" t="s">
        <v>13184</v>
      </c>
      <c r="OUP1" s="46" t="s">
        <v>13185</v>
      </c>
      <c r="OUQ1" s="46" t="s">
        <v>13186</v>
      </c>
      <c r="OUR1" s="46" t="s">
        <v>13187</v>
      </c>
      <c r="OUS1" s="46" t="s">
        <v>13188</v>
      </c>
      <c r="OUT1" s="46" t="s">
        <v>13189</v>
      </c>
      <c r="OUU1" s="46" t="s">
        <v>13190</v>
      </c>
      <c r="OUV1" s="46" t="s">
        <v>13191</v>
      </c>
      <c r="OUW1" s="46" t="s">
        <v>13192</v>
      </c>
      <c r="OUX1" s="46" t="s">
        <v>13193</v>
      </c>
      <c r="OUY1" s="46" t="s">
        <v>13194</v>
      </c>
      <c r="OUZ1" s="46" t="s">
        <v>13195</v>
      </c>
      <c r="OVA1" s="46" t="s">
        <v>13196</v>
      </c>
      <c r="OVB1" s="46" t="s">
        <v>13197</v>
      </c>
      <c r="OVC1" s="46" t="s">
        <v>13198</v>
      </c>
      <c r="OVD1" s="46" t="s">
        <v>13199</v>
      </c>
      <c r="OVE1" s="46" t="s">
        <v>13200</v>
      </c>
      <c r="OVF1" s="46" t="s">
        <v>13201</v>
      </c>
      <c r="OVG1" s="46" t="s">
        <v>13202</v>
      </c>
      <c r="OVH1" s="46" t="s">
        <v>13203</v>
      </c>
      <c r="OVI1" s="46" t="s">
        <v>13204</v>
      </c>
      <c r="OVJ1" s="46" t="s">
        <v>13205</v>
      </c>
      <c r="OVK1" s="46" t="s">
        <v>13206</v>
      </c>
      <c r="OVL1" s="46" t="s">
        <v>13207</v>
      </c>
      <c r="OVM1" s="46" t="s">
        <v>13208</v>
      </c>
      <c r="OVN1" s="46" t="s">
        <v>13209</v>
      </c>
      <c r="OVO1" s="46" t="s">
        <v>13210</v>
      </c>
      <c r="OVP1" s="46" t="s">
        <v>13211</v>
      </c>
      <c r="OVQ1" s="46" t="s">
        <v>13212</v>
      </c>
      <c r="OVR1" s="46" t="s">
        <v>13213</v>
      </c>
      <c r="OVS1" s="46" t="s">
        <v>13214</v>
      </c>
      <c r="OVT1" s="46" t="s">
        <v>13215</v>
      </c>
      <c r="OVU1" s="46" t="s">
        <v>13216</v>
      </c>
      <c r="OVV1" s="46" t="s">
        <v>13217</v>
      </c>
      <c r="OVW1" s="46" t="s">
        <v>13218</v>
      </c>
      <c r="OVX1" s="46" t="s">
        <v>13219</v>
      </c>
      <c r="OVY1" s="46" t="s">
        <v>13220</v>
      </c>
      <c r="OVZ1" s="46" t="s">
        <v>13221</v>
      </c>
      <c r="OWA1" s="46" t="s">
        <v>13222</v>
      </c>
      <c r="OWB1" s="46" t="s">
        <v>13223</v>
      </c>
      <c r="OWC1" s="46" t="s">
        <v>13224</v>
      </c>
      <c r="OWD1" s="46" t="s">
        <v>13225</v>
      </c>
      <c r="OWE1" s="46" t="s">
        <v>13226</v>
      </c>
      <c r="OWF1" s="46" t="s">
        <v>13227</v>
      </c>
      <c r="OWG1" s="46" t="s">
        <v>13228</v>
      </c>
      <c r="OWH1" s="46" t="s">
        <v>13229</v>
      </c>
      <c r="OWI1" s="46" t="s">
        <v>13230</v>
      </c>
      <c r="OWJ1" s="46" t="s">
        <v>13231</v>
      </c>
      <c r="OWK1" s="46" t="s">
        <v>13232</v>
      </c>
      <c r="OWL1" s="46" t="s">
        <v>13233</v>
      </c>
      <c r="OWM1" s="46" t="s">
        <v>13234</v>
      </c>
      <c r="OWN1" s="46" t="s">
        <v>13235</v>
      </c>
      <c r="OWO1" s="46" t="s">
        <v>13236</v>
      </c>
      <c r="OWP1" s="46" t="s">
        <v>13237</v>
      </c>
      <c r="OWQ1" s="46" t="s">
        <v>13238</v>
      </c>
      <c r="OWR1" s="46" t="s">
        <v>13239</v>
      </c>
      <c r="OWS1" s="46" t="s">
        <v>13240</v>
      </c>
      <c r="OWT1" s="46" t="s">
        <v>13241</v>
      </c>
      <c r="OWU1" s="46" t="s">
        <v>13242</v>
      </c>
      <c r="OWV1" s="46" t="s">
        <v>13243</v>
      </c>
      <c r="OWW1" s="46" t="s">
        <v>13244</v>
      </c>
      <c r="OWX1" s="46" t="s">
        <v>13245</v>
      </c>
      <c r="OWY1" s="46" t="s">
        <v>13246</v>
      </c>
      <c r="OWZ1" s="46" t="s">
        <v>13247</v>
      </c>
      <c r="OXA1" s="46" t="s">
        <v>13248</v>
      </c>
      <c r="OXB1" s="46" t="s">
        <v>13249</v>
      </c>
      <c r="OXC1" s="46" t="s">
        <v>13250</v>
      </c>
      <c r="OXD1" s="46" t="s">
        <v>13251</v>
      </c>
      <c r="OXE1" s="46" t="s">
        <v>13252</v>
      </c>
      <c r="OXF1" s="46" t="s">
        <v>13253</v>
      </c>
      <c r="OXG1" s="46" t="s">
        <v>13254</v>
      </c>
      <c r="OXH1" s="46" t="s">
        <v>13255</v>
      </c>
      <c r="OXI1" s="46" t="s">
        <v>13256</v>
      </c>
      <c r="OXJ1" s="46" t="s">
        <v>13257</v>
      </c>
      <c r="OXK1" s="46" t="s">
        <v>13258</v>
      </c>
      <c r="OXL1" s="46" t="s">
        <v>13259</v>
      </c>
      <c r="OXM1" s="46" t="s">
        <v>13260</v>
      </c>
      <c r="OXN1" s="46" t="s">
        <v>13261</v>
      </c>
      <c r="OXO1" s="46" t="s">
        <v>13262</v>
      </c>
      <c r="OXP1" s="46" t="s">
        <v>13263</v>
      </c>
      <c r="OXQ1" s="46" t="s">
        <v>13264</v>
      </c>
      <c r="OXR1" s="46" t="s">
        <v>13265</v>
      </c>
      <c r="OXS1" s="46" t="s">
        <v>13266</v>
      </c>
      <c r="OXT1" s="46" t="s">
        <v>13267</v>
      </c>
      <c r="OXU1" s="46" t="s">
        <v>13268</v>
      </c>
      <c r="OXV1" s="46" t="s">
        <v>13269</v>
      </c>
      <c r="OXW1" s="46" t="s">
        <v>13270</v>
      </c>
      <c r="OXX1" s="46" t="s">
        <v>13271</v>
      </c>
      <c r="OXY1" s="46" t="s">
        <v>13272</v>
      </c>
      <c r="OXZ1" s="46" t="s">
        <v>13273</v>
      </c>
      <c r="OYA1" s="46" t="s">
        <v>13274</v>
      </c>
      <c r="OYB1" s="46" t="s">
        <v>13275</v>
      </c>
      <c r="OYC1" s="46" t="s">
        <v>13276</v>
      </c>
      <c r="OYD1" s="46" t="s">
        <v>13277</v>
      </c>
      <c r="OYE1" s="46" t="s">
        <v>13278</v>
      </c>
      <c r="OYF1" s="46" t="s">
        <v>13279</v>
      </c>
      <c r="OYG1" s="46" t="s">
        <v>13280</v>
      </c>
      <c r="OYH1" s="46" t="s">
        <v>13281</v>
      </c>
      <c r="OYI1" s="46" t="s">
        <v>13282</v>
      </c>
      <c r="OYJ1" s="46" t="s">
        <v>13283</v>
      </c>
      <c r="OYK1" s="46" t="s">
        <v>13284</v>
      </c>
      <c r="OYL1" s="46" t="s">
        <v>13285</v>
      </c>
      <c r="OYM1" s="46" t="s">
        <v>13286</v>
      </c>
      <c r="OYN1" s="46" t="s">
        <v>13287</v>
      </c>
      <c r="OYO1" s="46" t="s">
        <v>13288</v>
      </c>
      <c r="OYP1" s="46" t="s">
        <v>13289</v>
      </c>
      <c r="OYQ1" s="46" t="s">
        <v>13290</v>
      </c>
      <c r="OYR1" s="46" t="s">
        <v>13291</v>
      </c>
      <c r="OYS1" s="46" t="s">
        <v>13292</v>
      </c>
      <c r="OYT1" s="46" t="s">
        <v>13293</v>
      </c>
      <c r="OYU1" s="46" t="s">
        <v>13294</v>
      </c>
      <c r="OYV1" s="46" t="s">
        <v>13295</v>
      </c>
      <c r="OYW1" s="46" t="s">
        <v>13296</v>
      </c>
      <c r="OYX1" s="46" t="s">
        <v>13297</v>
      </c>
      <c r="OYY1" s="46" t="s">
        <v>13298</v>
      </c>
      <c r="OYZ1" s="46" t="s">
        <v>13299</v>
      </c>
      <c r="OZA1" s="46" t="s">
        <v>13300</v>
      </c>
      <c r="OZB1" s="46" t="s">
        <v>13301</v>
      </c>
      <c r="OZC1" s="46" t="s">
        <v>13302</v>
      </c>
      <c r="OZD1" s="46" t="s">
        <v>13303</v>
      </c>
      <c r="OZE1" s="46" t="s">
        <v>13304</v>
      </c>
      <c r="OZF1" s="46" t="s">
        <v>13305</v>
      </c>
      <c r="OZG1" s="46" t="s">
        <v>13306</v>
      </c>
      <c r="OZH1" s="46" t="s">
        <v>13307</v>
      </c>
      <c r="OZI1" s="46" t="s">
        <v>13308</v>
      </c>
      <c r="OZJ1" s="46" t="s">
        <v>13309</v>
      </c>
      <c r="OZK1" s="46" t="s">
        <v>13310</v>
      </c>
      <c r="OZL1" s="46" t="s">
        <v>13311</v>
      </c>
      <c r="OZM1" s="46" t="s">
        <v>13312</v>
      </c>
      <c r="OZN1" s="46" t="s">
        <v>13313</v>
      </c>
      <c r="OZO1" s="46" t="s">
        <v>13314</v>
      </c>
      <c r="OZP1" s="46" t="s">
        <v>13315</v>
      </c>
      <c r="OZQ1" s="46" t="s">
        <v>13316</v>
      </c>
      <c r="OZR1" s="46" t="s">
        <v>13317</v>
      </c>
      <c r="OZS1" s="46" t="s">
        <v>13318</v>
      </c>
      <c r="OZT1" s="46" t="s">
        <v>13319</v>
      </c>
      <c r="OZU1" s="46" t="s">
        <v>13320</v>
      </c>
      <c r="OZV1" s="46" t="s">
        <v>13321</v>
      </c>
      <c r="OZW1" s="46" t="s">
        <v>13322</v>
      </c>
      <c r="OZX1" s="46" t="s">
        <v>13323</v>
      </c>
      <c r="OZY1" s="46" t="s">
        <v>13324</v>
      </c>
      <c r="OZZ1" s="46" t="s">
        <v>13325</v>
      </c>
      <c r="PAA1" s="46" t="s">
        <v>13326</v>
      </c>
      <c r="PAB1" s="46" t="s">
        <v>13327</v>
      </c>
      <c r="PAC1" s="46" t="s">
        <v>13328</v>
      </c>
      <c r="PAD1" s="46" t="s">
        <v>13329</v>
      </c>
      <c r="PAE1" s="46" t="s">
        <v>13330</v>
      </c>
      <c r="PAF1" s="46" t="s">
        <v>13331</v>
      </c>
      <c r="PAG1" s="46" t="s">
        <v>13332</v>
      </c>
      <c r="PAH1" s="46" t="s">
        <v>13333</v>
      </c>
      <c r="PAI1" s="46" t="s">
        <v>13334</v>
      </c>
      <c r="PAJ1" s="46" t="s">
        <v>13335</v>
      </c>
      <c r="PAK1" s="46" t="s">
        <v>13336</v>
      </c>
      <c r="PAL1" s="46" t="s">
        <v>13337</v>
      </c>
      <c r="PAM1" s="46" t="s">
        <v>13338</v>
      </c>
      <c r="PAN1" s="46" t="s">
        <v>13339</v>
      </c>
      <c r="PAO1" s="46" t="s">
        <v>13340</v>
      </c>
      <c r="PAP1" s="46" t="s">
        <v>13341</v>
      </c>
      <c r="PAQ1" s="46" t="s">
        <v>13342</v>
      </c>
      <c r="PAR1" s="46" t="s">
        <v>13343</v>
      </c>
      <c r="PAS1" s="46" t="s">
        <v>13344</v>
      </c>
      <c r="PAT1" s="46" t="s">
        <v>13345</v>
      </c>
      <c r="PAU1" s="46" t="s">
        <v>13346</v>
      </c>
      <c r="PAV1" s="46" t="s">
        <v>13347</v>
      </c>
      <c r="PAW1" s="46" t="s">
        <v>13348</v>
      </c>
      <c r="PAX1" s="46" t="s">
        <v>13349</v>
      </c>
      <c r="PAY1" s="46" t="s">
        <v>13350</v>
      </c>
      <c r="PAZ1" s="46" t="s">
        <v>13351</v>
      </c>
      <c r="PBA1" s="46" t="s">
        <v>13352</v>
      </c>
      <c r="PBB1" s="46" t="s">
        <v>13353</v>
      </c>
      <c r="PBC1" s="46" t="s">
        <v>13354</v>
      </c>
      <c r="PBD1" s="46" t="s">
        <v>13355</v>
      </c>
      <c r="PBE1" s="46" t="s">
        <v>13356</v>
      </c>
      <c r="PBF1" s="46" t="s">
        <v>13357</v>
      </c>
      <c r="PBG1" s="46" t="s">
        <v>13358</v>
      </c>
      <c r="PBH1" s="46" t="s">
        <v>13359</v>
      </c>
      <c r="PBI1" s="46" t="s">
        <v>13360</v>
      </c>
      <c r="PBJ1" s="46" t="s">
        <v>13361</v>
      </c>
      <c r="PBK1" s="46" t="s">
        <v>13362</v>
      </c>
      <c r="PBL1" s="46" t="s">
        <v>13363</v>
      </c>
      <c r="PBM1" s="46" t="s">
        <v>13364</v>
      </c>
      <c r="PBN1" s="46" t="s">
        <v>13365</v>
      </c>
      <c r="PBO1" s="46" t="s">
        <v>13366</v>
      </c>
      <c r="PBP1" s="46" t="s">
        <v>13367</v>
      </c>
      <c r="PBQ1" s="46" t="s">
        <v>13368</v>
      </c>
      <c r="PBR1" s="46" t="s">
        <v>13369</v>
      </c>
      <c r="PBS1" s="46" t="s">
        <v>13370</v>
      </c>
      <c r="PBT1" s="46" t="s">
        <v>13371</v>
      </c>
      <c r="PBU1" s="46" t="s">
        <v>13372</v>
      </c>
      <c r="PBV1" s="46" t="s">
        <v>13373</v>
      </c>
      <c r="PBW1" s="46" t="s">
        <v>13374</v>
      </c>
      <c r="PBX1" s="46" t="s">
        <v>13375</v>
      </c>
      <c r="PBY1" s="46" t="s">
        <v>13376</v>
      </c>
      <c r="PBZ1" s="46" t="s">
        <v>13377</v>
      </c>
      <c r="PCA1" s="46" t="s">
        <v>13378</v>
      </c>
      <c r="PCB1" s="46" t="s">
        <v>13379</v>
      </c>
      <c r="PCC1" s="46" t="s">
        <v>13380</v>
      </c>
      <c r="PCD1" s="46" t="s">
        <v>13381</v>
      </c>
      <c r="PCE1" s="46" t="s">
        <v>13382</v>
      </c>
      <c r="PCF1" s="46" t="s">
        <v>13383</v>
      </c>
      <c r="PCG1" s="46" t="s">
        <v>13384</v>
      </c>
      <c r="PCH1" s="46" t="s">
        <v>13385</v>
      </c>
      <c r="PCI1" s="46" t="s">
        <v>13386</v>
      </c>
      <c r="PCJ1" s="46" t="s">
        <v>13387</v>
      </c>
      <c r="PCK1" s="46" t="s">
        <v>13388</v>
      </c>
      <c r="PCL1" s="46" t="s">
        <v>13389</v>
      </c>
      <c r="PCM1" s="46" t="s">
        <v>13390</v>
      </c>
      <c r="PCN1" s="46" t="s">
        <v>13391</v>
      </c>
      <c r="PCO1" s="46" t="s">
        <v>13392</v>
      </c>
      <c r="PCP1" s="46" t="s">
        <v>13393</v>
      </c>
      <c r="PCQ1" s="46" t="s">
        <v>13394</v>
      </c>
      <c r="PCR1" s="46" t="s">
        <v>13395</v>
      </c>
      <c r="PCS1" s="46" t="s">
        <v>13396</v>
      </c>
      <c r="PCT1" s="46" t="s">
        <v>13397</v>
      </c>
      <c r="PCU1" s="46" t="s">
        <v>13398</v>
      </c>
      <c r="PCV1" s="46" t="s">
        <v>13399</v>
      </c>
      <c r="PCW1" s="46" t="s">
        <v>13400</v>
      </c>
      <c r="PCX1" s="46" t="s">
        <v>13401</v>
      </c>
      <c r="PCY1" s="46" t="s">
        <v>13402</v>
      </c>
      <c r="PCZ1" s="46" t="s">
        <v>13403</v>
      </c>
      <c r="PDA1" s="46" t="s">
        <v>13404</v>
      </c>
      <c r="PDB1" s="46" t="s">
        <v>13405</v>
      </c>
      <c r="PDC1" s="46" t="s">
        <v>13406</v>
      </c>
      <c r="PDD1" s="46" t="s">
        <v>13407</v>
      </c>
      <c r="PDE1" s="46" t="s">
        <v>13408</v>
      </c>
      <c r="PDF1" s="46" t="s">
        <v>13409</v>
      </c>
      <c r="PDG1" s="46" t="s">
        <v>13410</v>
      </c>
      <c r="PDH1" s="46" t="s">
        <v>13411</v>
      </c>
      <c r="PDI1" s="46" t="s">
        <v>13412</v>
      </c>
      <c r="PDJ1" s="46" t="s">
        <v>13413</v>
      </c>
      <c r="PDK1" s="46" t="s">
        <v>13414</v>
      </c>
      <c r="PDL1" s="46" t="s">
        <v>13415</v>
      </c>
      <c r="PDM1" s="46" t="s">
        <v>13416</v>
      </c>
      <c r="PDN1" s="46" t="s">
        <v>13417</v>
      </c>
      <c r="PDO1" s="46" t="s">
        <v>13418</v>
      </c>
      <c r="PDP1" s="46" t="s">
        <v>13419</v>
      </c>
      <c r="PDQ1" s="46" t="s">
        <v>13420</v>
      </c>
      <c r="PDR1" s="46" t="s">
        <v>13421</v>
      </c>
      <c r="PDS1" s="46" t="s">
        <v>13422</v>
      </c>
      <c r="PDT1" s="46" t="s">
        <v>13423</v>
      </c>
      <c r="PDU1" s="46" t="s">
        <v>13424</v>
      </c>
      <c r="PDV1" s="46" t="s">
        <v>13425</v>
      </c>
      <c r="PDW1" s="46" t="s">
        <v>13426</v>
      </c>
      <c r="PDX1" s="46" t="s">
        <v>13427</v>
      </c>
      <c r="PDY1" s="46" t="s">
        <v>13428</v>
      </c>
      <c r="PDZ1" s="46" t="s">
        <v>13429</v>
      </c>
      <c r="PEA1" s="46" t="s">
        <v>13430</v>
      </c>
      <c r="PEB1" s="46" t="s">
        <v>13431</v>
      </c>
      <c r="PEC1" s="46" t="s">
        <v>13432</v>
      </c>
      <c r="PED1" s="46" t="s">
        <v>13433</v>
      </c>
      <c r="PEE1" s="46" t="s">
        <v>13434</v>
      </c>
      <c r="PEF1" s="46" t="s">
        <v>13435</v>
      </c>
      <c r="PEG1" s="46" t="s">
        <v>13436</v>
      </c>
      <c r="PEH1" s="46" t="s">
        <v>13437</v>
      </c>
      <c r="PEI1" s="46" t="s">
        <v>13438</v>
      </c>
      <c r="PEJ1" s="46" t="s">
        <v>13439</v>
      </c>
      <c r="PEK1" s="46" t="s">
        <v>13440</v>
      </c>
      <c r="PEL1" s="46" t="s">
        <v>13441</v>
      </c>
      <c r="PEM1" s="46" t="s">
        <v>13442</v>
      </c>
      <c r="PEN1" s="46" t="s">
        <v>13443</v>
      </c>
      <c r="PEO1" s="46" t="s">
        <v>13444</v>
      </c>
      <c r="PEP1" s="46" t="s">
        <v>13445</v>
      </c>
      <c r="PEQ1" s="46" t="s">
        <v>13446</v>
      </c>
      <c r="PER1" s="46" t="s">
        <v>13447</v>
      </c>
      <c r="PES1" s="46" t="s">
        <v>13448</v>
      </c>
      <c r="PET1" s="46" t="s">
        <v>13449</v>
      </c>
      <c r="PEU1" s="46" t="s">
        <v>13450</v>
      </c>
      <c r="PEV1" s="46" t="s">
        <v>13451</v>
      </c>
      <c r="PEW1" s="46" t="s">
        <v>13452</v>
      </c>
      <c r="PEX1" s="46" t="s">
        <v>13453</v>
      </c>
      <c r="PEY1" s="46" t="s">
        <v>13454</v>
      </c>
      <c r="PEZ1" s="46" t="s">
        <v>13455</v>
      </c>
      <c r="PFA1" s="46" t="s">
        <v>13456</v>
      </c>
      <c r="PFB1" s="46" t="s">
        <v>13457</v>
      </c>
      <c r="PFC1" s="46" t="s">
        <v>13458</v>
      </c>
      <c r="PFD1" s="46" t="s">
        <v>13459</v>
      </c>
      <c r="PFE1" s="46" t="s">
        <v>13460</v>
      </c>
      <c r="PFF1" s="46" t="s">
        <v>13461</v>
      </c>
      <c r="PFG1" s="46" t="s">
        <v>13462</v>
      </c>
      <c r="PFH1" s="46" t="s">
        <v>13463</v>
      </c>
      <c r="PFI1" s="46" t="s">
        <v>13464</v>
      </c>
      <c r="PFJ1" s="46" t="s">
        <v>13465</v>
      </c>
      <c r="PFK1" s="46" t="s">
        <v>13466</v>
      </c>
      <c r="PFL1" s="46" t="s">
        <v>13467</v>
      </c>
      <c r="PFM1" s="46" t="s">
        <v>13468</v>
      </c>
      <c r="PFN1" s="46" t="s">
        <v>13469</v>
      </c>
      <c r="PFO1" s="46" t="s">
        <v>13470</v>
      </c>
      <c r="PFP1" s="46" t="s">
        <v>13471</v>
      </c>
      <c r="PFQ1" s="46" t="s">
        <v>13472</v>
      </c>
      <c r="PFR1" s="46" t="s">
        <v>13473</v>
      </c>
      <c r="PFS1" s="46" t="s">
        <v>13474</v>
      </c>
      <c r="PFT1" s="46" t="s">
        <v>13475</v>
      </c>
      <c r="PFU1" s="46" t="s">
        <v>13476</v>
      </c>
      <c r="PFV1" s="46" t="s">
        <v>13477</v>
      </c>
      <c r="PFW1" s="46" t="s">
        <v>13478</v>
      </c>
      <c r="PFX1" s="46" t="s">
        <v>13479</v>
      </c>
      <c r="PFY1" s="46" t="s">
        <v>13480</v>
      </c>
      <c r="PFZ1" s="46" t="s">
        <v>13481</v>
      </c>
      <c r="PGA1" s="46" t="s">
        <v>13482</v>
      </c>
      <c r="PGB1" s="46" t="s">
        <v>13483</v>
      </c>
      <c r="PGC1" s="46" t="s">
        <v>13484</v>
      </c>
      <c r="PGD1" s="46" t="s">
        <v>13485</v>
      </c>
      <c r="PGE1" s="46" t="s">
        <v>13486</v>
      </c>
      <c r="PGF1" s="46" t="s">
        <v>13487</v>
      </c>
      <c r="PGG1" s="46" t="s">
        <v>13488</v>
      </c>
      <c r="PGH1" s="46" t="s">
        <v>13489</v>
      </c>
      <c r="PGI1" s="46" t="s">
        <v>13490</v>
      </c>
      <c r="PGJ1" s="46" t="s">
        <v>13491</v>
      </c>
      <c r="PGK1" s="46" t="s">
        <v>13492</v>
      </c>
      <c r="PGL1" s="46" t="s">
        <v>13493</v>
      </c>
      <c r="PGM1" s="46" t="s">
        <v>13494</v>
      </c>
      <c r="PGN1" s="46" t="s">
        <v>13495</v>
      </c>
      <c r="PGO1" s="46" t="s">
        <v>13496</v>
      </c>
      <c r="PGP1" s="46" t="s">
        <v>13497</v>
      </c>
      <c r="PGQ1" s="46" t="s">
        <v>13498</v>
      </c>
      <c r="PGR1" s="46" t="s">
        <v>13499</v>
      </c>
      <c r="PGS1" s="46" t="s">
        <v>13500</v>
      </c>
      <c r="PGT1" s="46" t="s">
        <v>13501</v>
      </c>
      <c r="PGU1" s="46" t="s">
        <v>13502</v>
      </c>
      <c r="PGV1" s="46" t="s">
        <v>13503</v>
      </c>
      <c r="PGW1" s="46" t="s">
        <v>13504</v>
      </c>
      <c r="PGX1" s="46" t="s">
        <v>13505</v>
      </c>
      <c r="PGY1" s="46" t="s">
        <v>13506</v>
      </c>
      <c r="PGZ1" s="46" t="s">
        <v>13507</v>
      </c>
      <c r="PHA1" s="46" t="s">
        <v>13508</v>
      </c>
      <c r="PHB1" s="46" t="s">
        <v>13509</v>
      </c>
      <c r="PHC1" s="46" t="s">
        <v>13510</v>
      </c>
      <c r="PHD1" s="46" t="s">
        <v>13511</v>
      </c>
      <c r="PHE1" s="46" t="s">
        <v>13512</v>
      </c>
      <c r="PHF1" s="46" t="s">
        <v>13513</v>
      </c>
      <c r="PHG1" s="46" t="s">
        <v>13514</v>
      </c>
      <c r="PHH1" s="46" t="s">
        <v>13515</v>
      </c>
      <c r="PHI1" s="46" t="s">
        <v>13516</v>
      </c>
      <c r="PHJ1" s="46" t="s">
        <v>13517</v>
      </c>
      <c r="PHK1" s="46" t="s">
        <v>13518</v>
      </c>
      <c r="PHL1" s="46" t="s">
        <v>13519</v>
      </c>
      <c r="PHM1" s="46" t="s">
        <v>13520</v>
      </c>
      <c r="PHN1" s="46" t="s">
        <v>13521</v>
      </c>
      <c r="PHO1" s="46" t="s">
        <v>13522</v>
      </c>
      <c r="PHP1" s="46" t="s">
        <v>13523</v>
      </c>
      <c r="PHQ1" s="46" t="s">
        <v>13524</v>
      </c>
      <c r="PHR1" s="46" t="s">
        <v>13525</v>
      </c>
      <c r="PHS1" s="46" t="s">
        <v>13526</v>
      </c>
      <c r="PHT1" s="46" t="s">
        <v>13527</v>
      </c>
      <c r="PHU1" s="46" t="s">
        <v>13528</v>
      </c>
      <c r="PHV1" s="46" t="s">
        <v>13529</v>
      </c>
      <c r="PHW1" s="46" t="s">
        <v>13530</v>
      </c>
      <c r="PHX1" s="46" t="s">
        <v>13531</v>
      </c>
      <c r="PHY1" s="46" t="s">
        <v>13532</v>
      </c>
      <c r="PHZ1" s="46" t="s">
        <v>13533</v>
      </c>
      <c r="PIA1" s="46" t="s">
        <v>13534</v>
      </c>
      <c r="PIB1" s="46" t="s">
        <v>13535</v>
      </c>
      <c r="PIC1" s="46" t="s">
        <v>13536</v>
      </c>
      <c r="PID1" s="46" t="s">
        <v>13537</v>
      </c>
      <c r="PIE1" s="46" t="s">
        <v>13538</v>
      </c>
      <c r="PIF1" s="46" t="s">
        <v>13539</v>
      </c>
      <c r="PIG1" s="46" t="s">
        <v>13540</v>
      </c>
      <c r="PIH1" s="46" t="s">
        <v>13541</v>
      </c>
      <c r="PII1" s="46" t="s">
        <v>13542</v>
      </c>
      <c r="PIJ1" s="46" t="s">
        <v>13543</v>
      </c>
      <c r="PIK1" s="46" t="s">
        <v>13544</v>
      </c>
      <c r="PIL1" s="46" t="s">
        <v>13545</v>
      </c>
      <c r="PIM1" s="46" t="s">
        <v>13546</v>
      </c>
      <c r="PIN1" s="46" t="s">
        <v>13547</v>
      </c>
      <c r="PIO1" s="46" t="s">
        <v>13548</v>
      </c>
      <c r="PIP1" s="46" t="s">
        <v>13549</v>
      </c>
      <c r="PIQ1" s="46" t="s">
        <v>13550</v>
      </c>
      <c r="PIR1" s="46" t="s">
        <v>13551</v>
      </c>
      <c r="PIS1" s="46" t="s">
        <v>13552</v>
      </c>
      <c r="PIT1" s="46" t="s">
        <v>13553</v>
      </c>
      <c r="PIU1" s="46" t="s">
        <v>13554</v>
      </c>
      <c r="PIV1" s="46" t="s">
        <v>13555</v>
      </c>
      <c r="PIW1" s="46" t="s">
        <v>13556</v>
      </c>
      <c r="PIX1" s="46" t="s">
        <v>13557</v>
      </c>
      <c r="PIY1" s="46" t="s">
        <v>13558</v>
      </c>
      <c r="PIZ1" s="46" t="s">
        <v>13559</v>
      </c>
      <c r="PJA1" s="46" t="s">
        <v>13560</v>
      </c>
      <c r="PJB1" s="46" t="s">
        <v>13561</v>
      </c>
      <c r="PJC1" s="46" t="s">
        <v>13562</v>
      </c>
      <c r="PJD1" s="46" t="s">
        <v>13563</v>
      </c>
      <c r="PJE1" s="46" t="s">
        <v>13564</v>
      </c>
      <c r="PJF1" s="46" t="s">
        <v>13565</v>
      </c>
      <c r="PJG1" s="46" t="s">
        <v>13566</v>
      </c>
      <c r="PJH1" s="46" t="s">
        <v>13567</v>
      </c>
      <c r="PJI1" s="46" t="s">
        <v>13568</v>
      </c>
      <c r="PJJ1" s="46" t="s">
        <v>13569</v>
      </c>
      <c r="PJK1" s="46" t="s">
        <v>13570</v>
      </c>
      <c r="PJL1" s="46" t="s">
        <v>13571</v>
      </c>
      <c r="PJM1" s="46" t="s">
        <v>13572</v>
      </c>
      <c r="PJN1" s="46" t="s">
        <v>13573</v>
      </c>
      <c r="PJO1" s="46" t="s">
        <v>13574</v>
      </c>
      <c r="PJP1" s="46" t="s">
        <v>13575</v>
      </c>
      <c r="PJQ1" s="46" t="s">
        <v>13576</v>
      </c>
      <c r="PJR1" s="46" t="s">
        <v>13577</v>
      </c>
      <c r="PJS1" s="46" t="s">
        <v>13578</v>
      </c>
      <c r="PJT1" s="46" t="s">
        <v>13579</v>
      </c>
      <c r="PJU1" s="46" t="s">
        <v>13580</v>
      </c>
      <c r="PJV1" s="46" t="s">
        <v>13581</v>
      </c>
      <c r="PJW1" s="46" t="s">
        <v>13582</v>
      </c>
      <c r="PJX1" s="46" t="s">
        <v>13583</v>
      </c>
      <c r="PJY1" s="46" t="s">
        <v>13584</v>
      </c>
      <c r="PJZ1" s="46" t="s">
        <v>13585</v>
      </c>
      <c r="PKA1" s="46" t="s">
        <v>13586</v>
      </c>
      <c r="PKB1" s="46" t="s">
        <v>13587</v>
      </c>
      <c r="PKC1" s="46" t="s">
        <v>13588</v>
      </c>
      <c r="PKD1" s="46" t="s">
        <v>13589</v>
      </c>
      <c r="PKE1" s="46" t="s">
        <v>13590</v>
      </c>
      <c r="PKF1" s="46" t="s">
        <v>13591</v>
      </c>
      <c r="PKG1" s="46" t="s">
        <v>13592</v>
      </c>
      <c r="PKH1" s="46" t="s">
        <v>13593</v>
      </c>
      <c r="PKI1" s="46" t="s">
        <v>13594</v>
      </c>
      <c r="PKJ1" s="46" t="s">
        <v>13595</v>
      </c>
      <c r="PKK1" s="46" t="s">
        <v>13596</v>
      </c>
      <c r="PKL1" s="46" t="s">
        <v>13597</v>
      </c>
      <c r="PKM1" s="46" t="s">
        <v>13598</v>
      </c>
      <c r="PKN1" s="46" t="s">
        <v>13599</v>
      </c>
      <c r="PKO1" s="46" t="s">
        <v>13600</v>
      </c>
      <c r="PKP1" s="46" t="s">
        <v>13601</v>
      </c>
      <c r="PKQ1" s="46" t="s">
        <v>13602</v>
      </c>
      <c r="PKR1" s="46" t="s">
        <v>13603</v>
      </c>
      <c r="PKS1" s="46" t="s">
        <v>13604</v>
      </c>
      <c r="PKT1" s="46" t="s">
        <v>13605</v>
      </c>
      <c r="PKU1" s="46" t="s">
        <v>13606</v>
      </c>
      <c r="PKV1" s="46" t="s">
        <v>13607</v>
      </c>
      <c r="PKW1" s="46" t="s">
        <v>13608</v>
      </c>
      <c r="PKX1" s="46" t="s">
        <v>13609</v>
      </c>
      <c r="PKY1" s="46" t="s">
        <v>13610</v>
      </c>
      <c r="PKZ1" s="46" t="s">
        <v>13611</v>
      </c>
      <c r="PLA1" s="46" t="s">
        <v>13612</v>
      </c>
      <c r="PLB1" s="46" t="s">
        <v>13613</v>
      </c>
      <c r="PLC1" s="46" t="s">
        <v>13614</v>
      </c>
      <c r="PLD1" s="46" t="s">
        <v>13615</v>
      </c>
      <c r="PLE1" s="46" t="s">
        <v>13616</v>
      </c>
      <c r="PLF1" s="46" t="s">
        <v>13617</v>
      </c>
      <c r="PLG1" s="46" t="s">
        <v>13618</v>
      </c>
      <c r="PLH1" s="46" t="s">
        <v>13619</v>
      </c>
      <c r="PLI1" s="46" t="s">
        <v>13620</v>
      </c>
      <c r="PLJ1" s="46" t="s">
        <v>13621</v>
      </c>
      <c r="PLK1" s="46" t="s">
        <v>13622</v>
      </c>
      <c r="PLL1" s="46" t="s">
        <v>13623</v>
      </c>
      <c r="PLM1" s="46" t="s">
        <v>13624</v>
      </c>
      <c r="PLN1" s="46" t="s">
        <v>13625</v>
      </c>
      <c r="PLO1" s="46" t="s">
        <v>13626</v>
      </c>
      <c r="PLP1" s="46" t="s">
        <v>13627</v>
      </c>
      <c r="PLQ1" s="46" t="s">
        <v>13628</v>
      </c>
      <c r="PLR1" s="46" t="s">
        <v>13629</v>
      </c>
      <c r="PLS1" s="46" t="s">
        <v>13630</v>
      </c>
      <c r="PLT1" s="46" t="s">
        <v>13631</v>
      </c>
      <c r="PLU1" s="46" t="s">
        <v>13632</v>
      </c>
      <c r="PLV1" s="46" t="s">
        <v>13633</v>
      </c>
      <c r="PLW1" s="46" t="s">
        <v>13634</v>
      </c>
      <c r="PLX1" s="46" t="s">
        <v>13635</v>
      </c>
      <c r="PLY1" s="46" t="s">
        <v>13636</v>
      </c>
      <c r="PLZ1" s="46" t="s">
        <v>13637</v>
      </c>
      <c r="PMA1" s="46" t="s">
        <v>13638</v>
      </c>
      <c r="PMB1" s="46" t="s">
        <v>13639</v>
      </c>
      <c r="PMC1" s="46" t="s">
        <v>13640</v>
      </c>
      <c r="PMD1" s="46" t="s">
        <v>13641</v>
      </c>
      <c r="PME1" s="46" t="s">
        <v>13642</v>
      </c>
      <c r="PMF1" s="46" t="s">
        <v>13643</v>
      </c>
      <c r="PMG1" s="46" t="s">
        <v>13644</v>
      </c>
      <c r="PMH1" s="46" t="s">
        <v>13645</v>
      </c>
      <c r="PMI1" s="46" t="s">
        <v>13646</v>
      </c>
      <c r="PMJ1" s="46" t="s">
        <v>13647</v>
      </c>
      <c r="PMK1" s="46" t="s">
        <v>13648</v>
      </c>
      <c r="PML1" s="46" t="s">
        <v>13649</v>
      </c>
      <c r="PMM1" s="46" t="s">
        <v>13650</v>
      </c>
      <c r="PMN1" s="46" t="s">
        <v>13651</v>
      </c>
      <c r="PMO1" s="46" t="s">
        <v>13652</v>
      </c>
      <c r="PMP1" s="46" t="s">
        <v>13653</v>
      </c>
      <c r="PMQ1" s="46" t="s">
        <v>13654</v>
      </c>
      <c r="PMR1" s="46" t="s">
        <v>13655</v>
      </c>
      <c r="PMS1" s="46" t="s">
        <v>13656</v>
      </c>
      <c r="PMT1" s="46" t="s">
        <v>13657</v>
      </c>
      <c r="PMU1" s="46" t="s">
        <v>13658</v>
      </c>
      <c r="PMV1" s="46" t="s">
        <v>13659</v>
      </c>
      <c r="PMW1" s="46" t="s">
        <v>13660</v>
      </c>
      <c r="PMX1" s="46" t="s">
        <v>13661</v>
      </c>
      <c r="PMY1" s="46" t="s">
        <v>13662</v>
      </c>
      <c r="PMZ1" s="46" t="s">
        <v>13663</v>
      </c>
      <c r="PNA1" s="46" t="s">
        <v>13664</v>
      </c>
      <c r="PNB1" s="46" t="s">
        <v>13665</v>
      </c>
      <c r="PNC1" s="46" t="s">
        <v>13666</v>
      </c>
      <c r="PND1" s="46" t="s">
        <v>13667</v>
      </c>
      <c r="PNE1" s="46" t="s">
        <v>13668</v>
      </c>
      <c r="PNF1" s="46" t="s">
        <v>13669</v>
      </c>
      <c r="PNG1" s="46" t="s">
        <v>13670</v>
      </c>
      <c r="PNH1" s="46" t="s">
        <v>13671</v>
      </c>
      <c r="PNI1" s="46" t="s">
        <v>13672</v>
      </c>
      <c r="PNJ1" s="46" t="s">
        <v>13673</v>
      </c>
      <c r="PNK1" s="46" t="s">
        <v>13674</v>
      </c>
      <c r="PNL1" s="46" t="s">
        <v>13675</v>
      </c>
      <c r="PNM1" s="46" t="s">
        <v>13676</v>
      </c>
      <c r="PNN1" s="46" t="s">
        <v>13677</v>
      </c>
      <c r="PNO1" s="46" t="s">
        <v>13678</v>
      </c>
      <c r="PNP1" s="46" t="s">
        <v>13679</v>
      </c>
      <c r="PNQ1" s="46" t="s">
        <v>13680</v>
      </c>
      <c r="PNR1" s="46" t="s">
        <v>13681</v>
      </c>
      <c r="PNS1" s="46" t="s">
        <v>13682</v>
      </c>
      <c r="PNT1" s="46" t="s">
        <v>13683</v>
      </c>
      <c r="PNU1" s="46" t="s">
        <v>13684</v>
      </c>
      <c r="PNV1" s="46" t="s">
        <v>13685</v>
      </c>
      <c r="PNW1" s="46" t="s">
        <v>13686</v>
      </c>
      <c r="PNX1" s="46" t="s">
        <v>13687</v>
      </c>
      <c r="PNY1" s="46" t="s">
        <v>13688</v>
      </c>
      <c r="PNZ1" s="46" t="s">
        <v>13689</v>
      </c>
      <c r="POA1" s="46" t="s">
        <v>13690</v>
      </c>
      <c r="POB1" s="46" t="s">
        <v>13691</v>
      </c>
      <c r="POC1" s="46" t="s">
        <v>13692</v>
      </c>
      <c r="POD1" s="46" t="s">
        <v>13693</v>
      </c>
      <c r="POE1" s="46" t="s">
        <v>13694</v>
      </c>
      <c r="POF1" s="46" t="s">
        <v>13695</v>
      </c>
      <c r="POG1" s="46" t="s">
        <v>13696</v>
      </c>
      <c r="POH1" s="46" t="s">
        <v>13697</v>
      </c>
      <c r="POI1" s="46" t="s">
        <v>13698</v>
      </c>
      <c r="POJ1" s="46" t="s">
        <v>13699</v>
      </c>
      <c r="POK1" s="46" t="s">
        <v>13700</v>
      </c>
      <c r="POL1" s="46" t="s">
        <v>13701</v>
      </c>
      <c r="POM1" s="46" t="s">
        <v>13702</v>
      </c>
      <c r="PON1" s="46" t="s">
        <v>13703</v>
      </c>
      <c r="POO1" s="46" t="s">
        <v>13704</v>
      </c>
      <c r="POP1" s="46" t="s">
        <v>13705</v>
      </c>
      <c r="POQ1" s="46" t="s">
        <v>13706</v>
      </c>
      <c r="POR1" s="46" t="s">
        <v>13707</v>
      </c>
      <c r="POS1" s="46" t="s">
        <v>13708</v>
      </c>
      <c r="POT1" s="46" t="s">
        <v>13709</v>
      </c>
      <c r="POU1" s="46" t="s">
        <v>13710</v>
      </c>
      <c r="POV1" s="46" t="s">
        <v>13711</v>
      </c>
      <c r="POW1" s="46" t="s">
        <v>13712</v>
      </c>
      <c r="POX1" s="46" t="s">
        <v>13713</v>
      </c>
      <c r="POY1" s="46" t="s">
        <v>13714</v>
      </c>
      <c r="POZ1" s="46" t="s">
        <v>13715</v>
      </c>
      <c r="PPA1" s="46" t="s">
        <v>13716</v>
      </c>
      <c r="PPB1" s="46" t="s">
        <v>13717</v>
      </c>
      <c r="PPC1" s="46" t="s">
        <v>13718</v>
      </c>
      <c r="PPD1" s="46" t="s">
        <v>13719</v>
      </c>
      <c r="PPE1" s="46" t="s">
        <v>13720</v>
      </c>
      <c r="PPF1" s="46" t="s">
        <v>13721</v>
      </c>
      <c r="PPG1" s="46" t="s">
        <v>13722</v>
      </c>
      <c r="PPH1" s="46" t="s">
        <v>13723</v>
      </c>
      <c r="PPI1" s="46" t="s">
        <v>13724</v>
      </c>
      <c r="PPJ1" s="46" t="s">
        <v>13725</v>
      </c>
      <c r="PPK1" s="46" t="s">
        <v>13726</v>
      </c>
      <c r="PPL1" s="46" t="s">
        <v>13727</v>
      </c>
      <c r="PPM1" s="46" t="s">
        <v>13728</v>
      </c>
      <c r="PPN1" s="46" t="s">
        <v>13729</v>
      </c>
      <c r="PPO1" s="46" t="s">
        <v>13730</v>
      </c>
      <c r="PPP1" s="46" t="s">
        <v>13731</v>
      </c>
      <c r="PPQ1" s="46" t="s">
        <v>13732</v>
      </c>
      <c r="PPR1" s="46" t="s">
        <v>13733</v>
      </c>
      <c r="PPS1" s="46" t="s">
        <v>13734</v>
      </c>
      <c r="PPT1" s="46" t="s">
        <v>13735</v>
      </c>
      <c r="PPU1" s="46" t="s">
        <v>13736</v>
      </c>
      <c r="PPV1" s="46" t="s">
        <v>13737</v>
      </c>
      <c r="PPW1" s="46" t="s">
        <v>13738</v>
      </c>
      <c r="PPX1" s="46" t="s">
        <v>13739</v>
      </c>
      <c r="PPY1" s="46" t="s">
        <v>13740</v>
      </c>
      <c r="PPZ1" s="46" t="s">
        <v>13741</v>
      </c>
      <c r="PQA1" s="46" t="s">
        <v>13742</v>
      </c>
      <c r="PQB1" s="46" t="s">
        <v>13743</v>
      </c>
      <c r="PQC1" s="46" t="s">
        <v>13744</v>
      </c>
      <c r="PQD1" s="46" t="s">
        <v>13745</v>
      </c>
      <c r="PQE1" s="46" t="s">
        <v>13746</v>
      </c>
      <c r="PQF1" s="46" t="s">
        <v>13747</v>
      </c>
      <c r="PQG1" s="46" t="s">
        <v>13748</v>
      </c>
      <c r="PQH1" s="46" t="s">
        <v>13749</v>
      </c>
      <c r="PQI1" s="46" t="s">
        <v>13750</v>
      </c>
      <c r="PQJ1" s="46" t="s">
        <v>13751</v>
      </c>
      <c r="PQK1" s="46" t="s">
        <v>13752</v>
      </c>
      <c r="PQL1" s="46" t="s">
        <v>13753</v>
      </c>
      <c r="PQM1" s="46" t="s">
        <v>13754</v>
      </c>
      <c r="PQN1" s="46" t="s">
        <v>13755</v>
      </c>
      <c r="PQO1" s="46" t="s">
        <v>13756</v>
      </c>
      <c r="PQP1" s="46" t="s">
        <v>13757</v>
      </c>
      <c r="PQQ1" s="46" t="s">
        <v>13758</v>
      </c>
      <c r="PQR1" s="46" t="s">
        <v>13759</v>
      </c>
      <c r="PQS1" s="46" t="s">
        <v>13760</v>
      </c>
      <c r="PQT1" s="46" t="s">
        <v>13761</v>
      </c>
      <c r="PQU1" s="46" t="s">
        <v>13762</v>
      </c>
      <c r="PQV1" s="46" t="s">
        <v>13763</v>
      </c>
      <c r="PQW1" s="46" t="s">
        <v>13764</v>
      </c>
      <c r="PQX1" s="46" t="s">
        <v>13765</v>
      </c>
      <c r="PQY1" s="46" t="s">
        <v>13766</v>
      </c>
      <c r="PQZ1" s="46" t="s">
        <v>13767</v>
      </c>
      <c r="PRA1" s="46" t="s">
        <v>13768</v>
      </c>
      <c r="PRB1" s="46" t="s">
        <v>13769</v>
      </c>
      <c r="PRC1" s="46" t="s">
        <v>13770</v>
      </c>
      <c r="PRD1" s="46" t="s">
        <v>13771</v>
      </c>
      <c r="PRE1" s="46" t="s">
        <v>13772</v>
      </c>
      <c r="PRF1" s="46" t="s">
        <v>13773</v>
      </c>
      <c r="PRG1" s="46" t="s">
        <v>13774</v>
      </c>
      <c r="PRH1" s="46" t="s">
        <v>13775</v>
      </c>
      <c r="PRI1" s="46" t="s">
        <v>13776</v>
      </c>
      <c r="PRJ1" s="46" t="s">
        <v>13777</v>
      </c>
      <c r="PRK1" s="46" t="s">
        <v>13778</v>
      </c>
      <c r="PRL1" s="46" t="s">
        <v>13779</v>
      </c>
      <c r="PRM1" s="46" t="s">
        <v>13780</v>
      </c>
      <c r="PRN1" s="46" t="s">
        <v>13781</v>
      </c>
      <c r="PRO1" s="46" t="s">
        <v>13782</v>
      </c>
      <c r="PRP1" s="46" t="s">
        <v>13783</v>
      </c>
      <c r="PRQ1" s="46" t="s">
        <v>13784</v>
      </c>
      <c r="PRR1" s="46" t="s">
        <v>13785</v>
      </c>
      <c r="PRS1" s="46" t="s">
        <v>13786</v>
      </c>
      <c r="PRT1" s="46" t="s">
        <v>13787</v>
      </c>
      <c r="PRU1" s="46" t="s">
        <v>13788</v>
      </c>
      <c r="PRV1" s="46" t="s">
        <v>13789</v>
      </c>
      <c r="PRW1" s="46" t="s">
        <v>13790</v>
      </c>
      <c r="PRX1" s="46" t="s">
        <v>13791</v>
      </c>
      <c r="PRY1" s="46" t="s">
        <v>13792</v>
      </c>
      <c r="PRZ1" s="46" t="s">
        <v>13793</v>
      </c>
      <c r="PSA1" s="46" t="s">
        <v>13794</v>
      </c>
      <c r="PSB1" s="46" t="s">
        <v>13795</v>
      </c>
      <c r="PSC1" s="46" t="s">
        <v>13796</v>
      </c>
      <c r="PSD1" s="46" t="s">
        <v>13797</v>
      </c>
      <c r="PSE1" s="46" t="s">
        <v>13798</v>
      </c>
      <c r="PSF1" s="46" t="s">
        <v>13799</v>
      </c>
      <c r="PSG1" s="46" t="s">
        <v>13800</v>
      </c>
      <c r="PSH1" s="46" t="s">
        <v>13801</v>
      </c>
      <c r="PSI1" s="46" t="s">
        <v>13802</v>
      </c>
      <c r="PSJ1" s="46" t="s">
        <v>13803</v>
      </c>
      <c r="PSK1" s="46" t="s">
        <v>13804</v>
      </c>
      <c r="PSL1" s="46" t="s">
        <v>13805</v>
      </c>
      <c r="PSM1" s="46" t="s">
        <v>13806</v>
      </c>
      <c r="PSN1" s="46" t="s">
        <v>13807</v>
      </c>
      <c r="PSO1" s="46" t="s">
        <v>13808</v>
      </c>
      <c r="PSP1" s="46" t="s">
        <v>13809</v>
      </c>
      <c r="PSQ1" s="46" t="s">
        <v>13810</v>
      </c>
      <c r="PSR1" s="46" t="s">
        <v>13811</v>
      </c>
      <c r="PSS1" s="46" t="s">
        <v>13812</v>
      </c>
      <c r="PST1" s="46" t="s">
        <v>13813</v>
      </c>
      <c r="PSU1" s="46" t="s">
        <v>13814</v>
      </c>
      <c r="PSV1" s="46" t="s">
        <v>13815</v>
      </c>
      <c r="PSW1" s="46" t="s">
        <v>13816</v>
      </c>
      <c r="PSX1" s="46" t="s">
        <v>13817</v>
      </c>
      <c r="PSY1" s="46" t="s">
        <v>13818</v>
      </c>
      <c r="PSZ1" s="46" t="s">
        <v>13819</v>
      </c>
      <c r="PTA1" s="46" t="s">
        <v>13820</v>
      </c>
      <c r="PTB1" s="46" t="s">
        <v>13821</v>
      </c>
      <c r="PTC1" s="46" t="s">
        <v>13822</v>
      </c>
      <c r="PTD1" s="46" t="s">
        <v>13823</v>
      </c>
      <c r="PTE1" s="46" t="s">
        <v>13824</v>
      </c>
      <c r="PTF1" s="46" t="s">
        <v>13825</v>
      </c>
      <c r="PTG1" s="46" t="s">
        <v>13826</v>
      </c>
      <c r="PTH1" s="46" t="s">
        <v>13827</v>
      </c>
      <c r="PTI1" s="46" t="s">
        <v>13828</v>
      </c>
      <c r="PTJ1" s="46" t="s">
        <v>13829</v>
      </c>
      <c r="PTK1" s="46" t="s">
        <v>13830</v>
      </c>
      <c r="PTL1" s="46" t="s">
        <v>13831</v>
      </c>
      <c r="PTM1" s="46" t="s">
        <v>13832</v>
      </c>
      <c r="PTN1" s="46" t="s">
        <v>13833</v>
      </c>
      <c r="PTO1" s="46" t="s">
        <v>13834</v>
      </c>
      <c r="PTP1" s="46" t="s">
        <v>13835</v>
      </c>
      <c r="PTQ1" s="46" t="s">
        <v>13836</v>
      </c>
      <c r="PTR1" s="46" t="s">
        <v>13837</v>
      </c>
      <c r="PTS1" s="46" t="s">
        <v>13838</v>
      </c>
      <c r="PTT1" s="46" t="s">
        <v>13839</v>
      </c>
      <c r="PTU1" s="46" t="s">
        <v>13840</v>
      </c>
      <c r="PTV1" s="46" t="s">
        <v>13841</v>
      </c>
      <c r="PTW1" s="46" t="s">
        <v>13842</v>
      </c>
      <c r="PTX1" s="46" t="s">
        <v>13843</v>
      </c>
      <c r="PTY1" s="46" t="s">
        <v>13844</v>
      </c>
      <c r="PTZ1" s="46" t="s">
        <v>13845</v>
      </c>
      <c r="PUA1" s="46" t="s">
        <v>13846</v>
      </c>
      <c r="PUB1" s="46" t="s">
        <v>13847</v>
      </c>
      <c r="PUC1" s="46" t="s">
        <v>13848</v>
      </c>
      <c r="PUD1" s="46" t="s">
        <v>13849</v>
      </c>
      <c r="PUE1" s="46" t="s">
        <v>13850</v>
      </c>
      <c r="PUF1" s="46" t="s">
        <v>13851</v>
      </c>
      <c r="PUG1" s="46" t="s">
        <v>13852</v>
      </c>
      <c r="PUH1" s="46" t="s">
        <v>13853</v>
      </c>
      <c r="PUI1" s="46" t="s">
        <v>13854</v>
      </c>
      <c r="PUJ1" s="46" t="s">
        <v>13855</v>
      </c>
      <c r="PUK1" s="46" t="s">
        <v>13856</v>
      </c>
      <c r="PUL1" s="46" t="s">
        <v>13857</v>
      </c>
      <c r="PUM1" s="46" t="s">
        <v>13858</v>
      </c>
      <c r="PUN1" s="46" t="s">
        <v>13859</v>
      </c>
      <c r="PUO1" s="46" t="s">
        <v>13860</v>
      </c>
      <c r="PUP1" s="46" t="s">
        <v>13861</v>
      </c>
      <c r="PUQ1" s="46" t="s">
        <v>13862</v>
      </c>
      <c r="PUR1" s="46" t="s">
        <v>13863</v>
      </c>
      <c r="PUS1" s="46" t="s">
        <v>13864</v>
      </c>
      <c r="PUT1" s="46" t="s">
        <v>13865</v>
      </c>
      <c r="PUU1" s="46" t="s">
        <v>13866</v>
      </c>
      <c r="PUV1" s="46" t="s">
        <v>13867</v>
      </c>
      <c r="PUW1" s="46" t="s">
        <v>13868</v>
      </c>
      <c r="PUX1" s="46" t="s">
        <v>13869</v>
      </c>
      <c r="PUY1" s="46" t="s">
        <v>13870</v>
      </c>
      <c r="PUZ1" s="46" t="s">
        <v>13871</v>
      </c>
      <c r="PVA1" s="46" t="s">
        <v>13872</v>
      </c>
      <c r="PVB1" s="46" t="s">
        <v>13873</v>
      </c>
      <c r="PVC1" s="46" t="s">
        <v>13874</v>
      </c>
      <c r="PVD1" s="46" t="s">
        <v>13875</v>
      </c>
      <c r="PVE1" s="46" t="s">
        <v>13876</v>
      </c>
      <c r="PVF1" s="46" t="s">
        <v>13877</v>
      </c>
      <c r="PVG1" s="46" t="s">
        <v>13878</v>
      </c>
      <c r="PVH1" s="46" t="s">
        <v>13879</v>
      </c>
      <c r="PVI1" s="46" t="s">
        <v>13880</v>
      </c>
      <c r="PVJ1" s="46" t="s">
        <v>13881</v>
      </c>
      <c r="PVK1" s="46" t="s">
        <v>13882</v>
      </c>
      <c r="PVL1" s="46" t="s">
        <v>13883</v>
      </c>
      <c r="PVM1" s="46" t="s">
        <v>13884</v>
      </c>
      <c r="PVN1" s="46" t="s">
        <v>13885</v>
      </c>
      <c r="PVO1" s="46" t="s">
        <v>13886</v>
      </c>
      <c r="PVP1" s="46" t="s">
        <v>13887</v>
      </c>
      <c r="PVQ1" s="46" t="s">
        <v>13888</v>
      </c>
      <c r="PVR1" s="46" t="s">
        <v>13889</v>
      </c>
      <c r="PVS1" s="46" t="s">
        <v>13890</v>
      </c>
      <c r="PVT1" s="46" t="s">
        <v>13891</v>
      </c>
      <c r="PVU1" s="46" t="s">
        <v>13892</v>
      </c>
      <c r="PVV1" s="46" t="s">
        <v>13893</v>
      </c>
      <c r="PVW1" s="46" t="s">
        <v>13894</v>
      </c>
      <c r="PVX1" s="46" t="s">
        <v>13895</v>
      </c>
      <c r="PVY1" s="46" t="s">
        <v>13896</v>
      </c>
      <c r="PVZ1" s="46" t="s">
        <v>13897</v>
      </c>
      <c r="PWA1" s="46" t="s">
        <v>13898</v>
      </c>
      <c r="PWB1" s="46" t="s">
        <v>13899</v>
      </c>
      <c r="PWC1" s="46" t="s">
        <v>13900</v>
      </c>
      <c r="PWD1" s="46" t="s">
        <v>13901</v>
      </c>
      <c r="PWE1" s="46" t="s">
        <v>13902</v>
      </c>
      <c r="PWF1" s="46" t="s">
        <v>13903</v>
      </c>
      <c r="PWG1" s="46" t="s">
        <v>13904</v>
      </c>
      <c r="PWH1" s="46" t="s">
        <v>13905</v>
      </c>
      <c r="PWI1" s="46" t="s">
        <v>13906</v>
      </c>
      <c r="PWJ1" s="46" t="s">
        <v>13907</v>
      </c>
      <c r="PWK1" s="46" t="s">
        <v>13908</v>
      </c>
      <c r="PWL1" s="46" t="s">
        <v>13909</v>
      </c>
      <c r="PWM1" s="46" t="s">
        <v>13910</v>
      </c>
      <c r="PWN1" s="46" t="s">
        <v>13911</v>
      </c>
      <c r="PWO1" s="46" t="s">
        <v>13912</v>
      </c>
      <c r="PWP1" s="46" t="s">
        <v>13913</v>
      </c>
      <c r="PWQ1" s="46" t="s">
        <v>13914</v>
      </c>
      <c r="PWR1" s="46" t="s">
        <v>13915</v>
      </c>
      <c r="PWS1" s="46" t="s">
        <v>13916</v>
      </c>
      <c r="PWT1" s="46" t="s">
        <v>13917</v>
      </c>
      <c r="PWU1" s="46" t="s">
        <v>13918</v>
      </c>
      <c r="PWV1" s="46" t="s">
        <v>13919</v>
      </c>
      <c r="PWW1" s="46" t="s">
        <v>13920</v>
      </c>
      <c r="PWX1" s="46" t="s">
        <v>13921</v>
      </c>
      <c r="PWY1" s="46" t="s">
        <v>13922</v>
      </c>
      <c r="PWZ1" s="46" t="s">
        <v>13923</v>
      </c>
      <c r="PXA1" s="46" t="s">
        <v>13924</v>
      </c>
      <c r="PXB1" s="46" t="s">
        <v>13925</v>
      </c>
      <c r="PXC1" s="46" t="s">
        <v>13926</v>
      </c>
      <c r="PXD1" s="46" t="s">
        <v>13927</v>
      </c>
      <c r="PXE1" s="46" t="s">
        <v>13928</v>
      </c>
      <c r="PXF1" s="46" t="s">
        <v>13929</v>
      </c>
      <c r="PXG1" s="46" t="s">
        <v>13930</v>
      </c>
      <c r="PXH1" s="46" t="s">
        <v>13931</v>
      </c>
      <c r="PXI1" s="46" t="s">
        <v>13932</v>
      </c>
      <c r="PXJ1" s="46" t="s">
        <v>13933</v>
      </c>
      <c r="PXK1" s="46" t="s">
        <v>13934</v>
      </c>
      <c r="PXL1" s="46" t="s">
        <v>13935</v>
      </c>
      <c r="PXM1" s="46" t="s">
        <v>13936</v>
      </c>
      <c r="PXN1" s="46" t="s">
        <v>13937</v>
      </c>
      <c r="PXO1" s="46" t="s">
        <v>13938</v>
      </c>
      <c r="PXP1" s="46" t="s">
        <v>13939</v>
      </c>
      <c r="PXQ1" s="46" t="s">
        <v>13940</v>
      </c>
      <c r="PXR1" s="46" t="s">
        <v>13941</v>
      </c>
      <c r="PXS1" s="46" t="s">
        <v>13942</v>
      </c>
      <c r="PXT1" s="46" t="s">
        <v>13943</v>
      </c>
      <c r="PXU1" s="46" t="s">
        <v>13944</v>
      </c>
      <c r="PXV1" s="46" t="s">
        <v>13945</v>
      </c>
      <c r="PXW1" s="46" t="s">
        <v>13946</v>
      </c>
      <c r="PXX1" s="46" t="s">
        <v>13947</v>
      </c>
      <c r="PXY1" s="46" t="s">
        <v>13948</v>
      </c>
      <c r="PXZ1" s="46" t="s">
        <v>13949</v>
      </c>
      <c r="PYA1" s="46" t="s">
        <v>13950</v>
      </c>
      <c r="PYB1" s="46" t="s">
        <v>13951</v>
      </c>
      <c r="PYC1" s="46" t="s">
        <v>13952</v>
      </c>
      <c r="PYD1" s="46" t="s">
        <v>13953</v>
      </c>
      <c r="PYE1" s="46" t="s">
        <v>13954</v>
      </c>
      <c r="PYF1" s="46" t="s">
        <v>13955</v>
      </c>
      <c r="PYG1" s="46" t="s">
        <v>13956</v>
      </c>
      <c r="PYH1" s="46" t="s">
        <v>13957</v>
      </c>
      <c r="PYI1" s="46" t="s">
        <v>13958</v>
      </c>
      <c r="PYJ1" s="46" t="s">
        <v>13959</v>
      </c>
      <c r="PYK1" s="46" t="s">
        <v>13960</v>
      </c>
      <c r="PYL1" s="46" t="s">
        <v>13961</v>
      </c>
      <c r="PYM1" s="46" t="s">
        <v>13962</v>
      </c>
      <c r="PYN1" s="46" t="s">
        <v>13963</v>
      </c>
      <c r="PYO1" s="46" t="s">
        <v>13964</v>
      </c>
      <c r="PYP1" s="46" t="s">
        <v>13965</v>
      </c>
      <c r="PYQ1" s="46" t="s">
        <v>13966</v>
      </c>
      <c r="PYR1" s="46" t="s">
        <v>13967</v>
      </c>
      <c r="PYS1" s="46" t="s">
        <v>13968</v>
      </c>
      <c r="PYT1" s="46" t="s">
        <v>13969</v>
      </c>
      <c r="PYU1" s="46" t="s">
        <v>13970</v>
      </c>
      <c r="PYV1" s="46" t="s">
        <v>13971</v>
      </c>
      <c r="PYW1" s="46" t="s">
        <v>13972</v>
      </c>
      <c r="PYX1" s="46" t="s">
        <v>13973</v>
      </c>
      <c r="PYY1" s="46" t="s">
        <v>13974</v>
      </c>
      <c r="PYZ1" s="46" t="s">
        <v>13975</v>
      </c>
      <c r="PZA1" s="46" t="s">
        <v>13976</v>
      </c>
      <c r="PZB1" s="46" t="s">
        <v>13977</v>
      </c>
      <c r="PZC1" s="46" t="s">
        <v>13978</v>
      </c>
      <c r="PZD1" s="46" t="s">
        <v>13979</v>
      </c>
      <c r="PZE1" s="46" t="s">
        <v>13980</v>
      </c>
      <c r="PZF1" s="46" t="s">
        <v>13981</v>
      </c>
      <c r="PZG1" s="46" t="s">
        <v>13982</v>
      </c>
      <c r="PZH1" s="46" t="s">
        <v>13983</v>
      </c>
      <c r="PZI1" s="46" t="s">
        <v>13984</v>
      </c>
      <c r="PZJ1" s="46" t="s">
        <v>13985</v>
      </c>
      <c r="PZK1" s="46" t="s">
        <v>13986</v>
      </c>
      <c r="PZL1" s="46" t="s">
        <v>13987</v>
      </c>
      <c r="PZM1" s="46" t="s">
        <v>13988</v>
      </c>
      <c r="PZN1" s="46" t="s">
        <v>13989</v>
      </c>
      <c r="PZO1" s="46" t="s">
        <v>13990</v>
      </c>
      <c r="PZP1" s="46" t="s">
        <v>13991</v>
      </c>
      <c r="PZQ1" s="46" t="s">
        <v>13992</v>
      </c>
      <c r="PZR1" s="46" t="s">
        <v>13993</v>
      </c>
      <c r="PZS1" s="46" t="s">
        <v>13994</v>
      </c>
      <c r="PZT1" s="46" t="s">
        <v>13995</v>
      </c>
      <c r="PZU1" s="46" t="s">
        <v>13996</v>
      </c>
      <c r="PZV1" s="46" t="s">
        <v>13997</v>
      </c>
      <c r="PZW1" s="46" t="s">
        <v>13998</v>
      </c>
      <c r="PZX1" s="46" t="s">
        <v>13999</v>
      </c>
      <c r="PZY1" s="46" t="s">
        <v>14000</v>
      </c>
      <c r="PZZ1" s="46" t="s">
        <v>14001</v>
      </c>
      <c r="QAA1" s="46" t="s">
        <v>14002</v>
      </c>
      <c r="QAB1" s="46" t="s">
        <v>14003</v>
      </c>
      <c r="QAC1" s="46" t="s">
        <v>14004</v>
      </c>
      <c r="QAD1" s="46" t="s">
        <v>14005</v>
      </c>
      <c r="QAE1" s="46" t="s">
        <v>14006</v>
      </c>
      <c r="QAF1" s="46" t="s">
        <v>14007</v>
      </c>
      <c r="QAG1" s="46" t="s">
        <v>14008</v>
      </c>
      <c r="QAH1" s="46" t="s">
        <v>14009</v>
      </c>
      <c r="QAI1" s="46" t="s">
        <v>14010</v>
      </c>
      <c r="QAJ1" s="46" t="s">
        <v>14011</v>
      </c>
      <c r="QAK1" s="46" t="s">
        <v>14012</v>
      </c>
      <c r="QAL1" s="46" t="s">
        <v>14013</v>
      </c>
      <c r="QAM1" s="46" t="s">
        <v>14014</v>
      </c>
      <c r="QAN1" s="46" t="s">
        <v>14015</v>
      </c>
      <c r="QAO1" s="46" t="s">
        <v>14016</v>
      </c>
      <c r="QAP1" s="46" t="s">
        <v>14017</v>
      </c>
      <c r="QAQ1" s="46" t="s">
        <v>14018</v>
      </c>
      <c r="QAR1" s="46" t="s">
        <v>14019</v>
      </c>
      <c r="QAS1" s="46" t="s">
        <v>14020</v>
      </c>
      <c r="QAT1" s="46" t="s">
        <v>14021</v>
      </c>
      <c r="QAU1" s="46" t="s">
        <v>14022</v>
      </c>
      <c r="QAV1" s="46" t="s">
        <v>14023</v>
      </c>
      <c r="QAW1" s="46" t="s">
        <v>14024</v>
      </c>
      <c r="QAX1" s="46" t="s">
        <v>14025</v>
      </c>
      <c r="QAY1" s="46" t="s">
        <v>14026</v>
      </c>
      <c r="QAZ1" s="46" t="s">
        <v>14027</v>
      </c>
      <c r="QBA1" s="46" t="s">
        <v>14028</v>
      </c>
      <c r="QBB1" s="46" t="s">
        <v>14029</v>
      </c>
      <c r="QBC1" s="46" t="s">
        <v>14030</v>
      </c>
      <c r="QBD1" s="46" t="s">
        <v>14031</v>
      </c>
      <c r="QBE1" s="46" t="s">
        <v>14032</v>
      </c>
      <c r="QBF1" s="46" t="s">
        <v>14033</v>
      </c>
      <c r="QBG1" s="46" t="s">
        <v>14034</v>
      </c>
      <c r="QBH1" s="46" t="s">
        <v>14035</v>
      </c>
      <c r="QBI1" s="46" t="s">
        <v>14036</v>
      </c>
      <c r="QBJ1" s="46" t="s">
        <v>14037</v>
      </c>
      <c r="QBK1" s="46" t="s">
        <v>14038</v>
      </c>
      <c r="QBL1" s="46" t="s">
        <v>14039</v>
      </c>
      <c r="QBM1" s="46" t="s">
        <v>14040</v>
      </c>
      <c r="QBN1" s="46" t="s">
        <v>14041</v>
      </c>
      <c r="QBO1" s="46" t="s">
        <v>14042</v>
      </c>
      <c r="QBP1" s="46" t="s">
        <v>14043</v>
      </c>
      <c r="QBQ1" s="46" t="s">
        <v>14044</v>
      </c>
      <c r="QBR1" s="46" t="s">
        <v>14045</v>
      </c>
      <c r="QBS1" s="46" t="s">
        <v>14046</v>
      </c>
      <c r="QBT1" s="46" t="s">
        <v>14047</v>
      </c>
      <c r="QBU1" s="46" t="s">
        <v>14048</v>
      </c>
      <c r="QBV1" s="46" t="s">
        <v>14049</v>
      </c>
      <c r="QBW1" s="46" t="s">
        <v>14050</v>
      </c>
      <c r="QBX1" s="46" t="s">
        <v>14051</v>
      </c>
      <c r="QBY1" s="46" t="s">
        <v>14052</v>
      </c>
      <c r="QBZ1" s="46" t="s">
        <v>14053</v>
      </c>
      <c r="QCA1" s="46" t="s">
        <v>14054</v>
      </c>
      <c r="QCB1" s="46" t="s">
        <v>14055</v>
      </c>
      <c r="QCC1" s="46" t="s">
        <v>14056</v>
      </c>
      <c r="QCD1" s="46" t="s">
        <v>14057</v>
      </c>
      <c r="QCE1" s="46" t="s">
        <v>14058</v>
      </c>
      <c r="QCF1" s="46" t="s">
        <v>14059</v>
      </c>
      <c r="QCG1" s="46" t="s">
        <v>14060</v>
      </c>
      <c r="QCH1" s="46" t="s">
        <v>14061</v>
      </c>
      <c r="QCI1" s="46" t="s">
        <v>14062</v>
      </c>
      <c r="QCJ1" s="46" t="s">
        <v>14063</v>
      </c>
      <c r="QCK1" s="46" t="s">
        <v>14064</v>
      </c>
      <c r="QCL1" s="46" t="s">
        <v>14065</v>
      </c>
      <c r="QCM1" s="46" t="s">
        <v>14066</v>
      </c>
      <c r="QCN1" s="46" t="s">
        <v>14067</v>
      </c>
      <c r="QCO1" s="46" t="s">
        <v>14068</v>
      </c>
      <c r="QCP1" s="46" t="s">
        <v>14069</v>
      </c>
      <c r="QCQ1" s="46" t="s">
        <v>14070</v>
      </c>
      <c r="QCR1" s="46" t="s">
        <v>14071</v>
      </c>
      <c r="QCS1" s="46" t="s">
        <v>14072</v>
      </c>
      <c r="QCT1" s="46" t="s">
        <v>14073</v>
      </c>
      <c r="QCU1" s="46" t="s">
        <v>14074</v>
      </c>
      <c r="QCV1" s="46" t="s">
        <v>14075</v>
      </c>
      <c r="QCW1" s="46" t="s">
        <v>14076</v>
      </c>
      <c r="QCX1" s="46" t="s">
        <v>14077</v>
      </c>
      <c r="QCY1" s="46" t="s">
        <v>14078</v>
      </c>
      <c r="QCZ1" s="46" t="s">
        <v>14079</v>
      </c>
      <c r="QDA1" s="46" t="s">
        <v>14080</v>
      </c>
      <c r="QDB1" s="46" t="s">
        <v>14081</v>
      </c>
      <c r="QDC1" s="46" t="s">
        <v>14082</v>
      </c>
      <c r="QDD1" s="46" t="s">
        <v>14083</v>
      </c>
      <c r="QDE1" s="46" t="s">
        <v>14084</v>
      </c>
      <c r="QDF1" s="46" t="s">
        <v>14085</v>
      </c>
      <c r="QDG1" s="46" t="s">
        <v>14086</v>
      </c>
      <c r="QDH1" s="46" t="s">
        <v>14087</v>
      </c>
      <c r="QDI1" s="46" t="s">
        <v>14088</v>
      </c>
      <c r="QDJ1" s="46" t="s">
        <v>14089</v>
      </c>
      <c r="QDK1" s="46" t="s">
        <v>14090</v>
      </c>
      <c r="QDL1" s="46" t="s">
        <v>14091</v>
      </c>
      <c r="QDM1" s="46" t="s">
        <v>14092</v>
      </c>
      <c r="QDN1" s="46" t="s">
        <v>14093</v>
      </c>
      <c r="QDO1" s="46" t="s">
        <v>14094</v>
      </c>
      <c r="QDP1" s="46" t="s">
        <v>14095</v>
      </c>
      <c r="QDQ1" s="46" t="s">
        <v>14096</v>
      </c>
      <c r="QDR1" s="46" t="s">
        <v>14097</v>
      </c>
      <c r="QDS1" s="46" t="s">
        <v>14098</v>
      </c>
      <c r="QDT1" s="46" t="s">
        <v>14099</v>
      </c>
      <c r="QDU1" s="46" t="s">
        <v>14100</v>
      </c>
      <c r="QDV1" s="46" t="s">
        <v>14101</v>
      </c>
      <c r="QDW1" s="46" t="s">
        <v>14102</v>
      </c>
      <c r="QDX1" s="46" t="s">
        <v>14103</v>
      </c>
      <c r="QDY1" s="46" t="s">
        <v>14104</v>
      </c>
      <c r="QDZ1" s="46" t="s">
        <v>14105</v>
      </c>
      <c r="QEA1" s="46" t="s">
        <v>14106</v>
      </c>
      <c r="QEB1" s="46" t="s">
        <v>14107</v>
      </c>
      <c r="QEC1" s="46" t="s">
        <v>14108</v>
      </c>
      <c r="QED1" s="46" t="s">
        <v>14109</v>
      </c>
      <c r="QEE1" s="46" t="s">
        <v>14110</v>
      </c>
      <c r="QEF1" s="46" t="s">
        <v>14111</v>
      </c>
      <c r="QEG1" s="46" t="s">
        <v>14112</v>
      </c>
      <c r="QEH1" s="46" t="s">
        <v>14113</v>
      </c>
      <c r="QEI1" s="46" t="s">
        <v>14114</v>
      </c>
      <c r="QEJ1" s="46" t="s">
        <v>14115</v>
      </c>
      <c r="QEK1" s="46" t="s">
        <v>14116</v>
      </c>
      <c r="QEL1" s="46" t="s">
        <v>14117</v>
      </c>
      <c r="QEM1" s="46" t="s">
        <v>14118</v>
      </c>
      <c r="QEN1" s="46" t="s">
        <v>14119</v>
      </c>
      <c r="QEO1" s="46" t="s">
        <v>14120</v>
      </c>
      <c r="QEP1" s="46" t="s">
        <v>14121</v>
      </c>
      <c r="QEQ1" s="46" t="s">
        <v>14122</v>
      </c>
      <c r="QER1" s="46" t="s">
        <v>14123</v>
      </c>
      <c r="QES1" s="46" t="s">
        <v>14124</v>
      </c>
      <c r="QET1" s="46" t="s">
        <v>14125</v>
      </c>
      <c r="QEU1" s="46" t="s">
        <v>14126</v>
      </c>
      <c r="QEV1" s="46" t="s">
        <v>14127</v>
      </c>
      <c r="QEW1" s="46" t="s">
        <v>14128</v>
      </c>
      <c r="QEX1" s="46" t="s">
        <v>14129</v>
      </c>
      <c r="QEY1" s="46" t="s">
        <v>14130</v>
      </c>
      <c r="QEZ1" s="46" t="s">
        <v>14131</v>
      </c>
      <c r="QFA1" s="46" t="s">
        <v>14132</v>
      </c>
      <c r="QFB1" s="46" t="s">
        <v>14133</v>
      </c>
      <c r="QFC1" s="46" t="s">
        <v>14134</v>
      </c>
      <c r="QFD1" s="46" t="s">
        <v>14135</v>
      </c>
      <c r="QFE1" s="46" t="s">
        <v>14136</v>
      </c>
      <c r="QFF1" s="46" t="s">
        <v>14137</v>
      </c>
      <c r="QFG1" s="46" t="s">
        <v>14138</v>
      </c>
      <c r="QFH1" s="46" t="s">
        <v>14139</v>
      </c>
      <c r="QFI1" s="46" t="s">
        <v>14140</v>
      </c>
      <c r="QFJ1" s="46" t="s">
        <v>14141</v>
      </c>
      <c r="QFK1" s="46" t="s">
        <v>14142</v>
      </c>
      <c r="QFL1" s="46" t="s">
        <v>14143</v>
      </c>
      <c r="QFM1" s="46" t="s">
        <v>14144</v>
      </c>
      <c r="QFN1" s="46" t="s">
        <v>14145</v>
      </c>
      <c r="QFO1" s="46" t="s">
        <v>14146</v>
      </c>
      <c r="QFP1" s="46" t="s">
        <v>14147</v>
      </c>
      <c r="QFQ1" s="46" t="s">
        <v>14148</v>
      </c>
      <c r="QFR1" s="46" t="s">
        <v>14149</v>
      </c>
      <c r="QFS1" s="46" t="s">
        <v>14150</v>
      </c>
      <c r="QFT1" s="46" t="s">
        <v>14151</v>
      </c>
      <c r="QFU1" s="46" t="s">
        <v>14152</v>
      </c>
      <c r="QFV1" s="46" t="s">
        <v>14153</v>
      </c>
      <c r="QFW1" s="46" t="s">
        <v>14154</v>
      </c>
      <c r="QFX1" s="46" t="s">
        <v>14155</v>
      </c>
      <c r="QFY1" s="46" t="s">
        <v>14156</v>
      </c>
      <c r="QFZ1" s="46" t="s">
        <v>14157</v>
      </c>
      <c r="QGA1" s="46" t="s">
        <v>14158</v>
      </c>
      <c r="QGB1" s="46" t="s">
        <v>14159</v>
      </c>
      <c r="QGC1" s="46" t="s">
        <v>14160</v>
      </c>
      <c r="QGD1" s="46" t="s">
        <v>14161</v>
      </c>
      <c r="QGE1" s="46" t="s">
        <v>14162</v>
      </c>
      <c r="QGF1" s="46" t="s">
        <v>14163</v>
      </c>
      <c r="QGG1" s="46" t="s">
        <v>14164</v>
      </c>
      <c r="QGH1" s="46" t="s">
        <v>14165</v>
      </c>
      <c r="QGI1" s="46" t="s">
        <v>14166</v>
      </c>
      <c r="QGJ1" s="46" t="s">
        <v>14167</v>
      </c>
      <c r="QGK1" s="46" t="s">
        <v>14168</v>
      </c>
      <c r="QGL1" s="46" t="s">
        <v>14169</v>
      </c>
      <c r="QGM1" s="46" t="s">
        <v>14170</v>
      </c>
      <c r="QGN1" s="46" t="s">
        <v>14171</v>
      </c>
      <c r="QGO1" s="46" t="s">
        <v>14172</v>
      </c>
      <c r="QGP1" s="46" t="s">
        <v>14173</v>
      </c>
      <c r="QGQ1" s="46" t="s">
        <v>14174</v>
      </c>
      <c r="QGR1" s="46" t="s">
        <v>14175</v>
      </c>
      <c r="QGS1" s="46" t="s">
        <v>14176</v>
      </c>
      <c r="QGT1" s="46" t="s">
        <v>14177</v>
      </c>
      <c r="QGU1" s="46" t="s">
        <v>14178</v>
      </c>
      <c r="QGV1" s="46" t="s">
        <v>14179</v>
      </c>
      <c r="QGW1" s="46" t="s">
        <v>14180</v>
      </c>
      <c r="QGX1" s="46" t="s">
        <v>14181</v>
      </c>
      <c r="QGY1" s="46" t="s">
        <v>14182</v>
      </c>
      <c r="QGZ1" s="46" t="s">
        <v>14183</v>
      </c>
      <c r="QHA1" s="46" t="s">
        <v>14184</v>
      </c>
      <c r="QHB1" s="46" t="s">
        <v>14185</v>
      </c>
      <c r="QHC1" s="46" t="s">
        <v>14186</v>
      </c>
      <c r="QHD1" s="46" t="s">
        <v>14187</v>
      </c>
      <c r="QHE1" s="46" t="s">
        <v>14188</v>
      </c>
      <c r="QHF1" s="46" t="s">
        <v>14189</v>
      </c>
      <c r="QHG1" s="46" t="s">
        <v>14190</v>
      </c>
      <c r="QHH1" s="46" t="s">
        <v>14191</v>
      </c>
      <c r="QHI1" s="46" t="s">
        <v>14192</v>
      </c>
      <c r="QHJ1" s="46" t="s">
        <v>14193</v>
      </c>
      <c r="QHK1" s="46" t="s">
        <v>14194</v>
      </c>
      <c r="QHL1" s="46" t="s">
        <v>14195</v>
      </c>
      <c r="QHM1" s="46" t="s">
        <v>14196</v>
      </c>
      <c r="QHN1" s="46" t="s">
        <v>14197</v>
      </c>
      <c r="QHO1" s="46" t="s">
        <v>14198</v>
      </c>
      <c r="QHP1" s="46" t="s">
        <v>14199</v>
      </c>
      <c r="QHQ1" s="46" t="s">
        <v>14200</v>
      </c>
      <c r="QHR1" s="46" t="s">
        <v>14201</v>
      </c>
      <c r="QHS1" s="46" t="s">
        <v>14202</v>
      </c>
      <c r="QHT1" s="46" t="s">
        <v>14203</v>
      </c>
      <c r="QHU1" s="46" t="s">
        <v>14204</v>
      </c>
      <c r="QHV1" s="46" t="s">
        <v>14205</v>
      </c>
      <c r="QHW1" s="46" t="s">
        <v>14206</v>
      </c>
      <c r="QHX1" s="46" t="s">
        <v>14207</v>
      </c>
      <c r="QHY1" s="46" t="s">
        <v>14208</v>
      </c>
      <c r="QHZ1" s="46" t="s">
        <v>14209</v>
      </c>
      <c r="QIA1" s="46" t="s">
        <v>14210</v>
      </c>
      <c r="QIB1" s="46" t="s">
        <v>14211</v>
      </c>
      <c r="QIC1" s="46" t="s">
        <v>14212</v>
      </c>
      <c r="QID1" s="46" t="s">
        <v>14213</v>
      </c>
      <c r="QIE1" s="46" t="s">
        <v>14214</v>
      </c>
      <c r="QIF1" s="46" t="s">
        <v>14215</v>
      </c>
      <c r="QIG1" s="46" t="s">
        <v>14216</v>
      </c>
      <c r="QIH1" s="46" t="s">
        <v>14217</v>
      </c>
      <c r="QII1" s="46" t="s">
        <v>14218</v>
      </c>
      <c r="QIJ1" s="46" t="s">
        <v>14219</v>
      </c>
      <c r="QIK1" s="46" t="s">
        <v>14220</v>
      </c>
      <c r="QIL1" s="46" t="s">
        <v>14221</v>
      </c>
      <c r="QIM1" s="46" t="s">
        <v>14222</v>
      </c>
      <c r="QIN1" s="46" t="s">
        <v>14223</v>
      </c>
      <c r="QIO1" s="46" t="s">
        <v>14224</v>
      </c>
      <c r="QIP1" s="46" t="s">
        <v>14225</v>
      </c>
      <c r="QIQ1" s="46" t="s">
        <v>14226</v>
      </c>
      <c r="QIR1" s="46" t="s">
        <v>14227</v>
      </c>
      <c r="QIS1" s="46" t="s">
        <v>14228</v>
      </c>
      <c r="QIT1" s="46" t="s">
        <v>14229</v>
      </c>
      <c r="QIU1" s="46" t="s">
        <v>14230</v>
      </c>
      <c r="QIV1" s="46" t="s">
        <v>14231</v>
      </c>
      <c r="QIW1" s="46" t="s">
        <v>14232</v>
      </c>
      <c r="QIX1" s="46" t="s">
        <v>14233</v>
      </c>
      <c r="QIY1" s="46" t="s">
        <v>14234</v>
      </c>
      <c r="QIZ1" s="46" t="s">
        <v>14235</v>
      </c>
      <c r="QJA1" s="46" t="s">
        <v>14236</v>
      </c>
      <c r="QJB1" s="46" t="s">
        <v>14237</v>
      </c>
      <c r="QJC1" s="46" t="s">
        <v>14238</v>
      </c>
      <c r="QJD1" s="46" t="s">
        <v>14239</v>
      </c>
      <c r="QJE1" s="46" t="s">
        <v>14240</v>
      </c>
      <c r="QJF1" s="46" t="s">
        <v>14241</v>
      </c>
      <c r="QJG1" s="46" t="s">
        <v>14242</v>
      </c>
      <c r="QJH1" s="46" t="s">
        <v>14243</v>
      </c>
      <c r="QJI1" s="46" t="s">
        <v>14244</v>
      </c>
      <c r="QJJ1" s="46" t="s">
        <v>14245</v>
      </c>
      <c r="QJK1" s="46" t="s">
        <v>14246</v>
      </c>
      <c r="QJL1" s="46" t="s">
        <v>14247</v>
      </c>
      <c r="QJM1" s="46" t="s">
        <v>14248</v>
      </c>
      <c r="QJN1" s="46" t="s">
        <v>14249</v>
      </c>
      <c r="QJO1" s="46" t="s">
        <v>14250</v>
      </c>
      <c r="QJP1" s="46" t="s">
        <v>14251</v>
      </c>
      <c r="QJQ1" s="46" t="s">
        <v>14252</v>
      </c>
      <c r="QJR1" s="46" t="s">
        <v>14253</v>
      </c>
      <c r="QJS1" s="46" t="s">
        <v>14254</v>
      </c>
      <c r="QJT1" s="46" t="s">
        <v>14255</v>
      </c>
      <c r="QJU1" s="46" t="s">
        <v>14256</v>
      </c>
      <c r="QJV1" s="46" t="s">
        <v>14257</v>
      </c>
      <c r="QJW1" s="46" t="s">
        <v>14258</v>
      </c>
      <c r="QJX1" s="46" t="s">
        <v>14259</v>
      </c>
      <c r="QJY1" s="46" t="s">
        <v>14260</v>
      </c>
      <c r="QJZ1" s="46" t="s">
        <v>14261</v>
      </c>
      <c r="QKA1" s="46" t="s">
        <v>14262</v>
      </c>
      <c r="QKB1" s="46" t="s">
        <v>14263</v>
      </c>
      <c r="QKC1" s="46" t="s">
        <v>14264</v>
      </c>
      <c r="QKD1" s="46" t="s">
        <v>14265</v>
      </c>
      <c r="QKE1" s="46" t="s">
        <v>14266</v>
      </c>
      <c r="QKF1" s="46" t="s">
        <v>14267</v>
      </c>
      <c r="QKG1" s="46" t="s">
        <v>14268</v>
      </c>
      <c r="QKH1" s="46" t="s">
        <v>14269</v>
      </c>
      <c r="QKI1" s="46" t="s">
        <v>14270</v>
      </c>
      <c r="QKJ1" s="46" t="s">
        <v>14271</v>
      </c>
      <c r="QKK1" s="46" t="s">
        <v>14272</v>
      </c>
      <c r="QKL1" s="46" t="s">
        <v>14273</v>
      </c>
      <c r="QKM1" s="46" t="s">
        <v>14274</v>
      </c>
      <c r="QKN1" s="46" t="s">
        <v>14275</v>
      </c>
      <c r="QKO1" s="46" t="s">
        <v>14276</v>
      </c>
      <c r="QKP1" s="46" t="s">
        <v>14277</v>
      </c>
      <c r="QKQ1" s="46" t="s">
        <v>14278</v>
      </c>
      <c r="QKR1" s="46" t="s">
        <v>14279</v>
      </c>
      <c r="QKS1" s="46" t="s">
        <v>14280</v>
      </c>
      <c r="QKT1" s="46" t="s">
        <v>14281</v>
      </c>
      <c r="QKU1" s="46" t="s">
        <v>14282</v>
      </c>
      <c r="QKV1" s="46" t="s">
        <v>14283</v>
      </c>
      <c r="QKW1" s="46" t="s">
        <v>14284</v>
      </c>
      <c r="QKX1" s="46" t="s">
        <v>14285</v>
      </c>
      <c r="QKY1" s="46" t="s">
        <v>14286</v>
      </c>
      <c r="QKZ1" s="46" t="s">
        <v>14287</v>
      </c>
      <c r="QLA1" s="46" t="s">
        <v>14288</v>
      </c>
      <c r="QLB1" s="46" t="s">
        <v>14289</v>
      </c>
      <c r="QLC1" s="46" t="s">
        <v>14290</v>
      </c>
      <c r="QLD1" s="46" t="s">
        <v>14291</v>
      </c>
      <c r="QLE1" s="46" t="s">
        <v>14292</v>
      </c>
      <c r="QLF1" s="46" t="s">
        <v>14293</v>
      </c>
      <c r="QLG1" s="46" t="s">
        <v>14294</v>
      </c>
      <c r="QLH1" s="46" t="s">
        <v>14295</v>
      </c>
      <c r="QLI1" s="46" t="s">
        <v>14296</v>
      </c>
      <c r="QLJ1" s="46" t="s">
        <v>14297</v>
      </c>
      <c r="QLK1" s="46" t="s">
        <v>14298</v>
      </c>
      <c r="QLL1" s="46" t="s">
        <v>14299</v>
      </c>
      <c r="QLM1" s="46" t="s">
        <v>14300</v>
      </c>
      <c r="QLN1" s="46" t="s">
        <v>14301</v>
      </c>
      <c r="QLO1" s="46" t="s">
        <v>14302</v>
      </c>
      <c r="QLP1" s="46" t="s">
        <v>14303</v>
      </c>
      <c r="QLQ1" s="46" t="s">
        <v>14304</v>
      </c>
      <c r="QLR1" s="46" t="s">
        <v>14305</v>
      </c>
      <c r="QLS1" s="46" t="s">
        <v>14306</v>
      </c>
      <c r="QLT1" s="46" t="s">
        <v>14307</v>
      </c>
      <c r="QLU1" s="46" t="s">
        <v>14308</v>
      </c>
      <c r="QLV1" s="46" t="s">
        <v>14309</v>
      </c>
      <c r="QLW1" s="46" t="s">
        <v>14310</v>
      </c>
      <c r="QLX1" s="46" t="s">
        <v>14311</v>
      </c>
      <c r="QLY1" s="46" t="s">
        <v>14312</v>
      </c>
      <c r="QLZ1" s="46" t="s">
        <v>14313</v>
      </c>
      <c r="QMA1" s="46" t="s">
        <v>14314</v>
      </c>
      <c r="QMB1" s="46" t="s">
        <v>14315</v>
      </c>
      <c r="QMC1" s="46" t="s">
        <v>14316</v>
      </c>
      <c r="QMD1" s="46" t="s">
        <v>14317</v>
      </c>
      <c r="QME1" s="46" t="s">
        <v>14318</v>
      </c>
      <c r="QMF1" s="46" t="s">
        <v>14319</v>
      </c>
      <c r="QMG1" s="46" t="s">
        <v>14320</v>
      </c>
      <c r="QMH1" s="46" t="s">
        <v>14321</v>
      </c>
      <c r="QMI1" s="46" t="s">
        <v>14322</v>
      </c>
      <c r="QMJ1" s="46" t="s">
        <v>14323</v>
      </c>
      <c r="QMK1" s="46" t="s">
        <v>14324</v>
      </c>
      <c r="QML1" s="46" t="s">
        <v>14325</v>
      </c>
      <c r="QMM1" s="46" t="s">
        <v>14326</v>
      </c>
      <c r="QMN1" s="46" t="s">
        <v>14327</v>
      </c>
      <c r="QMO1" s="46" t="s">
        <v>14328</v>
      </c>
      <c r="QMP1" s="46" t="s">
        <v>14329</v>
      </c>
      <c r="QMQ1" s="46" t="s">
        <v>14330</v>
      </c>
      <c r="QMR1" s="46" t="s">
        <v>14331</v>
      </c>
      <c r="QMS1" s="46" t="s">
        <v>14332</v>
      </c>
      <c r="QMT1" s="46" t="s">
        <v>14333</v>
      </c>
      <c r="QMU1" s="46" t="s">
        <v>14334</v>
      </c>
      <c r="QMV1" s="46" t="s">
        <v>14335</v>
      </c>
      <c r="QMW1" s="46" t="s">
        <v>14336</v>
      </c>
      <c r="QMX1" s="46" t="s">
        <v>14337</v>
      </c>
      <c r="QMY1" s="46" t="s">
        <v>14338</v>
      </c>
      <c r="QMZ1" s="46" t="s">
        <v>14339</v>
      </c>
      <c r="QNA1" s="46" t="s">
        <v>14340</v>
      </c>
      <c r="QNB1" s="46" t="s">
        <v>14341</v>
      </c>
      <c r="QNC1" s="46" t="s">
        <v>14342</v>
      </c>
      <c r="QND1" s="46" t="s">
        <v>14343</v>
      </c>
      <c r="QNE1" s="46" t="s">
        <v>14344</v>
      </c>
      <c r="QNF1" s="46" t="s">
        <v>14345</v>
      </c>
      <c r="QNG1" s="46" t="s">
        <v>14346</v>
      </c>
      <c r="QNH1" s="46" t="s">
        <v>14347</v>
      </c>
      <c r="QNI1" s="46" t="s">
        <v>14348</v>
      </c>
      <c r="QNJ1" s="46" t="s">
        <v>14349</v>
      </c>
      <c r="QNK1" s="46" t="s">
        <v>14350</v>
      </c>
      <c r="QNL1" s="46" t="s">
        <v>14351</v>
      </c>
      <c r="QNM1" s="46" t="s">
        <v>14352</v>
      </c>
      <c r="QNN1" s="46" t="s">
        <v>14353</v>
      </c>
      <c r="QNO1" s="46" t="s">
        <v>14354</v>
      </c>
      <c r="QNP1" s="46" t="s">
        <v>14355</v>
      </c>
      <c r="QNQ1" s="46" t="s">
        <v>14356</v>
      </c>
      <c r="QNR1" s="46" t="s">
        <v>14357</v>
      </c>
      <c r="QNS1" s="46" t="s">
        <v>14358</v>
      </c>
      <c r="QNT1" s="46" t="s">
        <v>14359</v>
      </c>
      <c r="QNU1" s="46" t="s">
        <v>14360</v>
      </c>
      <c r="QNV1" s="46" t="s">
        <v>14361</v>
      </c>
      <c r="QNW1" s="46" t="s">
        <v>14362</v>
      </c>
      <c r="QNX1" s="46" t="s">
        <v>14363</v>
      </c>
      <c r="QNY1" s="46" t="s">
        <v>14364</v>
      </c>
      <c r="QNZ1" s="46" t="s">
        <v>14365</v>
      </c>
      <c r="QOA1" s="46" t="s">
        <v>14366</v>
      </c>
      <c r="QOB1" s="46" t="s">
        <v>14367</v>
      </c>
      <c r="QOC1" s="46" t="s">
        <v>14368</v>
      </c>
      <c r="QOD1" s="46" t="s">
        <v>14369</v>
      </c>
      <c r="QOE1" s="46" t="s">
        <v>14370</v>
      </c>
      <c r="QOF1" s="46" t="s">
        <v>14371</v>
      </c>
      <c r="QOG1" s="46" t="s">
        <v>14372</v>
      </c>
      <c r="QOH1" s="46" t="s">
        <v>14373</v>
      </c>
      <c r="QOI1" s="46" t="s">
        <v>14374</v>
      </c>
      <c r="QOJ1" s="46" t="s">
        <v>14375</v>
      </c>
      <c r="QOK1" s="46" t="s">
        <v>14376</v>
      </c>
      <c r="QOL1" s="46" t="s">
        <v>14377</v>
      </c>
      <c r="QOM1" s="46" t="s">
        <v>14378</v>
      </c>
      <c r="QON1" s="46" t="s">
        <v>14379</v>
      </c>
      <c r="QOO1" s="46" t="s">
        <v>14380</v>
      </c>
      <c r="QOP1" s="46" t="s">
        <v>14381</v>
      </c>
      <c r="QOQ1" s="46" t="s">
        <v>14382</v>
      </c>
      <c r="QOR1" s="46" t="s">
        <v>14383</v>
      </c>
      <c r="QOS1" s="46" t="s">
        <v>14384</v>
      </c>
      <c r="QOT1" s="46" t="s">
        <v>14385</v>
      </c>
      <c r="QOU1" s="46" t="s">
        <v>14386</v>
      </c>
      <c r="QOV1" s="46" t="s">
        <v>14387</v>
      </c>
      <c r="QOW1" s="46" t="s">
        <v>14388</v>
      </c>
      <c r="QOX1" s="46" t="s">
        <v>14389</v>
      </c>
      <c r="QOY1" s="46" t="s">
        <v>14390</v>
      </c>
      <c r="QOZ1" s="46" t="s">
        <v>14391</v>
      </c>
      <c r="QPA1" s="46" t="s">
        <v>14392</v>
      </c>
      <c r="QPB1" s="46" t="s">
        <v>14393</v>
      </c>
      <c r="QPC1" s="46" t="s">
        <v>14394</v>
      </c>
      <c r="QPD1" s="46" t="s">
        <v>14395</v>
      </c>
      <c r="QPE1" s="46" t="s">
        <v>14396</v>
      </c>
      <c r="QPF1" s="46" t="s">
        <v>14397</v>
      </c>
      <c r="QPG1" s="46" t="s">
        <v>14398</v>
      </c>
      <c r="QPH1" s="46" t="s">
        <v>14399</v>
      </c>
      <c r="QPI1" s="46" t="s">
        <v>14400</v>
      </c>
      <c r="QPJ1" s="46" t="s">
        <v>14401</v>
      </c>
      <c r="QPK1" s="46" t="s">
        <v>14402</v>
      </c>
      <c r="QPL1" s="46" t="s">
        <v>14403</v>
      </c>
      <c r="QPM1" s="46" t="s">
        <v>14404</v>
      </c>
      <c r="QPN1" s="46" t="s">
        <v>14405</v>
      </c>
      <c r="QPO1" s="46" t="s">
        <v>14406</v>
      </c>
      <c r="QPP1" s="46" t="s">
        <v>14407</v>
      </c>
      <c r="QPQ1" s="46" t="s">
        <v>14408</v>
      </c>
      <c r="QPR1" s="46" t="s">
        <v>14409</v>
      </c>
      <c r="QPS1" s="46" t="s">
        <v>14410</v>
      </c>
      <c r="QPT1" s="46" t="s">
        <v>14411</v>
      </c>
      <c r="QPU1" s="46" t="s">
        <v>14412</v>
      </c>
      <c r="QPV1" s="46" t="s">
        <v>14413</v>
      </c>
      <c r="QPW1" s="46" t="s">
        <v>14414</v>
      </c>
      <c r="QPX1" s="46" t="s">
        <v>14415</v>
      </c>
      <c r="QPY1" s="46" t="s">
        <v>14416</v>
      </c>
      <c r="QPZ1" s="46" t="s">
        <v>14417</v>
      </c>
      <c r="QQA1" s="46" t="s">
        <v>14418</v>
      </c>
      <c r="QQB1" s="46" t="s">
        <v>14419</v>
      </c>
      <c r="QQC1" s="46" t="s">
        <v>14420</v>
      </c>
      <c r="QQD1" s="46" t="s">
        <v>14421</v>
      </c>
      <c r="QQE1" s="46" t="s">
        <v>14422</v>
      </c>
      <c r="QQF1" s="46" t="s">
        <v>14423</v>
      </c>
      <c r="QQG1" s="46" t="s">
        <v>14424</v>
      </c>
      <c r="QQH1" s="46" t="s">
        <v>14425</v>
      </c>
      <c r="QQI1" s="46" t="s">
        <v>14426</v>
      </c>
      <c r="QQJ1" s="46" t="s">
        <v>14427</v>
      </c>
      <c r="QQK1" s="46" t="s">
        <v>14428</v>
      </c>
      <c r="QQL1" s="46" t="s">
        <v>14429</v>
      </c>
      <c r="QQM1" s="46" t="s">
        <v>14430</v>
      </c>
      <c r="QQN1" s="46" t="s">
        <v>14431</v>
      </c>
      <c r="QQO1" s="46" t="s">
        <v>14432</v>
      </c>
      <c r="QQP1" s="46" t="s">
        <v>14433</v>
      </c>
      <c r="QQQ1" s="46" t="s">
        <v>14434</v>
      </c>
      <c r="QQR1" s="46" t="s">
        <v>14435</v>
      </c>
      <c r="QQS1" s="46" t="s">
        <v>14436</v>
      </c>
      <c r="QQT1" s="46" t="s">
        <v>14437</v>
      </c>
      <c r="QQU1" s="46" t="s">
        <v>14438</v>
      </c>
      <c r="QQV1" s="46" t="s">
        <v>14439</v>
      </c>
      <c r="QQW1" s="46" t="s">
        <v>14440</v>
      </c>
      <c r="QQX1" s="46" t="s">
        <v>14441</v>
      </c>
      <c r="QQY1" s="46" t="s">
        <v>14442</v>
      </c>
      <c r="QQZ1" s="46" t="s">
        <v>14443</v>
      </c>
      <c r="QRA1" s="46" t="s">
        <v>14444</v>
      </c>
      <c r="QRB1" s="46" t="s">
        <v>14445</v>
      </c>
      <c r="QRC1" s="46" t="s">
        <v>14446</v>
      </c>
      <c r="QRD1" s="46" t="s">
        <v>14447</v>
      </c>
      <c r="QRE1" s="46" t="s">
        <v>14448</v>
      </c>
      <c r="QRF1" s="46" t="s">
        <v>14449</v>
      </c>
      <c r="QRG1" s="46" t="s">
        <v>14450</v>
      </c>
      <c r="QRH1" s="46" t="s">
        <v>14451</v>
      </c>
      <c r="QRI1" s="46" t="s">
        <v>14452</v>
      </c>
      <c r="QRJ1" s="46" t="s">
        <v>14453</v>
      </c>
      <c r="QRK1" s="46" t="s">
        <v>14454</v>
      </c>
      <c r="QRL1" s="46" t="s">
        <v>14455</v>
      </c>
      <c r="QRM1" s="46" t="s">
        <v>14456</v>
      </c>
      <c r="QRN1" s="46" t="s">
        <v>14457</v>
      </c>
      <c r="QRO1" s="46" t="s">
        <v>14458</v>
      </c>
      <c r="QRP1" s="46" t="s">
        <v>14459</v>
      </c>
      <c r="QRQ1" s="46" t="s">
        <v>14460</v>
      </c>
      <c r="QRR1" s="46" t="s">
        <v>14461</v>
      </c>
      <c r="QRS1" s="46" t="s">
        <v>14462</v>
      </c>
      <c r="QRT1" s="46" t="s">
        <v>14463</v>
      </c>
      <c r="QRU1" s="46" t="s">
        <v>14464</v>
      </c>
      <c r="QRV1" s="46" t="s">
        <v>14465</v>
      </c>
      <c r="QRW1" s="46" t="s">
        <v>14466</v>
      </c>
      <c r="QRX1" s="46" t="s">
        <v>14467</v>
      </c>
      <c r="QRY1" s="46" t="s">
        <v>14468</v>
      </c>
      <c r="QRZ1" s="46" t="s">
        <v>14469</v>
      </c>
      <c r="QSA1" s="46" t="s">
        <v>14470</v>
      </c>
      <c r="QSB1" s="46" t="s">
        <v>14471</v>
      </c>
      <c r="QSC1" s="46" t="s">
        <v>14472</v>
      </c>
      <c r="QSD1" s="46" t="s">
        <v>14473</v>
      </c>
      <c r="QSE1" s="46" t="s">
        <v>14474</v>
      </c>
      <c r="QSF1" s="46" t="s">
        <v>14475</v>
      </c>
      <c r="QSG1" s="46" t="s">
        <v>14476</v>
      </c>
      <c r="QSH1" s="46" t="s">
        <v>14477</v>
      </c>
      <c r="QSI1" s="46" t="s">
        <v>14478</v>
      </c>
      <c r="QSJ1" s="46" t="s">
        <v>14479</v>
      </c>
      <c r="QSK1" s="46" t="s">
        <v>14480</v>
      </c>
      <c r="QSL1" s="46" t="s">
        <v>14481</v>
      </c>
      <c r="QSM1" s="46" t="s">
        <v>14482</v>
      </c>
      <c r="QSN1" s="46" t="s">
        <v>14483</v>
      </c>
      <c r="QSO1" s="46" t="s">
        <v>14484</v>
      </c>
      <c r="QSP1" s="46" t="s">
        <v>14485</v>
      </c>
      <c r="QSQ1" s="46" t="s">
        <v>14486</v>
      </c>
      <c r="QSR1" s="46" t="s">
        <v>14487</v>
      </c>
      <c r="QSS1" s="46" t="s">
        <v>14488</v>
      </c>
      <c r="QST1" s="46" t="s">
        <v>14489</v>
      </c>
      <c r="QSU1" s="46" t="s">
        <v>14490</v>
      </c>
      <c r="QSV1" s="46" t="s">
        <v>14491</v>
      </c>
      <c r="QSW1" s="46" t="s">
        <v>14492</v>
      </c>
      <c r="QSX1" s="46" t="s">
        <v>14493</v>
      </c>
      <c r="QSY1" s="46" t="s">
        <v>14494</v>
      </c>
      <c r="QSZ1" s="46" t="s">
        <v>14495</v>
      </c>
      <c r="QTA1" s="46" t="s">
        <v>14496</v>
      </c>
      <c r="QTB1" s="46" t="s">
        <v>14497</v>
      </c>
      <c r="QTC1" s="46" t="s">
        <v>14498</v>
      </c>
      <c r="QTD1" s="46" t="s">
        <v>14499</v>
      </c>
      <c r="QTE1" s="46" t="s">
        <v>14500</v>
      </c>
      <c r="QTF1" s="46" t="s">
        <v>14501</v>
      </c>
      <c r="QTG1" s="46" t="s">
        <v>14502</v>
      </c>
      <c r="QTH1" s="46" t="s">
        <v>14503</v>
      </c>
      <c r="QTI1" s="46" t="s">
        <v>14504</v>
      </c>
      <c r="QTJ1" s="46" t="s">
        <v>14505</v>
      </c>
      <c r="QTK1" s="46" t="s">
        <v>14506</v>
      </c>
      <c r="QTL1" s="46" t="s">
        <v>14507</v>
      </c>
      <c r="QTM1" s="46" t="s">
        <v>14508</v>
      </c>
      <c r="QTN1" s="46" t="s">
        <v>14509</v>
      </c>
      <c r="QTO1" s="46" t="s">
        <v>14510</v>
      </c>
      <c r="QTP1" s="46" t="s">
        <v>14511</v>
      </c>
      <c r="QTQ1" s="46" t="s">
        <v>14512</v>
      </c>
      <c r="QTR1" s="46" t="s">
        <v>14513</v>
      </c>
      <c r="QTS1" s="46" t="s">
        <v>14514</v>
      </c>
      <c r="QTT1" s="46" t="s">
        <v>14515</v>
      </c>
      <c r="QTU1" s="46" t="s">
        <v>14516</v>
      </c>
      <c r="QTV1" s="46" t="s">
        <v>14517</v>
      </c>
      <c r="QTW1" s="46" t="s">
        <v>14518</v>
      </c>
      <c r="QTX1" s="46" t="s">
        <v>14519</v>
      </c>
      <c r="QTY1" s="46" t="s">
        <v>14520</v>
      </c>
      <c r="QTZ1" s="46" t="s">
        <v>14521</v>
      </c>
      <c r="QUA1" s="46" t="s">
        <v>14522</v>
      </c>
      <c r="QUB1" s="46" t="s">
        <v>14523</v>
      </c>
      <c r="QUC1" s="46" t="s">
        <v>14524</v>
      </c>
      <c r="QUD1" s="46" t="s">
        <v>14525</v>
      </c>
      <c r="QUE1" s="46" t="s">
        <v>14526</v>
      </c>
      <c r="QUF1" s="46" t="s">
        <v>14527</v>
      </c>
      <c r="QUG1" s="46" t="s">
        <v>14528</v>
      </c>
      <c r="QUH1" s="46" t="s">
        <v>14529</v>
      </c>
      <c r="QUI1" s="46" t="s">
        <v>14530</v>
      </c>
      <c r="QUJ1" s="46" t="s">
        <v>14531</v>
      </c>
      <c r="QUK1" s="46" t="s">
        <v>14532</v>
      </c>
      <c r="QUL1" s="46" t="s">
        <v>14533</v>
      </c>
      <c r="QUM1" s="46" t="s">
        <v>14534</v>
      </c>
      <c r="QUN1" s="46" t="s">
        <v>14535</v>
      </c>
      <c r="QUO1" s="46" t="s">
        <v>14536</v>
      </c>
      <c r="QUP1" s="46" t="s">
        <v>14537</v>
      </c>
      <c r="QUQ1" s="46" t="s">
        <v>14538</v>
      </c>
      <c r="QUR1" s="46" t="s">
        <v>14539</v>
      </c>
      <c r="QUS1" s="46" t="s">
        <v>14540</v>
      </c>
      <c r="QUT1" s="46" t="s">
        <v>14541</v>
      </c>
      <c r="QUU1" s="46" t="s">
        <v>14542</v>
      </c>
      <c r="QUV1" s="46" t="s">
        <v>14543</v>
      </c>
      <c r="QUW1" s="46" t="s">
        <v>14544</v>
      </c>
      <c r="QUX1" s="46" t="s">
        <v>14545</v>
      </c>
      <c r="QUY1" s="46" t="s">
        <v>14546</v>
      </c>
      <c r="QUZ1" s="46" t="s">
        <v>14547</v>
      </c>
      <c r="QVA1" s="46" t="s">
        <v>14548</v>
      </c>
      <c r="QVB1" s="46" t="s">
        <v>14549</v>
      </c>
      <c r="QVC1" s="46" t="s">
        <v>14550</v>
      </c>
      <c r="QVD1" s="46" t="s">
        <v>14551</v>
      </c>
      <c r="QVE1" s="46" t="s">
        <v>14552</v>
      </c>
      <c r="QVF1" s="46" t="s">
        <v>14553</v>
      </c>
      <c r="QVG1" s="46" t="s">
        <v>14554</v>
      </c>
      <c r="QVH1" s="46" t="s">
        <v>14555</v>
      </c>
      <c r="QVI1" s="46" t="s">
        <v>14556</v>
      </c>
      <c r="QVJ1" s="46" t="s">
        <v>14557</v>
      </c>
      <c r="QVK1" s="46" t="s">
        <v>14558</v>
      </c>
      <c r="QVL1" s="46" t="s">
        <v>14559</v>
      </c>
      <c r="QVM1" s="46" t="s">
        <v>14560</v>
      </c>
      <c r="QVN1" s="46" t="s">
        <v>14561</v>
      </c>
      <c r="QVO1" s="46" t="s">
        <v>14562</v>
      </c>
      <c r="QVP1" s="46" t="s">
        <v>14563</v>
      </c>
      <c r="QVQ1" s="46" t="s">
        <v>14564</v>
      </c>
      <c r="QVR1" s="46" t="s">
        <v>14565</v>
      </c>
      <c r="QVS1" s="46" t="s">
        <v>14566</v>
      </c>
      <c r="QVT1" s="46" t="s">
        <v>14567</v>
      </c>
      <c r="QVU1" s="46" t="s">
        <v>14568</v>
      </c>
      <c r="QVV1" s="46" t="s">
        <v>14569</v>
      </c>
      <c r="QVW1" s="46" t="s">
        <v>14570</v>
      </c>
      <c r="QVX1" s="46" t="s">
        <v>14571</v>
      </c>
      <c r="QVY1" s="46" t="s">
        <v>14572</v>
      </c>
      <c r="QVZ1" s="46" t="s">
        <v>14573</v>
      </c>
      <c r="QWA1" s="46" t="s">
        <v>14574</v>
      </c>
      <c r="QWB1" s="46" t="s">
        <v>14575</v>
      </c>
      <c r="QWC1" s="46" t="s">
        <v>14576</v>
      </c>
      <c r="QWD1" s="46" t="s">
        <v>14577</v>
      </c>
      <c r="QWE1" s="46" t="s">
        <v>14578</v>
      </c>
      <c r="QWF1" s="46" t="s">
        <v>14579</v>
      </c>
      <c r="QWG1" s="46" t="s">
        <v>14580</v>
      </c>
      <c r="QWH1" s="46" t="s">
        <v>14581</v>
      </c>
      <c r="QWI1" s="46" t="s">
        <v>14582</v>
      </c>
      <c r="QWJ1" s="46" t="s">
        <v>14583</v>
      </c>
      <c r="QWK1" s="46" t="s">
        <v>14584</v>
      </c>
      <c r="QWL1" s="46" t="s">
        <v>14585</v>
      </c>
      <c r="QWM1" s="46" t="s">
        <v>14586</v>
      </c>
      <c r="QWN1" s="46" t="s">
        <v>14587</v>
      </c>
      <c r="QWO1" s="46" t="s">
        <v>14588</v>
      </c>
      <c r="QWP1" s="46" t="s">
        <v>14589</v>
      </c>
      <c r="QWQ1" s="46" t="s">
        <v>14590</v>
      </c>
      <c r="QWR1" s="46" t="s">
        <v>14591</v>
      </c>
      <c r="QWS1" s="46" t="s">
        <v>14592</v>
      </c>
      <c r="QWT1" s="46" t="s">
        <v>14593</v>
      </c>
      <c r="QWU1" s="46" t="s">
        <v>14594</v>
      </c>
      <c r="QWV1" s="46" t="s">
        <v>14595</v>
      </c>
      <c r="QWW1" s="46" t="s">
        <v>14596</v>
      </c>
      <c r="QWX1" s="46" t="s">
        <v>14597</v>
      </c>
      <c r="QWY1" s="46" t="s">
        <v>14598</v>
      </c>
      <c r="QWZ1" s="46" t="s">
        <v>14599</v>
      </c>
      <c r="QXA1" s="46" t="s">
        <v>14600</v>
      </c>
      <c r="QXB1" s="46" t="s">
        <v>14601</v>
      </c>
      <c r="QXC1" s="46" t="s">
        <v>14602</v>
      </c>
      <c r="QXD1" s="46" t="s">
        <v>14603</v>
      </c>
      <c r="QXE1" s="46" t="s">
        <v>14604</v>
      </c>
      <c r="QXF1" s="46" t="s">
        <v>14605</v>
      </c>
      <c r="QXG1" s="46" t="s">
        <v>14606</v>
      </c>
      <c r="QXH1" s="46" t="s">
        <v>14607</v>
      </c>
      <c r="QXI1" s="46" t="s">
        <v>14608</v>
      </c>
      <c r="QXJ1" s="46" t="s">
        <v>14609</v>
      </c>
      <c r="QXK1" s="46" t="s">
        <v>14610</v>
      </c>
      <c r="QXL1" s="46" t="s">
        <v>14611</v>
      </c>
      <c r="QXM1" s="46" t="s">
        <v>14612</v>
      </c>
      <c r="QXN1" s="46" t="s">
        <v>14613</v>
      </c>
      <c r="QXO1" s="46" t="s">
        <v>14614</v>
      </c>
      <c r="QXP1" s="46" t="s">
        <v>14615</v>
      </c>
      <c r="QXQ1" s="46" t="s">
        <v>14616</v>
      </c>
      <c r="QXR1" s="46" t="s">
        <v>14617</v>
      </c>
      <c r="QXS1" s="46" t="s">
        <v>14618</v>
      </c>
      <c r="QXT1" s="46" t="s">
        <v>14619</v>
      </c>
      <c r="QXU1" s="46" t="s">
        <v>14620</v>
      </c>
      <c r="QXV1" s="46" t="s">
        <v>14621</v>
      </c>
      <c r="QXW1" s="46" t="s">
        <v>14622</v>
      </c>
      <c r="QXX1" s="46" t="s">
        <v>14623</v>
      </c>
      <c r="QXY1" s="46" t="s">
        <v>14624</v>
      </c>
      <c r="QXZ1" s="46" t="s">
        <v>14625</v>
      </c>
      <c r="QYA1" s="46" t="s">
        <v>14626</v>
      </c>
      <c r="QYB1" s="46" t="s">
        <v>14627</v>
      </c>
      <c r="QYC1" s="46" t="s">
        <v>14628</v>
      </c>
      <c r="QYD1" s="46" t="s">
        <v>14629</v>
      </c>
      <c r="QYE1" s="46" t="s">
        <v>14630</v>
      </c>
      <c r="QYF1" s="46" t="s">
        <v>14631</v>
      </c>
      <c r="QYG1" s="46" t="s">
        <v>14632</v>
      </c>
      <c r="QYH1" s="46" t="s">
        <v>14633</v>
      </c>
      <c r="QYI1" s="46" t="s">
        <v>14634</v>
      </c>
      <c r="QYJ1" s="46" t="s">
        <v>14635</v>
      </c>
      <c r="QYK1" s="46" t="s">
        <v>14636</v>
      </c>
      <c r="QYL1" s="46" t="s">
        <v>14637</v>
      </c>
      <c r="QYM1" s="46" t="s">
        <v>14638</v>
      </c>
      <c r="QYN1" s="46" t="s">
        <v>14639</v>
      </c>
      <c r="QYO1" s="46" t="s">
        <v>14640</v>
      </c>
      <c r="QYP1" s="46" t="s">
        <v>14641</v>
      </c>
      <c r="QYQ1" s="46" t="s">
        <v>14642</v>
      </c>
      <c r="QYR1" s="46" t="s">
        <v>14643</v>
      </c>
      <c r="QYS1" s="46" t="s">
        <v>14644</v>
      </c>
      <c r="QYT1" s="46" t="s">
        <v>14645</v>
      </c>
      <c r="QYU1" s="46" t="s">
        <v>14646</v>
      </c>
      <c r="QYV1" s="46" t="s">
        <v>14647</v>
      </c>
      <c r="QYW1" s="46" t="s">
        <v>14648</v>
      </c>
      <c r="QYX1" s="46" t="s">
        <v>14649</v>
      </c>
      <c r="QYY1" s="46" t="s">
        <v>14650</v>
      </c>
      <c r="QYZ1" s="46" t="s">
        <v>14651</v>
      </c>
      <c r="QZA1" s="46" t="s">
        <v>14652</v>
      </c>
      <c r="QZB1" s="46" t="s">
        <v>14653</v>
      </c>
      <c r="QZC1" s="46" t="s">
        <v>14654</v>
      </c>
      <c r="QZD1" s="46" t="s">
        <v>14655</v>
      </c>
      <c r="QZE1" s="46" t="s">
        <v>14656</v>
      </c>
      <c r="QZF1" s="46" t="s">
        <v>14657</v>
      </c>
      <c r="QZG1" s="46" t="s">
        <v>14658</v>
      </c>
      <c r="QZH1" s="46" t="s">
        <v>14659</v>
      </c>
      <c r="QZI1" s="46" t="s">
        <v>14660</v>
      </c>
      <c r="QZJ1" s="46" t="s">
        <v>14661</v>
      </c>
      <c r="QZK1" s="46" t="s">
        <v>14662</v>
      </c>
      <c r="QZL1" s="46" t="s">
        <v>14663</v>
      </c>
      <c r="QZM1" s="46" t="s">
        <v>14664</v>
      </c>
      <c r="QZN1" s="46" t="s">
        <v>14665</v>
      </c>
      <c r="QZO1" s="46" t="s">
        <v>14666</v>
      </c>
      <c r="QZP1" s="46" t="s">
        <v>14667</v>
      </c>
      <c r="QZQ1" s="46" t="s">
        <v>14668</v>
      </c>
      <c r="QZR1" s="46" t="s">
        <v>14669</v>
      </c>
      <c r="QZS1" s="46" t="s">
        <v>14670</v>
      </c>
      <c r="QZT1" s="46" t="s">
        <v>14671</v>
      </c>
      <c r="QZU1" s="46" t="s">
        <v>14672</v>
      </c>
      <c r="QZV1" s="46" t="s">
        <v>14673</v>
      </c>
      <c r="QZW1" s="46" t="s">
        <v>14674</v>
      </c>
      <c r="QZX1" s="46" t="s">
        <v>14675</v>
      </c>
      <c r="QZY1" s="46" t="s">
        <v>14676</v>
      </c>
      <c r="QZZ1" s="46" t="s">
        <v>14677</v>
      </c>
      <c r="RAA1" s="46" t="s">
        <v>14678</v>
      </c>
      <c r="RAB1" s="46" t="s">
        <v>14679</v>
      </c>
      <c r="RAC1" s="46" t="s">
        <v>14680</v>
      </c>
      <c r="RAD1" s="46" t="s">
        <v>14681</v>
      </c>
      <c r="RAE1" s="46" t="s">
        <v>14682</v>
      </c>
      <c r="RAF1" s="46" t="s">
        <v>14683</v>
      </c>
      <c r="RAG1" s="46" t="s">
        <v>14684</v>
      </c>
      <c r="RAH1" s="46" t="s">
        <v>14685</v>
      </c>
      <c r="RAI1" s="46" t="s">
        <v>14686</v>
      </c>
      <c r="RAJ1" s="46" t="s">
        <v>14687</v>
      </c>
      <c r="RAK1" s="46" t="s">
        <v>14688</v>
      </c>
      <c r="RAL1" s="46" t="s">
        <v>14689</v>
      </c>
      <c r="RAM1" s="46" t="s">
        <v>14690</v>
      </c>
      <c r="RAN1" s="46" t="s">
        <v>14691</v>
      </c>
      <c r="RAO1" s="46" t="s">
        <v>14692</v>
      </c>
      <c r="RAP1" s="46" t="s">
        <v>14693</v>
      </c>
      <c r="RAQ1" s="46" t="s">
        <v>14694</v>
      </c>
      <c r="RAR1" s="46" t="s">
        <v>14695</v>
      </c>
      <c r="RAS1" s="46" t="s">
        <v>14696</v>
      </c>
      <c r="RAT1" s="46" t="s">
        <v>14697</v>
      </c>
      <c r="RAU1" s="46" t="s">
        <v>14698</v>
      </c>
      <c r="RAV1" s="46" t="s">
        <v>14699</v>
      </c>
      <c r="RAW1" s="46" t="s">
        <v>14700</v>
      </c>
      <c r="RAX1" s="46" t="s">
        <v>14701</v>
      </c>
      <c r="RAY1" s="46" t="s">
        <v>14702</v>
      </c>
      <c r="RAZ1" s="46" t="s">
        <v>14703</v>
      </c>
      <c r="RBA1" s="46" t="s">
        <v>14704</v>
      </c>
      <c r="RBB1" s="46" t="s">
        <v>14705</v>
      </c>
      <c r="RBC1" s="46" t="s">
        <v>14706</v>
      </c>
      <c r="RBD1" s="46" t="s">
        <v>14707</v>
      </c>
      <c r="RBE1" s="46" t="s">
        <v>14708</v>
      </c>
      <c r="RBF1" s="46" t="s">
        <v>14709</v>
      </c>
      <c r="RBG1" s="46" t="s">
        <v>14710</v>
      </c>
      <c r="RBH1" s="46" t="s">
        <v>14711</v>
      </c>
      <c r="RBI1" s="46" t="s">
        <v>14712</v>
      </c>
      <c r="RBJ1" s="46" t="s">
        <v>14713</v>
      </c>
      <c r="RBK1" s="46" t="s">
        <v>14714</v>
      </c>
      <c r="RBL1" s="46" t="s">
        <v>14715</v>
      </c>
      <c r="RBM1" s="46" t="s">
        <v>14716</v>
      </c>
      <c r="RBN1" s="46" t="s">
        <v>14717</v>
      </c>
      <c r="RBO1" s="46" t="s">
        <v>14718</v>
      </c>
      <c r="RBP1" s="46" t="s">
        <v>14719</v>
      </c>
      <c r="RBQ1" s="46" t="s">
        <v>14720</v>
      </c>
      <c r="RBR1" s="46" t="s">
        <v>14721</v>
      </c>
      <c r="RBS1" s="46" t="s">
        <v>14722</v>
      </c>
      <c r="RBT1" s="46" t="s">
        <v>14723</v>
      </c>
      <c r="RBU1" s="46" t="s">
        <v>14724</v>
      </c>
      <c r="RBV1" s="46" t="s">
        <v>14725</v>
      </c>
      <c r="RBW1" s="46" t="s">
        <v>14726</v>
      </c>
      <c r="RBX1" s="46" t="s">
        <v>14727</v>
      </c>
      <c r="RBY1" s="46" t="s">
        <v>14728</v>
      </c>
      <c r="RBZ1" s="46" t="s">
        <v>14729</v>
      </c>
      <c r="RCA1" s="46" t="s">
        <v>14730</v>
      </c>
      <c r="RCB1" s="46" t="s">
        <v>14731</v>
      </c>
      <c r="RCC1" s="46" t="s">
        <v>14732</v>
      </c>
      <c r="RCD1" s="46" t="s">
        <v>14733</v>
      </c>
      <c r="RCE1" s="46" t="s">
        <v>14734</v>
      </c>
      <c r="RCF1" s="46" t="s">
        <v>14735</v>
      </c>
      <c r="RCG1" s="46" t="s">
        <v>14736</v>
      </c>
      <c r="RCH1" s="46" t="s">
        <v>14737</v>
      </c>
      <c r="RCI1" s="46" t="s">
        <v>14738</v>
      </c>
      <c r="RCJ1" s="46" t="s">
        <v>14739</v>
      </c>
      <c r="RCK1" s="46" t="s">
        <v>14740</v>
      </c>
      <c r="RCL1" s="46" t="s">
        <v>14741</v>
      </c>
      <c r="RCM1" s="46" t="s">
        <v>14742</v>
      </c>
      <c r="RCN1" s="46" t="s">
        <v>14743</v>
      </c>
      <c r="RCO1" s="46" t="s">
        <v>14744</v>
      </c>
      <c r="RCP1" s="46" t="s">
        <v>14745</v>
      </c>
      <c r="RCQ1" s="46" t="s">
        <v>14746</v>
      </c>
      <c r="RCR1" s="46" t="s">
        <v>14747</v>
      </c>
      <c r="RCS1" s="46" t="s">
        <v>14748</v>
      </c>
      <c r="RCT1" s="46" t="s">
        <v>14749</v>
      </c>
      <c r="RCU1" s="46" t="s">
        <v>14750</v>
      </c>
      <c r="RCV1" s="46" t="s">
        <v>14751</v>
      </c>
      <c r="RCW1" s="46" t="s">
        <v>14752</v>
      </c>
      <c r="RCX1" s="46" t="s">
        <v>14753</v>
      </c>
      <c r="RCY1" s="46" t="s">
        <v>14754</v>
      </c>
      <c r="RCZ1" s="46" t="s">
        <v>14755</v>
      </c>
      <c r="RDA1" s="46" t="s">
        <v>14756</v>
      </c>
      <c r="RDB1" s="46" t="s">
        <v>14757</v>
      </c>
      <c r="RDC1" s="46" t="s">
        <v>14758</v>
      </c>
      <c r="RDD1" s="46" t="s">
        <v>14759</v>
      </c>
      <c r="RDE1" s="46" t="s">
        <v>14760</v>
      </c>
      <c r="RDF1" s="46" t="s">
        <v>14761</v>
      </c>
      <c r="RDG1" s="46" t="s">
        <v>14762</v>
      </c>
      <c r="RDH1" s="46" t="s">
        <v>14763</v>
      </c>
      <c r="RDI1" s="46" t="s">
        <v>14764</v>
      </c>
      <c r="RDJ1" s="46" t="s">
        <v>14765</v>
      </c>
      <c r="RDK1" s="46" t="s">
        <v>14766</v>
      </c>
      <c r="RDL1" s="46" t="s">
        <v>14767</v>
      </c>
      <c r="RDM1" s="46" t="s">
        <v>14768</v>
      </c>
      <c r="RDN1" s="46" t="s">
        <v>14769</v>
      </c>
      <c r="RDO1" s="46" t="s">
        <v>14770</v>
      </c>
      <c r="RDP1" s="46" t="s">
        <v>14771</v>
      </c>
      <c r="RDQ1" s="46" t="s">
        <v>14772</v>
      </c>
      <c r="RDR1" s="46" t="s">
        <v>14773</v>
      </c>
      <c r="RDS1" s="46" t="s">
        <v>14774</v>
      </c>
      <c r="RDT1" s="46" t="s">
        <v>14775</v>
      </c>
      <c r="RDU1" s="46" t="s">
        <v>14776</v>
      </c>
      <c r="RDV1" s="46" t="s">
        <v>14777</v>
      </c>
      <c r="RDW1" s="46" t="s">
        <v>14778</v>
      </c>
      <c r="RDX1" s="46" t="s">
        <v>14779</v>
      </c>
      <c r="RDY1" s="46" t="s">
        <v>14780</v>
      </c>
      <c r="RDZ1" s="46" t="s">
        <v>14781</v>
      </c>
      <c r="REA1" s="46" t="s">
        <v>14782</v>
      </c>
      <c r="REB1" s="46" t="s">
        <v>14783</v>
      </c>
      <c r="REC1" s="46" t="s">
        <v>14784</v>
      </c>
      <c r="RED1" s="46" t="s">
        <v>14785</v>
      </c>
      <c r="REE1" s="46" t="s">
        <v>14786</v>
      </c>
      <c r="REF1" s="46" t="s">
        <v>14787</v>
      </c>
      <c r="REG1" s="46" t="s">
        <v>14788</v>
      </c>
      <c r="REH1" s="46" t="s">
        <v>14789</v>
      </c>
      <c r="REI1" s="46" t="s">
        <v>14790</v>
      </c>
      <c r="REJ1" s="46" t="s">
        <v>14791</v>
      </c>
      <c r="REK1" s="46" t="s">
        <v>14792</v>
      </c>
      <c r="REL1" s="46" t="s">
        <v>14793</v>
      </c>
      <c r="REM1" s="46" t="s">
        <v>14794</v>
      </c>
      <c r="REN1" s="46" t="s">
        <v>14795</v>
      </c>
      <c r="REO1" s="46" t="s">
        <v>14796</v>
      </c>
      <c r="REP1" s="46" t="s">
        <v>14797</v>
      </c>
      <c r="REQ1" s="46" t="s">
        <v>14798</v>
      </c>
      <c r="RER1" s="46" t="s">
        <v>14799</v>
      </c>
      <c r="RES1" s="46" t="s">
        <v>14800</v>
      </c>
      <c r="RET1" s="46" t="s">
        <v>14801</v>
      </c>
      <c r="REU1" s="46" t="s">
        <v>14802</v>
      </c>
      <c r="REV1" s="46" t="s">
        <v>14803</v>
      </c>
      <c r="REW1" s="46" t="s">
        <v>14804</v>
      </c>
      <c r="REX1" s="46" t="s">
        <v>14805</v>
      </c>
      <c r="REY1" s="46" t="s">
        <v>14806</v>
      </c>
      <c r="REZ1" s="46" t="s">
        <v>14807</v>
      </c>
      <c r="RFA1" s="46" t="s">
        <v>14808</v>
      </c>
      <c r="RFB1" s="46" t="s">
        <v>14809</v>
      </c>
      <c r="RFC1" s="46" t="s">
        <v>14810</v>
      </c>
      <c r="RFD1" s="46" t="s">
        <v>14811</v>
      </c>
      <c r="RFE1" s="46" t="s">
        <v>14812</v>
      </c>
      <c r="RFF1" s="46" t="s">
        <v>14813</v>
      </c>
      <c r="RFG1" s="46" t="s">
        <v>14814</v>
      </c>
      <c r="RFH1" s="46" t="s">
        <v>14815</v>
      </c>
      <c r="RFI1" s="46" t="s">
        <v>14816</v>
      </c>
      <c r="RFJ1" s="46" t="s">
        <v>14817</v>
      </c>
      <c r="RFK1" s="46" t="s">
        <v>14818</v>
      </c>
      <c r="RFL1" s="46" t="s">
        <v>14819</v>
      </c>
      <c r="RFM1" s="46" t="s">
        <v>14820</v>
      </c>
      <c r="RFN1" s="46" t="s">
        <v>14821</v>
      </c>
      <c r="RFO1" s="46" t="s">
        <v>14822</v>
      </c>
      <c r="RFP1" s="46" t="s">
        <v>14823</v>
      </c>
      <c r="RFQ1" s="46" t="s">
        <v>14824</v>
      </c>
      <c r="RFR1" s="46" t="s">
        <v>14825</v>
      </c>
      <c r="RFS1" s="46" t="s">
        <v>14826</v>
      </c>
      <c r="RFT1" s="46" t="s">
        <v>14827</v>
      </c>
      <c r="RFU1" s="46" t="s">
        <v>14828</v>
      </c>
      <c r="RFV1" s="46" t="s">
        <v>14829</v>
      </c>
      <c r="RFW1" s="46" t="s">
        <v>14830</v>
      </c>
      <c r="RFX1" s="46" t="s">
        <v>14831</v>
      </c>
      <c r="RFY1" s="46" t="s">
        <v>14832</v>
      </c>
      <c r="RFZ1" s="46" t="s">
        <v>14833</v>
      </c>
      <c r="RGA1" s="46" t="s">
        <v>14834</v>
      </c>
      <c r="RGB1" s="46" t="s">
        <v>14835</v>
      </c>
      <c r="RGC1" s="46" t="s">
        <v>14836</v>
      </c>
      <c r="RGD1" s="46" t="s">
        <v>14837</v>
      </c>
      <c r="RGE1" s="46" t="s">
        <v>14838</v>
      </c>
      <c r="RGF1" s="46" t="s">
        <v>14839</v>
      </c>
      <c r="RGG1" s="46" t="s">
        <v>14840</v>
      </c>
      <c r="RGH1" s="46" t="s">
        <v>14841</v>
      </c>
      <c r="RGI1" s="46" t="s">
        <v>14842</v>
      </c>
      <c r="RGJ1" s="46" t="s">
        <v>14843</v>
      </c>
      <c r="RGK1" s="46" t="s">
        <v>14844</v>
      </c>
      <c r="RGL1" s="46" t="s">
        <v>14845</v>
      </c>
      <c r="RGM1" s="46" t="s">
        <v>14846</v>
      </c>
      <c r="RGN1" s="46" t="s">
        <v>14847</v>
      </c>
      <c r="RGO1" s="46" t="s">
        <v>14848</v>
      </c>
      <c r="RGP1" s="46" t="s">
        <v>14849</v>
      </c>
      <c r="RGQ1" s="46" t="s">
        <v>14850</v>
      </c>
      <c r="RGR1" s="46" t="s">
        <v>14851</v>
      </c>
      <c r="RGS1" s="46" t="s">
        <v>14852</v>
      </c>
      <c r="RGT1" s="46" t="s">
        <v>14853</v>
      </c>
      <c r="RGU1" s="46" t="s">
        <v>14854</v>
      </c>
      <c r="RGV1" s="46" t="s">
        <v>14855</v>
      </c>
      <c r="RGW1" s="46" t="s">
        <v>14856</v>
      </c>
      <c r="RGX1" s="46" t="s">
        <v>14857</v>
      </c>
      <c r="RGY1" s="46" t="s">
        <v>14858</v>
      </c>
      <c r="RGZ1" s="46" t="s">
        <v>14859</v>
      </c>
      <c r="RHA1" s="46" t="s">
        <v>14860</v>
      </c>
      <c r="RHB1" s="46" t="s">
        <v>14861</v>
      </c>
      <c r="RHC1" s="46" t="s">
        <v>14862</v>
      </c>
      <c r="RHD1" s="46" t="s">
        <v>14863</v>
      </c>
      <c r="RHE1" s="46" t="s">
        <v>14864</v>
      </c>
      <c r="RHF1" s="46" t="s">
        <v>14865</v>
      </c>
      <c r="RHG1" s="46" t="s">
        <v>14866</v>
      </c>
      <c r="RHH1" s="46" t="s">
        <v>14867</v>
      </c>
      <c r="RHI1" s="46" t="s">
        <v>14868</v>
      </c>
      <c r="RHJ1" s="46" t="s">
        <v>14869</v>
      </c>
      <c r="RHK1" s="46" t="s">
        <v>14870</v>
      </c>
      <c r="RHL1" s="46" t="s">
        <v>14871</v>
      </c>
      <c r="RHM1" s="46" t="s">
        <v>14872</v>
      </c>
      <c r="RHN1" s="46" t="s">
        <v>14873</v>
      </c>
      <c r="RHO1" s="46" t="s">
        <v>14874</v>
      </c>
      <c r="RHP1" s="46" t="s">
        <v>14875</v>
      </c>
      <c r="RHQ1" s="46" t="s">
        <v>14876</v>
      </c>
      <c r="RHR1" s="46" t="s">
        <v>14877</v>
      </c>
      <c r="RHS1" s="46" t="s">
        <v>14878</v>
      </c>
      <c r="RHT1" s="46" t="s">
        <v>14879</v>
      </c>
      <c r="RHU1" s="46" t="s">
        <v>14880</v>
      </c>
      <c r="RHV1" s="46" t="s">
        <v>14881</v>
      </c>
      <c r="RHW1" s="46" t="s">
        <v>14882</v>
      </c>
      <c r="RHX1" s="46" t="s">
        <v>14883</v>
      </c>
      <c r="RHY1" s="46" t="s">
        <v>14884</v>
      </c>
      <c r="RHZ1" s="46" t="s">
        <v>14885</v>
      </c>
      <c r="RIA1" s="46" t="s">
        <v>14886</v>
      </c>
      <c r="RIB1" s="46" t="s">
        <v>14887</v>
      </c>
      <c r="RIC1" s="46" t="s">
        <v>14888</v>
      </c>
      <c r="RID1" s="46" t="s">
        <v>14889</v>
      </c>
      <c r="RIE1" s="46" t="s">
        <v>14890</v>
      </c>
      <c r="RIF1" s="46" t="s">
        <v>14891</v>
      </c>
      <c r="RIG1" s="46" t="s">
        <v>14892</v>
      </c>
      <c r="RIH1" s="46" t="s">
        <v>14893</v>
      </c>
      <c r="RII1" s="46" t="s">
        <v>14894</v>
      </c>
      <c r="RIJ1" s="46" t="s">
        <v>14895</v>
      </c>
      <c r="RIK1" s="46" t="s">
        <v>14896</v>
      </c>
      <c r="RIL1" s="46" t="s">
        <v>14897</v>
      </c>
      <c r="RIM1" s="46" t="s">
        <v>14898</v>
      </c>
      <c r="RIN1" s="46" t="s">
        <v>14899</v>
      </c>
      <c r="RIO1" s="46" t="s">
        <v>14900</v>
      </c>
      <c r="RIP1" s="46" t="s">
        <v>14901</v>
      </c>
      <c r="RIQ1" s="46" t="s">
        <v>14902</v>
      </c>
      <c r="RIR1" s="46" t="s">
        <v>14903</v>
      </c>
      <c r="RIS1" s="46" t="s">
        <v>14904</v>
      </c>
      <c r="RIT1" s="46" t="s">
        <v>14905</v>
      </c>
      <c r="RIU1" s="46" t="s">
        <v>14906</v>
      </c>
      <c r="RIV1" s="46" t="s">
        <v>14907</v>
      </c>
      <c r="RIW1" s="46" t="s">
        <v>14908</v>
      </c>
      <c r="RIX1" s="46" t="s">
        <v>14909</v>
      </c>
      <c r="RIY1" s="46" t="s">
        <v>14910</v>
      </c>
      <c r="RIZ1" s="46" t="s">
        <v>14911</v>
      </c>
      <c r="RJA1" s="46" t="s">
        <v>14912</v>
      </c>
      <c r="RJB1" s="46" t="s">
        <v>14913</v>
      </c>
      <c r="RJC1" s="46" t="s">
        <v>14914</v>
      </c>
      <c r="RJD1" s="46" t="s">
        <v>14915</v>
      </c>
      <c r="RJE1" s="46" t="s">
        <v>14916</v>
      </c>
      <c r="RJF1" s="46" t="s">
        <v>14917</v>
      </c>
      <c r="RJG1" s="46" t="s">
        <v>14918</v>
      </c>
      <c r="RJH1" s="46" t="s">
        <v>14919</v>
      </c>
      <c r="RJI1" s="46" t="s">
        <v>14920</v>
      </c>
      <c r="RJJ1" s="46" t="s">
        <v>14921</v>
      </c>
      <c r="RJK1" s="46" t="s">
        <v>14922</v>
      </c>
      <c r="RJL1" s="46" t="s">
        <v>14923</v>
      </c>
      <c r="RJM1" s="46" t="s">
        <v>14924</v>
      </c>
      <c r="RJN1" s="46" t="s">
        <v>14925</v>
      </c>
      <c r="RJO1" s="46" t="s">
        <v>14926</v>
      </c>
      <c r="RJP1" s="46" t="s">
        <v>14927</v>
      </c>
      <c r="RJQ1" s="46" t="s">
        <v>14928</v>
      </c>
      <c r="RJR1" s="46" t="s">
        <v>14929</v>
      </c>
      <c r="RJS1" s="46" t="s">
        <v>14930</v>
      </c>
      <c r="RJT1" s="46" t="s">
        <v>14931</v>
      </c>
      <c r="RJU1" s="46" t="s">
        <v>14932</v>
      </c>
      <c r="RJV1" s="46" t="s">
        <v>14933</v>
      </c>
      <c r="RJW1" s="46" t="s">
        <v>14934</v>
      </c>
      <c r="RJX1" s="46" t="s">
        <v>14935</v>
      </c>
      <c r="RJY1" s="46" t="s">
        <v>14936</v>
      </c>
      <c r="RJZ1" s="46" t="s">
        <v>14937</v>
      </c>
      <c r="RKA1" s="46" t="s">
        <v>14938</v>
      </c>
      <c r="RKB1" s="46" t="s">
        <v>14939</v>
      </c>
      <c r="RKC1" s="46" t="s">
        <v>14940</v>
      </c>
      <c r="RKD1" s="46" t="s">
        <v>14941</v>
      </c>
      <c r="RKE1" s="46" t="s">
        <v>14942</v>
      </c>
      <c r="RKF1" s="46" t="s">
        <v>14943</v>
      </c>
      <c r="RKG1" s="46" t="s">
        <v>14944</v>
      </c>
      <c r="RKH1" s="46" t="s">
        <v>14945</v>
      </c>
      <c r="RKI1" s="46" t="s">
        <v>14946</v>
      </c>
      <c r="RKJ1" s="46" t="s">
        <v>14947</v>
      </c>
      <c r="RKK1" s="46" t="s">
        <v>14948</v>
      </c>
      <c r="RKL1" s="46" t="s">
        <v>14949</v>
      </c>
      <c r="RKM1" s="46" t="s">
        <v>14950</v>
      </c>
      <c r="RKN1" s="46" t="s">
        <v>14951</v>
      </c>
      <c r="RKO1" s="46" t="s">
        <v>14952</v>
      </c>
      <c r="RKP1" s="46" t="s">
        <v>14953</v>
      </c>
      <c r="RKQ1" s="46" t="s">
        <v>14954</v>
      </c>
      <c r="RKR1" s="46" t="s">
        <v>14955</v>
      </c>
      <c r="RKS1" s="46" t="s">
        <v>14956</v>
      </c>
      <c r="RKT1" s="46" t="s">
        <v>14957</v>
      </c>
      <c r="RKU1" s="46" t="s">
        <v>14958</v>
      </c>
      <c r="RKV1" s="46" t="s">
        <v>14959</v>
      </c>
      <c r="RKW1" s="46" t="s">
        <v>14960</v>
      </c>
      <c r="RKX1" s="46" t="s">
        <v>14961</v>
      </c>
      <c r="RKY1" s="46" t="s">
        <v>14962</v>
      </c>
      <c r="RKZ1" s="46" t="s">
        <v>14963</v>
      </c>
      <c r="RLA1" s="46" t="s">
        <v>14964</v>
      </c>
      <c r="RLB1" s="46" t="s">
        <v>14965</v>
      </c>
      <c r="RLC1" s="46" t="s">
        <v>14966</v>
      </c>
      <c r="RLD1" s="46" t="s">
        <v>14967</v>
      </c>
      <c r="RLE1" s="46" t="s">
        <v>14968</v>
      </c>
      <c r="RLF1" s="46" t="s">
        <v>14969</v>
      </c>
      <c r="RLG1" s="46" t="s">
        <v>14970</v>
      </c>
      <c r="RLH1" s="46" t="s">
        <v>14971</v>
      </c>
      <c r="RLI1" s="46" t="s">
        <v>14972</v>
      </c>
      <c r="RLJ1" s="46" t="s">
        <v>14973</v>
      </c>
      <c r="RLK1" s="46" t="s">
        <v>14974</v>
      </c>
      <c r="RLL1" s="46" t="s">
        <v>14975</v>
      </c>
      <c r="RLM1" s="46" t="s">
        <v>14976</v>
      </c>
      <c r="RLN1" s="46" t="s">
        <v>14977</v>
      </c>
      <c r="RLO1" s="46" t="s">
        <v>14978</v>
      </c>
      <c r="RLP1" s="46" t="s">
        <v>14979</v>
      </c>
      <c r="RLQ1" s="46" t="s">
        <v>14980</v>
      </c>
      <c r="RLR1" s="46" t="s">
        <v>14981</v>
      </c>
      <c r="RLS1" s="46" t="s">
        <v>14982</v>
      </c>
      <c r="RLT1" s="46" t="s">
        <v>14983</v>
      </c>
      <c r="RLU1" s="46" t="s">
        <v>14984</v>
      </c>
      <c r="RLV1" s="46" t="s">
        <v>14985</v>
      </c>
      <c r="RLW1" s="46" t="s">
        <v>14986</v>
      </c>
      <c r="RLX1" s="46" t="s">
        <v>14987</v>
      </c>
      <c r="RLY1" s="46" t="s">
        <v>14988</v>
      </c>
      <c r="RLZ1" s="46" t="s">
        <v>14989</v>
      </c>
      <c r="RMA1" s="46" t="s">
        <v>14990</v>
      </c>
      <c r="RMB1" s="46" t="s">
        <v>14991</v>
      </c>
      <c r="RMC1" s="46" t="s">
        <v>14992</v>
      </c>
      <c r="RMD1" s="46" t="s">
        <v>14993</v>
      </c>
      <c r="RME1" s="46" t="s">
        <v>14994</v>
      </c>
      <c r="RMF1" s="46" t="s">
        <v>14995</v>
      </c>
      <c r="RMG1" s="46" t="s">
        <v>14996</v>
      </c>
      <c r="RMH1" s="46" t="s">
        <v>14997</v>
      </c>
      <c r="RMI1" s="46" t="s">
        <v>14998</v>
      </c>
      <c r="RMJ1" s="46" t="s">
        <v>14999</v>
      </c>
      <c r="RMK1" s="46" t="s">
        <v>15000</v>
      </c>
      <c r="RML1" s="46" t="s">
        <v>15001</v>
      </c>
      <c r="RMM1" s="46" t="s">
        <v>15002</v>
      </c>
      <c r="RMN1" s="46" t="s">
        <v>15003</v>
      </c>
      <c r="RMO1" s="46" t="s">
        <v>15004</v>
      </c>
      <c r="RMP1" s="46" t="s">
        <v>15005</v>
      </c>
      <c r="RMQ1" s="46" t="s">
        <v>15006</v>
      </c>
      <c r="RMR1" s="46" t="s">
        <v>15007</v>
      </c>
      <c r="RMS1" s="46" t="s">
        <v>15008</v>
      </c>
      <c r="RMT1" s="46" t="s">
        <v>15009</v>
      </c>
      <c r="RMU1" s="46" t="s">
        <v>15010</v>
      </c>
      <c r="RMV1" s="46" t="s">
        <v>15011</v>
      </c>
      <c r="RMW1" s="46" t="s">
        <v>15012</v>
      </c>
      <c r="RMX1" s="46" t="s">
        <v>15013</v>
      </c>
      <c r="RMY1" s="46" t="s">
        <v>15014</v>
      </c>
      <c r="RMZ1" s="46" t="s">
        <v>15015</v>
      </c>
      <c r="RNA1" s="46" t="s">
        <v>15016</v>
      </c>
      <c r="RNB1" s="46" t="s">
        <v>15017</v>
      </c>
      <c r="RNC1" s="46" t="s">
        <v>15018</v>
      </c>
      <c r="RND1" s="46" t="s">
        <v>15019</v>
      </c>
      <c r="RNE1" s="46" t="s">
        <v>15020</v>
      </c>
      <c r="RNF1" s="46" t="s">
        <v>15021</v>
      </c>
      <c r="RNG1" s="46" t="s">
        <v>15022</v>
      </c>
      <c r="RNH1" s="46" t="s">
        <v>15023</v>
      </c>
      <c r="RNI1" s="46" t="s">
        <v>15024</v>
      </c>
      <c r="RNJ1" s="46" t="s">
        <v>15025</v>
      </c>
      <c r="RNK1" s="46" t="s">
        <v>15026</v>
      </c>
      <c r="RNL1" s="46" t="s">
        <v>15027</v>
      </c>
      <c r="RNM1" s="46" t="s">
        <v>15028</v>
      </c>
      <c r="RNN1" s="46" t="s">
        <v>15029</v>
      </c>
      <c r="RNO1" s="46" t="s">
        <v>15030</v>
      </c>
      <c r="RNP1" s="46" t="s">
        <v>15031</v>
      </c>
      <c r="RNQ1" s="46" t="s">
        <v>15032</v>
      </c>
      <c r="RNR1" s="46" t="s">
        <v>15033</v>
      </c>
      <c r="RNS1" s="46" t="s">
        <v>15034</v>
      </c>
      <c r="RNT1" s="46" t="s">
        <v>15035</v>
      </c>
      <c r="RNU1" s="46" t="s">
        <v>15036</v>
      </c>
      <c r="RNV1" s="46" t="s">
        <v>15037</v>
      </c>
      <c r="RNW1" s="46" t="s">
        <v>15038</v>
      </c>
      <c r="RNX1" s="46" t="s">
        <v>15039</v>
      </c>
      <c r="RNY1" s="46" t="s">
        <v>15040</v>
      </c>
      <c r="RNZ1" s="46" t="s">
        <v>15041</v>
      </c>
      <c r="ROA1" s="46" t="s">
        <v>15042</v>
      </c>
      <c r="ROB1" s="46" t="s">
        <v>15043</v>
      </c>
      <c r="ROC1" s="46" t="s">
        <v>15044</v>
      </c>
      <c r="ROD1" s="46" t="s">
        <v>15045</v>
      </c>
      <c r="ROE1" s="46" t="s">
        <v>15046</v>
      </c>
      <c r="ROF1" s="46" t="s">
        <v>15047</v>
      </c>
      <c r="ROG1" s="46" t="s">
        <v>15048</v>
      </c>
      <c r="ROH1" s="46" t="s">
        <v>15049</v>
      </c>
      <c r="ROI1" s="46" t="s">
        <v>15050</v>
      </c>
      <c r="ROJ1" s="46" t="s">
        <v>15051</v>
      </c>
      <c r="ROK1" s="46" t="s">
        <v>15052</v>
      </c>
      <c r="ROL1" s="46" t="s">
        <v>15053</v>
      </c>
      <c r="ROM1" s="46" t="s">
        <v>15054</v>
      </c>
      <c r="RON1" s="46" t="s">
        <v>15055</v>
      </c>
      <c r="ROO1" s="46" t="s">
        <v>15056</v>
      </c>
      <c r="ROP1" s="46" t="s">
        <v>15057</v>
      </c>
      <c r="ROQ1" s="46" t="s">
        <v>15058</v>
      </c>
      <c r="ROR1" s="46" t="s">
        <v>15059</v>
      </c>
      <c r="ROS1" s="46" t="s">
        <v>15060</v>
      </c>
      <c r="ROT1" s="46" t="s">
        <v>15061</v>
      </c>
      <c r="ROU1" s="46" t="s">
        <v>15062</v>
      </c>
      <c r="ROV1" s="46" t="s">
        <v>15063</v>
      </c>
      <c r="ROW1" s="46" t="s">
        <v>15064</v>
      </c>
      <c r="ROX1" s="46" t="s">
        <v>15065</v>
      </c>
      <c r="ROY1" s="46" t="s">
        <v>15066</v>
      </c>
      <c r="ROZ1" s="46" t="s">
        <v>15067</v>
      </c>
      <c r="RPA1" s="46" t="s">
        <v>15068</v>
      </c>
      <c r="RPB1" s="46" t="s">
        <v>15069</v>
      </c>
      <c r="RPC1" s="46" t="s">
        <v>15070</v>
      </c>
      <c r="RPD1" s="46" t="s">
        <v>15071</v>
      </c>
      <c r="RPE1" s="46" t="s">
        <v>15072</v>
      </c>
      <c r="RPF1" s="46" t="s">
        <v>15073</v>
      </c>
      <c r="RPG1" s="46" t="s">
        <v>15074</v>
      </c>
      <c r="RPH1" s="46" t="s">
        <v>15075</v>
      </c>
      <c r="RPI1" s="46" t="s">
        <v>15076</v>
      </c>
      <c r="RPJ1" s="46" t="s">
        <v>15077</v>
      </c>
      <c r="RPK1" s="46" t="s">
        <v>15078</v>
      </c>
      <c r="RPL1" s="46" t="s">
        <v>15079</v>
      </c>
      <c r="RPM1" s="46" t="s">
        <v>15080</v>
      </c>
      <c r="RPN1" s="46" t="s">
        <v>15081</v>
      </c>
      <c r="RPO1" s="46" t="s">
        <v>15082</v>
      </c>
      <c r="RPP1" s="46" t="s">
        <v>15083</v>
      </c>
      <c r="RPQ1" s="46" t="s">
        <v>15084</v>
      </c>
      <c r="RPR1" s="46" t="s">
        <v>15085</v>
      </c>
      <c r="RPS1" s="46" t="s">
        <v>15086</v>
      </c>
      <c r="RPT1" s="46" t="s">
        <v>15087</v>
      </c>
      <c r="RPU1" s="46" t="s">
        <v>15088</v>
      </c>
      <c r="RPV1" s="46" t="s">
        <v>15089</v>
      </c>
      <c r="RPW1" s="46" t="s">
        <v>15090</v>
      </c>
      <c r="RPX1" s="46" t="s">
        <v>15091</v>
      </c>
      <c r="RPY1" s="46" t="s">
        <v>15092</v>
      </c>
      <c r="RPZ1" s="46" t="s">
        <v>15093</v>
      </c>
      <c r="RQA1" s="46" t="s">
        <v>15094</v>
      </c>
      <c r="RQB1" s="46" t="s">
        <v>15095</v>
      </c>
      <c r="RQC1" s="46" t="s">
        <v>15096</v>
      </c>
      <c r="RQD1" s="46" t="s">
        <v>15097</v>
      </c>
      <c r="RQE1" s="46" t="s">
        <v>15098</v>
      </c>
      <c r="RQF1" s="46" t="s">
        <v>15099</v>
      </c>
      <c r="RQG1" s="46" t="s">
        <v>15100</v>
      </c>
      <c r="RQH1" s="46" t="s">
        <v>15101</v>
      </c>
      <c r="RQI1" s="46" t="s">
        <v>15102</v>
      </c>
      <c r="RQJ1" s="46" t="s">
        <v>15103</v>
      </c>
      <c r="RQK1" s="46" t="s">
        <v>15104</v>
      </c>
      <c r="RQL1" s="46" t="s">
        <v>15105</v>
      </c>
      <c r="RQM1" s="46" t="s">
        <v>15106</v>
      </c>
      <c r="RQN1" s="46" t="s">
        <v>15107</v>
      </c>
      <c r="RQO1" s="46" t="s">
        <v>15108</v>
      </c>
      <c r="RQP1" s="46" t="s">
        <v>15109</v>
      </c>
      <c r="RQQ1" s="46" t="s">
        <v>15110</v>
      </c>
      <c r="RQR1" s="46" t="s">
        <v>15111</v>
      </c>
      <c r="RQS1" s="46" t="s">
        <v>15112</v>
      </c>
      <c r="RQT1" s="46" t="s">
        <v>15113</v>
      </c>
      <c r="RQU1" s="46" t="s">
        <v>15114</v>
      </c>
      <c r="RQV1" s="46" t="s">
        <v>15115</v>
      </c>
      <c r="RQW1" s="46" t="s">
        <v>15116</v>
      </c>
      <c r="RQX1" s="46" t="s">
        <v>15117</v>
      </c>
      <c r="RQY1" s="46" t="s">
        <v>15118</v>
      </c>
      <c r="RQZ1" s="46" t="s">
        <v>15119</v>
      </c>
      <c r="RRA1" s="46" t="s">
        <v>15120</v>
      </c>
      <c r="RRB1" s="46" t="s">
        <v>15121</v>
      </c>
      <c r="RRC1" s="46" t="s">
        <v>15122</v>
      </c>
      <c r="RRD1" s="46" t="s">
        <v>15123</v>
      </c>
      <c r="RRE1" s="46" t="s">
        <v>15124</v>
      </c>
      <c r="RRF1" s="46" t="s">
        <v>15125</v>
      </c>
      <c r="RRG1" s="46" t="s">
        <v>15126</v>
      </c>
      <c r="RRH1" s="46" t="s">
        <v>15127</v>
      </c>
      <c r="RRI1" s="46" t="s">
        <v>15128</v>
      </c>
      <c r="RRJ1" s="46" t="s">
        <v>15129</v>
      </c>
      <c r="RRK1" s="46" t="s">
        <v>15130</v>
      </c>
      <c r="RRL1" s="46" t="s">
        <v>15131</v>
      </c>
      <c r="RRM1" s="46" t="s">
        <v>15132</v>
      </c>
      <c r="RRN1" s="46" t="s">
        <v>15133</v>
      </c>
      <c r="RRO1" s="46" t="s">
        <v>15134</v>
      </c>
      <c r="RRP1" s="46" t="s">
        <v>15135</v>
      </c>
      <c r="RRQ1" s="46" t="s">
        <v>15136</v>
      </c>
      <c r="RRR1" s="46" t="s">
        <v>15137</v>
      </c>
      <c r="RRS1" s="46" t="s">
        <v>15138</v>
      </c>
      <c r="RRT1" s="46" t="s">
        <v>15139</v>
      </c>
      <c r="RRU1" s="46" t="s">
        <v>15140</v>
      </c>
      <c r="RRV1" s="46" t="s">
        <v>15141</v>
      </c>
      <c r="RRW1" s="46" t="s">
        <v>15142</v>
      </c>
      <c r="RRX1" s="46" t="s">
        <v>15143</v>
      </c>
      <c r="RRY1" s="46" t="s">
        <v>15144</v>
      </c>
      <c r="RRZ1" s="46" t="s">
        <v>15145</v>
      </c>
      <c r="RSA1" s="46" t="s">
        <v>15146</v>
      </c>
      <c r="RSB1" s="46" t="s">
        <v>15147</v>
      </c>
      <c r="RSC1" s="46" t="s">
        <v>15148</v>
      </c>
      <c r="RSD1" s="46" t="s">
        <v>15149</v>
      </c>
      <c r="RSE1" s="46" t="s">
        <v>15150</v>
      </c>
      <c r="RSF1" s="46" t="s">
        <v>15151</v>
      </c>
      <c r="RSG1" s="46" t="s">
        <v>15152</v>
      </c>
      <c r="RSH1" s="46" t="s">
        <v>15153</v>
      </c>
      <c r="RSI1" s="46" t="s">
        <v>15154</v>
      </c>
      <c r="RSJ1" s="46" t="s">
        <v>15155</v>
      </c>
      <c r="RSK1" s="46" t="s">
        <v>15156</v>
      </c>
      <c r="RSL1" s="46" t="s">
        <v>15157</v>
      </c>
      <c r="RSM1" s="46" t="s">
        <v>15158</v>
      </c>
      <c r="RSN1" s="46" t="s">
        <v>15159</v>
      </c>
      <c r="RSO1" s="46" t="s">
        <v>15160</v>
      </c>
      <c r="RSP1" s="46" t="s">
        <v>15161</v>
      </c>
      <c r="RSQ1" s="46" t="s">
        <v>15162</v>
      </c>
      <c r="RSR1" s="46" t="s">
        <v>15163</v>
      </c>
      <c r="RSS1" s="46" t="s">
        <v>15164</v>
      </c>
      <c r="RST1" s="46" t="s">
        <v>15165</v>
      </c>
      <c r="RSU1" s="46" t="s">
        <v>15166</v>
      </c>
      <c r="RSV1" s="46" t="s">
        <v>15167</v>
      </c>
      <c r="RSW1" s="46" t="s">
        <v>15168</v>
      </c>
      <c r="RSX1" s="46" t="s">
        <v>15169</v>
      </c>
      <c r="RSY1" s="46" t="s">
        <v>15170</v>
      </c>
      <c r="RSZ1" s="46" t="s">
        <v>15171</v>
      </c>
      <c r="RTA1" s="46" t="s">
        <v>15172</v>
      </c>
      <c r="RTB1" s="46" t="s">
        <v>15173</v>
      </c>
      <c r="RTC1" s="46" t="s">
        <v>15174</v>
      </c>
      <c r="RTD1" s="46" t="s">
        <v>15175</v>
      </c>
      <c r="RTE1" s="46" t="s">
        <v>15176</v>
      </c>
      <c r="RTF1" s="46" t="s">
        <v>15177</v>
      </c>
      <c r="RTG1" s="46" t="s">
        <v>15178</v>
      </c>
      <c r="RTH1" s="46" t="s">
        <v>15179</v>
      </c>
      <c r="RTI1" s="46" t="s">
        <v>15180</v>
      </c>
      <c r="RTJ1" s="46" t="s">
        <v>15181</v>
      </c>
      <c r="RTK1" s="46" t="s">
        <v>15182</v>
      </c>
      <c r="RTL1" s="46" t="s">
        <v>15183</v>
      </c>
      <c r="RTM1" s="46" t="s">
        <v>15184</v>
      </c>
      <c r="RTN1" s="46" t="s">
        <v>15185</v>
      </c>
      <c r="RTO1" s="46" t="s">
        <v>15186</v>
      </c>
      <c r="RTP1" s="46" t="s">
        <v>15187</v>
      </c>
      <c r="RTQ1" s="46" t="s">
        <v>15188</v>
      </c>
      <c r="RTR1" s="46" t="s">
        <v>15189</v>
      </c>
      <c r="RTS1" s="46" t="s">
        <v>15190</v>
      </c>
      <c r="RTT1" s="46" t="s">
        <v>15191</v>
      </c>
      <c r="RTU1" s="46" t="s">
        <v>15192</v>
      </c>
      <c r="RTV1" s="46" t="s">
        <v>15193</v>
      </c>
      <c r="RTW1" s="46" t="s">
        <v>15194</v>
      </c>
      <c r="RTX1" s="46" t="s">
        <v>15195</v>
      </c>
      <c r="RTY1" s="46" t="s">
        <v>15196</v>
      </c>
      <c r="RTZ1" s="46" t="s">
        <v>15197</v>
      </c>
      <c r="RUA1" s="46" t="s">
        <v>15198</v>
      </c>
      <c r="RUB1" s="46" t="s">
        <v>15199</v>
      </c>
      <c r="RUC1" s="46" t="s">
        <v>15200</v>
      </c>
      <c r="RUD1" s="46" t="s">
        <v>15201</v>
      </c>
      <c r="RUE1" s="46" t="s">
        <v>15202</v>
      </c>
      <c r="RUF1" s="46" t="s">
        <v>15203</v>
      </c>
      <c r="RUG1" s="46" t="s">
        <v>15204</v>
      </c>
      <c r="RUH1" s="46" t="s">
        <v>15205</v>
      </c>
      <c r="RUI1" s="46" t="s">
        <v>15206</v>
      </c>
      <c r="RUJ1" s="46" t="s">
        <v>15207</v>
      </c>
      <c r="RUK1" s="46" t="s">
        <v>15208</v>
      </c>
      <c r="RUL1" s="46" t="s">
        <v>15209</v>
      </c>
      <c r="RUM1" s="46" t="s">
        <v>15210</v>
      </c>
      <c r="RUN1" s="46" t="s">
        <v>15211</v>
      </c>
      <c r="RUO1" s="46" t="s">
        <v>15212</v>
      </c>
      <c r="RUP1" s="46" t="s">
        <v>15213</v>
      </c>
      <c r="RUQ1" s="46" t="s">
        <v>15214</v>
      </c>
      <c r="RUR1" s="46" t="s">
        <v>15215</v>
      </c>
      <c r="RUS1" s="46" t="s">
        <v>15216</v>
      </c>
      <c r="RUT1" s="46" t="s">
        <v>15217</v>
      </c>
      <c r="RUU1" s="46" t="s">
        <v>15218</v>
      </c>
      <c r="RUV1" s="46" t="s">
        <v>15219</v>
      </c>
      <c r="RUW1" s="46" t="s">
        <v>15220</v>
      </c>
      <c r="RUX1" s="46" t="s">
        <v>15221</v>
      </c>
      <c r="RUY1" s="46" t="s">
        <v>15222</v>
      </c>
      <c r="RUZ1" s="46" t="s">
        <v>15223</v>
      </c>
      <c r="RVA1" s="46" t="s">
        <v>15224</v>
      </c>
      <c r="RVB1" s="46" t="s">
        <v>15225</v>
      </c>
      <c r="RVC1" s="46" t="s">
        <v>15226</v>
      </c>
      <c r="RVD1" s="46" t="s">
        <v>15227</v>
      </c>
      <c r="RVE1" s="46" t="s">
        <v>15228</v>
      </c>
      <c r="RVF1" s="46" t="s">
        <v>15229</v>
      </c>
      <c r="RVG1" s="46" t="s">
        <v>15230</v>
      </c>
      <c r="RVH1" s="46" t="s">
        <v>15231</v>
      </c>
      <c r="RVI1" s="46" t="s">
        <v>15232</v>
      </c>
      <c r="RVJ1" s="46" t="s">
        <v>15233</v>
      </c>
      <c r="RVK1" s="46" t="s">
        <v>15234</v>
      </c>
      <c r="RVL1" s="46" t="s">
        <v>15235</v>
      </c>
      <c r="RVM1" s="46" t="s">
        <v>15236</v>
      </c>
      <c r="RVN1" s="46" t="s">
        <v>15237</v>
      </c>
      <c r="RVO1" s="46" t="s">
        <v>15238</v>
      </c>
      <c r="RVP1" s="46" t="s">
        <v>15239</v>
      </c>
      <c r="RVQ1" s="46" t="s">
        <v>15240</v>
      </c>
      <c r="RVR1" s="46" t="s">
        <v>15241</v>
      </c>
      <c r="RVS1" s="46" t="s">
        <v>15242</v>
      </c>
      <c r="RVT1" s="46" t="s">
        <v>15243</v>
      </c>
      <c r="RVU1" s="46" t="s">
        <v>15244</v>
      </c>
      <c r="RVV1" s="46" t="s">
        <v>15245</v>
      </c>
      <c r="RVW1" s="46" t="s">
        <v>15246</v>
      </c>
      <c r="RVX1" s="46" t="s">
        <v>15247</v>
      </c>
      <c r="RVY1" s="46" t="s">
        <v>15248</v>
      </c>
      <c r="RVZ1" s="46" t="s">
        <v>15249</v>
      </c>
      <c r="RWA1" s="46" t="s">
        <v>15250</v>
      </c>
      <c r="RWB1" s="46" t="s">
        <v>15251</v>
      </c>
      <c r="RWC1" s="46" t="s">
        <v>15252</v>
      </c>
      <c r="RWD1" s="46" t="s">
        <v>15253</v>
      </c>
      <c r="RWE1" s="46" t="s">
        <v>15254</v>
      </c>
      <c r="RWF1" s="46" t="s">
        <v>15255</v>
      </c>
      <c r="RWG1" s="46" t="s">
        <v>15256</v>
      </c>
      <c r="RWH1" s="46" t="s">
        <v>15257</v>
      </c>
      <c r="RWI1" s="46" t="s">
        <v>15258</v>
      </c>
      <c r="RWJ1" s="46" t="s">
        <v>15259</v>
      </c>
      <c r="RWK1" s="46" t="s">
        <v>15260</v>
      </c>
      <c r="RWL1" s="46" t="s">
        <v>15261</v>
      </c>
      <c r="RWM1" s="46" t="s">
        <v>15262</v>
      </c>
      <c r="RWN1" s="46" t="s">
        <v>15263</v>
      </c>
      <c r="RWO1" s="46" t="s">
        <v>15264</v>
      </c>
      <c r="RWP1" s="46" t="s">
        <v>15265</v>
      </c>
      <c r="RWQ1" s="46" t="s">
        <v>15266</v>
      </c>
      <c r="RWR1" s="46" t="s">
        <v>15267</v>
      </c>
      <c r="RWS1" s="46" t="s">
        <v>15268</v>
      </c>
      <c r="RWT1" s="46" t="s">
        <v>15269</v>
      </c>
      <c r="RWU1" s="46" t="s">
        <v>15270</v>
      </c>
      <c r="RWV1" s="46" t="s">
        <v>15271</v>
      </c>
      <c r="RWW1" s="46" t="s">
        <v>15272</v>
      </c>
      <c r="RWX1" s="46" t="s">
        <v>15273</v>
      </c>
      <c r="RWY1" s="46" t="s">
        <v>15274</v>
      </c>
      <c r="RWZ1" s="46" t="s">
        <v>15275</v>
      </c>
      <c r="RXA1" s="46" t="s">
        <v>15276</v>
      </c>
      <c r="RXB1" s="46" t="s">
        <v>15277</v>
      </c>
      <c r="RXC1" s="46" t="s">
        <v>15278</v>
      </c>
      <c r="RXD1" s="46" t="s">
        <v>15279</v>
      </c>
      <c r="RXE1" s="46" t="s">
        <v>15280</v>
      </c>
      <c r="RXF1" s="46" t="s">
        <v>15281</v>
      </c>
      <c r="RXG1" s="46" t="s">
        <v>15282</v>
      </c>
      <c r="RXH1" s="46" t="s">
        <v>15283</v>
      </c>
      <c r="RXI1" s="46" t="s">
        <v>15284</v>
      </c>
      <c r="RXJ1" s="46" t="s">
        <v>15285</v>
      </c>
      <c r="RXK1" s="46" t="s">
        <v>15286</v>
      </c>
      <c r="RXL1" s="46" t="s">
        <v>15287</v>
      </c>
      <c r="RXM1" s="46" t="s">
        <v>15288</v>
      </c>
      <c r="RXN1" s="46" t="s">
        <v>15289</v>
      </c>
      <c r="RXO1" s="46" t="s">
        <v>15290</v>
      </c>
      <c r="RXP1" s="46" t="s">
        <v>15291</v>
      </c>
      <c r="RXQ1" s="46" t="s">
        <v>15292</v>
      </c>
      <c r="RXR1" s="46" t="s">
        <v>15293</v>
      </c>
      <c r="RXS1" s="46" t="s">
        <v>15294</v>
      </c>
      <c r="RXT1" s="46" t="s">
        <v>15295</v>
      </c>
      <c r="RXU1" s="46" t="s">
        <v>15296</v>
      </c>
      <c r="RXV1" s="46" t="s">
        <v>15297</v>
      </c>
      <c r="RXW1" s="46" t="s">
        <v>15298</v>
      </c>
      <c r="RXX1" s="46" t="s">
        <v>15299</v>
      </c>
      <c r="RXY1" s="46" t="s">
        <v>15300</v>
      </c>
      <c r="RXZ1" s="46" t="s">
        <v>15301</v>
      </c>
      <c r="RYA1" s="46" t="s">
        <v>15302</v>
      </c>
      <c r="RYB1" s="46" t="s">
        <v>15303</v>
      </c>
      <c r="RYC1" s="46" t="s">
        <v>15304</v>
      </c>
      <c r="RYD1" s="46" t="s">
        <v>15305</v>
      </c>
      <c r="RYE1" s="46" t="s">
        <v>15306</v>
      </c>
      <c r="RYF1" s="46" t="s">
        <v>15307</v>
      </c>
      <c r="RYG1" s="46" t="s">
        <v>15308</v>
      </c>
      <c r="RYH1" s="46" t="s">
        <v>15309</v>
      </c>
      <c r="RYI1" s="46" t="s">
        <v>15310</v>
      </c>
      <c r="RYJ1" s="46" t="s">
        <v>15311</v>
      </c>
      <c r="RYK1" s="46" t="s">
        <v>15312</v>
      </c>
      <c r="RYL1" s="46" t="s">
        <v>15313</v>
      </c>
      <c r="RYM1" s="46" t="s">
        <v>15314</v>
      </c>
      <c r="RYN1" s="46" t="s">
        <v>15315</v>
      </c>
      <c r="RYO1" s="46" t="s">
        <v>15316</v>
      </c>
      <c r="RYP1" s="46" t="s">
        <v>15317</v>
      </c>
      <c r="RYQ1" s="46" t="s">
        <v>15318</v>
      </c>
      <c r="RYR1" s="46" t="s">
        <v>15319</v>
      </c>
      <c r="RYS1" s="46" t="s">
        <v>15320</v>
      </c>
      <c r="RYT1" s="46" t="s">
        <v>15321</v>
      </c>
      <c r="RYU1" s="46" t="s">
        <v>15322</v>
      </c>
      <c r="RYV1" s="46" t="s">
        <v>15323</v>
      </c>
      <c r="RYW1" s="46" t="s">
        <v>15324</v>
      </c>
      <c r="RYX1" s="46" t="s">
        <v>15325</v>
      </c>
      <c r="RYY1" s="46" t="s">
        <v>15326</v>
      </c>
      <c r="RYZ1" s="46" t="s">
        <v>15327</v>
      </c>
      <c r="RZA1" s="46" t="s">
        <v>15328</v>
      </c>
      <c r="RZB1" s="46" t="s">
        <v>15329</v>
      </c>
      <c r="RZC1" s="46" t="s">
        <v>15330</v>
      </c>
      <c r="RZD1" s="46" t="s">
        <v>15331</v>
      </c>
      <c r="RZE1" s="46" t="s">
        <v>15332</v>
      </c>
      <c r="RZF1" s="46" t="s">
        <v>15333</v>
      </c>
      <c r="RZG1" s="46" t="s">
        <v>15334</v>
      </c>
      <c r="RZH1" s="46" t="s">
        <v>15335</v>
      </c>
      <c r="RZI1" s="46" t="s">
        <v>15336</v>
      </c>
      <c r="RZJ1" s="46" t="s">
        <v>15337</v>
      </c>
      <c r="RZK1" s="46" t="s">
        <v>15338</v>
      </c>
      <c r="RZL1" s="46" t="s">
        <v>15339</v>
      </c>
      <c r="RZM1" s="46" t="s">
        <v>15340</v>
      </c>
      <c r="RZN1" s="46" t="s">
        <v>15341</v>
      </c>
      <c r="RZO1" s="46" t="s">
        <v>15342</v>
      </c>
      <c r="RZP1" s="46" t="s">
        <v>15343</v>
      </c>
      <c r="RZQ1" s="46" t="s">
        <v>15344</v>
      </c>
      <c r="RZR1" s="46" t="s">
        <v>15345</v>
      </c>
      <c r="RZS1" s="46" t="s">
        <v>15346</v>
      </c>
      <c r="RZT1" s="46" t="s">
        <v>15347</v>
      </c>
      <c r="RZU1" s="46" t="s">
        <v>15348</v>
      </c>
      <c r="RZV1" s="46" t="s">
        <v>15349</v>
      </c>
      <c r="RZW1" s="46" t="s">
        <v>15350</v>
      </c>
      <c r="RZX1" s="46" t="s">
        <v>15351</v>
      </c>
      <c r="RZY1" s="46" t="s">
        <v>15352</v>
      </c>
      <c r="RZZ1" s="46" t="s">
        <v>15353</v>
      </c>
      <c r="SAA1" s="46" t="s">
        <v>15354</v>
      </c>
      <c r="SAB1" s="46" t="s">
        <v>15355</v>
      </c>
      <c r="SAC1" s="46" t="s">
        <v>15356</v>
      </c>
      <c r="SAD1" s="46" t="s">
        <v>15357</v>
      </c>
      <c r="SAE1" s="46" t="s">
        <v>15358</v>
      </c>
      <c r="SAF1" s="46" t="s">
        <v>15359</v>
      </c>
      <c r="SAG1" s="46" t="s">
        <v>15360</v>
      </c>
      <c r="SAH1" s="46" t="s">
        <v>15361</v>
      </c>
      <c r="SAI1" s="46" t="s">
        <v>15362</v>
      </c>
      <c r="SAJ1" s="46" t="s">
        <v>15363</v>
      </c>
      <c r="SAK1" s="46" t="s">
        <v>15364</v>
      </c>
      <c r="SAL1" s="46" t="s">
        <v>15365</v>
      </c>
      <c r="SAM1" s="46" t="s">
        <v>15366</v>
      </c>
      <c r="SAN1" s="46" t="s">
        <v>15367</v>
      </c>
      <c r="SAO1" s="46" t="s">
        <v>15368</v>
      </c>
      <c r="SAP1" s="46" t="s">
        <v>15369</v>
      </c>
      <c r="SAQ1" s="46" t="s">
        <v>15370</v>
      </c>
      <c r="SAR1" s="46" t="s">
        <v>15371</v>
      </c>
      <c r="SAS1" s="46" t="s">
        <v>15372</v>
      </c>
      <c r="SAT1" s="46" t="s">
        <v>15373</v>
      </c>
      <c r="SAU1" s="46" t="s">
        <v>15374</v>
      </c>
      <c r="SAV1" s="46" t="s">
        <v>15375</v>
      </c>
      <c r="SAW1" s="46" t="s">
        <v>15376</v>
      </c>
      <c r="SAX1" s="46" t="s">
        <v>15377</v>
      </c>
      <c r="SAY1" s="46" t="s">
        <v>15378</v>
      </c>
      <c r="SAZ1" s="46" t="s">
        <v>15379</v>
      </c>
      <c r="SBA1" s="46" t="s">
        <v>15380</v>
      </c>
      <c r="SBB1" s="46" t="s">
        <v>15381</v>
      </c>
      <c r="SBC1" s="46" t="s">
        <v>15382</v>
      </c>
      <c r="SBD1" s="46" t="s">
        <v>15383</v>
      </c>
      <c r="SBE1" s="46" t="s">
        <v>15384</v>
      </c>
      <c r="SBF1" s="46" t="s">
        <v>15385</v>
      </c>
      <c r="SBG1" s="46" t="s">
        <v>15386</v>
      </c>
      <c r="SBH1" s="46" t="s">
        <v>15387</v>
      </c>
      <c r="SBI1" s="46" t="s">
        <v>15388</v>
      </c>
      <c r="SBJ1" s="46" t="s">
        <v>15389</v>
      </c>
      <c r="SBK1" s="46" t="s">
        <v>15390</v>
      </c>
      <c r="SBL1" s="46" t="s">
        <v>15391</v>
      </c>
      <c r="SBM1" s="46" t="s">
        <v>15392</v>
      </c>
      <c r="SBN1" s="46" t="s">
        <v>15393</v>
      </c>
      <c r="SBO1" s="46" t="s">
        <v>15394</v>
      </c>
      <c r="SBP1" s="46" t="s">
        <v>15395</v>
      </c>
      <c r="SBQ1" s="46" t="s">
        <v>15396</v>
      </c>
      <c r="SBR1" s="46" t="s">
        <v>15397</v>
      </c>
      <c r="SBS1" s="46" t="s">
        <v>15398</v>
      </c>
      <c r="SBT1" s="46" t="s">
        <v>15399</v>
      </c>
      <c r="SBU1" s="46" t="s">
        <v>15400</v>
      </c>
      <c r="SBV1" s="46" t="s">
        <v>15401</v>
      </c>
      <c r="SBW1" s="46" t="s">
        <v>15402</v>
      </c>
      <c r="SBX1" s="46" t="s">
        <v>15403</v>
      </c>
      <c r="SBY1" s="46" t="s">
        <v>15404</v>
      </c>
      <c r="SBZ1" s="46" t="s">
        <v>15405</v>
      </c>
      <c r="SCA1" s="46" t="s">
        <v>15406</v>
      </c>
      <c r="SCB1" s="46" t="s">
        <v>15407</v>
      </c>
      <c r="SCC1" s="46" t="s">
        <v>15408</v>
      </c>
      <c r="SCD1" s="46" t="s">
        <v>15409</v>
      </c>
      <c r="SCE1" s="46" t="s">
        <v>15410</v>
      </c>
      <c r="SCF1" s="46" t="s">
        <v>15411</v>
      </c>
      <c r="SCG1" s="46" t="s">
        <v>15412</v>
      </c>
      <c r="SCH1" s="46" t="s">
        <v>15413</v>
      </c>
      <c r="SCI1" s="46" t="s">
        <v>15414</v>
      </c>
      <c r="SCJ1" s="46" t="s">
        <v>15415</v>
      </c>
      <c r="SCK1" s="46" t="s">
        <v>15416</v>
      </c>
      <c r="SCL1" s="46" t="s">
        <v>15417</v>
      </c>
      <c r="SCM1" s="46" t="s">
        <v>15418</v>
      </c>
      <c r="SCN1" s="46" t="s">
        <v>15419</v>
      </c>
      <c r="SCO1" s="46" t="s">
        <v>15420</v>
      </c>
      <c r="SCP1" s="46" t="s">
        <v>15421</v>
      </c>
      <c r="SCQ1" s="46" t="s">
        <v>15422</v>
      </c>
      <c r="SCR1" s="46" t="s">
        <v>15423</v>
      </c>
      <c r="SCS1" s="46" t="s">
        <v>15424</v>
      </c>
      <c r="SCT1" s="46" t="s">
        <v>15425</v>
      </c>
      <c r="SCU1" s="46" t="s">
        <v>15426</v>
      </c>
      <c r="SCV1" s="46" t="s">
        <v>15427</v>
      </c>
      <c r="SCW1" s="46" t="s">
        <v>15428</v>
      </c>
      <c r="SCX1" s="46" t="s">
        <v>15429</v>
      </c>
      <c r="SCY1" s="46" t="s">
        <v>15430</v>
      </c>
      <c r="SCZ1" s="46" t="s">
        <v>15431</v>
      </c>
      <c r="SDA1" s="46" t="s">
        <v>15432</v>
      </c>
      <c r="SDB1" s="46" t="s">
        <v>15433</v>
      </c>
      <c r="SDC1" s="46" t="s">
        <v>15434</v>
      </c>
      <c r="SDD1" s="46" t="s">
        <v>15435</v>
      </c>
      <c r="SDE1" s="46" t="s">
        <v>15436</v>
      </c>
      <c r="SDF1" s="46" t="s">
        <v>15437</v>
      </c>
      <c r="SDG1" s="46" t="s">
        <v>15438</v>
      </c>
      <c r="SDH1" s="46" t="s">
        <v>15439</v>
      </c>
      <c r="SDI1" s="46" t="s">
        <v>15440</v>
      </c>
      <c r="SDJ1" s="46" t="s">
        <v>15441</v>
      </c>
      <c r="SDK1" s="46" t="s">
        <v>15442</v>
      </c>
      <c r="SDL1" s="46" t="s">
        <v>15443</v>
      </c>
      <c r="SDM1" s="46" t="s">
        <v>15444</v>
      </c>
      <c r="SDN1" s="46" t="s">
        <v>15445</v>
      </c>
      <c r="SDO1" s="46" t="s">
        <v>15446</v>
      </c>
      <c r="SDP1" s="46" t="s">
        <v>15447</v>
      </c>
      <c r="SDQ1" s="46" t="s">
        <v>15448</v>
      </c>
      <c r="SDR1" s="46" t="s">
        <v>15449</v>
      </c>
      <c r="SDS1" s="46" t="s">
        <v>15450</v>
      </c>
      <c r="SDT1" s="46" t="s">
        <v>15451</v>
      </c>
      <c r="SDU1" s="46" t="s">
        <v>15452</v>
      </c>
      <c r="SDV1" s="46" t="s">
        <v>15453</v>
      </c>
      <c r="SDW1" s="46" t="s">
        <v>15454</v>
      </c>
      <c r="SDX1" s="46" t="s">
        <v>15455</v>
      </c>
      <c r="SDY1" s="46" t="s">
        <v>15456</v>
      </c>
      <c r="SDZ1" s="46" t="s">
        <v>15457</v>
      </c>
      <c r="SEA1" s="46" t="s">
        <v>15458</v>
      </c>
      <c r="SEB1" s="46" t="s">
        <v>15459</v>
      </c>
      <c r="SEC1" s="46" t="s">
        <v>15460</v>
      </c>
      <c r="SED1" s="46" t="s">
        <v>15461</v>
      </c>
      <c r="SEE1" s="46" t="s">
        <v>15462</v>
      </c>
      <c r="SEF1" s="46" t="s">
        <v>15463</v>
      </c>
      <c r="SEG1" s="46" t="s">
        <v>15464</v>
      </c>
      <c r="SEH1" s="46" t="s">
        <v>15465</v>
      </c>
      <c r="SEI1" s="46" t="s">
        <v>15466</v>
      </c>
      <c r="SEJ1" s="46" t="s">
        <v>15467</v>
      </c>
      <c r="SEK1" s="46" t="s">
        <v>15468</v>
      </c>
      <c r="SEL1" s="46" t="s">
        <v>15469</v>
      </c>
      <c r="SEM1" s="46" t="s">
        <v>15470</v>
      </c>
      <c r="SEN1" s="46" t="s">
        <v>15471</v>
      </c>
      <c r="SEO1" s="46" t="s">
        <v>15472</v>
      </c>
      <c r="SEP1" s="46" t="s">
        <v>15473</v>
      </c>
      <c r="SEQ1" s="46" t="s">
        <v>15474</v>
      </c>
      <c r="SER1" s="46" t="s">
        <v>15475</v>
      </c>
      <c r="SES1" s="46" t="s">
        <v>15476</v>
      </c>
      <c r="SET1" s="46" t="s">
        <v>15477</v>
      </c>
      <c r="SEU1" s="46" t="s">
        <v>15478</v>
      </c>
      <c r="SEV1" s="46" t="s">
        <v>15479</v>
      </c>
      <c r="SEW1" s="46" t="s">
        <v>15480</v>
      </c>
      <c r="SEX1" s="46" t="s">
        <v>15481</v>
      </c>
      <c r="SEY1" s="46" t="s">
        <v>15482</v>
      </c>
      <c r="SEZ1" s="46" t="s">
        <v>15483</v>
      </c>
      <c r="SFA1" s="46" t="s">
        <v>15484</v>
      </c>
      <c r="SFB1" s="46" t="s">
        <v>15485</v>
      </c>
      <c r="SFC1" s="46" t="s">
        <v>15486</v>
      </c>
      <c r="SFD1" s="46" t="s">
        <v>15487</v>
      </c>
      <c r="SFE1" s="46" t="s">
        <v>15488</v>
      </c>
      <c r="SFF1" s="46" t="s">
        <v>15489</v>
      </c>
      <c r="SFG1" s="46" t="s">
        <v>15490</v>
      </c>
      <c r="SFH1" s="46" t="s">
        <v>15491</v>
      </c>
      <c r="SFI1" s="46" t="s">
        <v>15492</v>
      </c>
      <c r="SFJ1" s="46" t="s">
        <v>15493</v>
      </c>
      <c r="SFK1" s="46" t="s">
        <v>15494</v>
      </c>
      <c r="SFL1" s="46" t="s">
        <v>15495</v>
      </c>
      <c r="SFM1" s="46" t="s">
        <v>15496</v>
      </c>
      <c r="SFN1" s="46" t="s">
        <v>15497</v>
      </c>
      <c r="SFO1" s="46" t="s">
        <v>15498</v>
      </c>
      <c r="SFP1" s="46" t="s">
        <v>15499</v>
      </c>
      <c r="SFQ1" s="46" t="s">
        <v>15500</v>
      </c>
      <c r="SFR1" s="46" t="s">
        <v>15501</v>
      </c>
      <c r="SFS1" s="46" t="s">
        <v>15502</v>
      </c>
      <c r="SFT1" s="46" t="s">
        <v>15503</v>
      </c>
      <c r="SFU1" s="46" t="s">
        <v>15504</v>
      </c>
      <c r="SFV1" s="46" t="s">
        <v>15505</v>
      </c>
      <c r="SFW1" s="46" t="s">
        <v>15506</v>
      </c>
      <c r="SFX1" s="46" t="s">
        <v>15507</v>
      </c>
      <c r="SFY1" s="46" t="s">
        <v>15508</v>
      </c>
      <c r="SFZ1" s="46" t="s">
        <v>15509</v>
      </c>
      <c r="SGA1" s="46" t="s">
        <v>15510</v>
      </c>
      <c r="SGB1" s="46" t="s">
        <v>15511</v>
      </c>
      <c r="SGC1" s="46" t="s">
        <v>15512</v>
      </c>
      <c r="SGD1" s="46" t="s">
        <v>15513</v>
      </c>
      <c r="SGE1" s="46" t="s">
        <v>15514</v>
      </c>
      <c r="SGF1" s="46" t="s">
        <v>15515</v>
      </c>
      <c r="SGG1" s="46" t="s">
        <v>15516</v>
      </c>
      <c r="SGH1" s="46" t="s">
        <v>15517</v>
      </c>
      <c r="SGI1" s="46" t="s">
        <v>15518</v>
      </c>
      <c r="SGJ1" s="46" t="s">
        <v>15519</v>
      </c>
      <c r="SGK1" s="46" t="s">
        <v>15520</v>
      </c>
      <c r="SGL1" s="46" t="s">
        <v>15521</v>
      </c>
      <c r="SGM1" s="46" t="s">
        <v>15522</v>
      </c>
      <c r="SGN1" s="46" t="s">
        <v>15523</v>
      </c>
      <c r="SGO1" s="46" t="s">
        <v>15524</v>
      </c>
      <c r="SGP1" s="46" t="s">
        <v>15525</v>
      </c>
      <c r="SGQ1" s="46" t="s">
        <v>15526</v>
      </c>
      <c r="SGR1" s="46" t="s">
        <v>15527</v>
      </c>
      <c r="SGS1" s="46" t="s">
        <v>15528</v>
      </c>
      <c r="SGT1" s="46" t="s">
        <v>15529</v>
      </c>
      <c r="SGU1" s="46" t="s">
        <v>15530</v>
      </c>
      <c r="SGV1" s="46" t="s">
        <v>15531</v>
      </c>
      <c r="SGW1" s="46" t="s">
        <v>15532</v>
      </c>
      <c r="SGX1" s="46" t="s">
        <v>15533</v>
      </c>
      <c r="SGY1" s="46" t="s">
        <v>15534</v>
      </c>
      <c r="SGZ1" s="46" t="s">
        <v>15535</v>
      </c>
      <c r="SHA1" s="46" t="s">
        <v>15536</v>
      </c>
      <c r="SHB1" s="46" t="s">
        <v>15537</v>
      </c>
      <c r="SHC1" s="46" t="s">
        <v>15538</v>
      </c>
      <c r="SHD1" s="46" t="s">
        <v>15539</v>
      </c>
      <c r="SHE1" s="46" t="s">
        <v>15540</v>
      </c>
      <c r="SHF1" s="46" t="s">
        <v>15541</v>
      </c>
      <c r="SHG1" s="46" t="s">
        <v>15542</v>
      </c>
      <c r="SHH1" s="46" t="s">
        <v>15543</v>
      </c>
      <c r="SHI1" s="46" t="s">
        <v>15544</v>
      </c>
      <c r="SHJ1" s="46" t="s">
        <v>15545</v>
      </c>
      <c r="SHK1" s="46" t="s">
        <v>15546</v>
      </c>
      <c r="SHL1" s="46" t="s">
        <v>15547</v>
      </c>
      <c r="SHM1" s="46" t="s">
        <v>15548</v>
      </c>
      <c r="SHN1" s="46" t="s">
        <v>15549</v>
      </c>
      <c r="SHO1" s="46" t="s">
        <v>15550</v>
      </c>
      <c r="SHP1" s="46" t="s">
        <v>15551</v>
      </c>
      <c r="SHQ1" s="46" t="s">
        <v>15552</v>
      </c>
      <c r="SHR1" s="46" t="s">
        <v>15553</v>
      </c>
      <c r="SHS1" s="46" t="s">
        <v>15554</v>
      </c>
      <c r="SHT1" s="46" t="s">
        <v>15555</v>
      </c>
      <c r="SHU1" s="46" t="s">
        <v>15556</v>
      </c>
      <c r="SHV1" s="46" t="s">
        <v>15557</v>
      </c>
      <c r="SHW1" s="46" t="s">
        <v>15558</v>
      </c>
      <c r="SHX1" s="46" t="s">
        <v>15559</v>
      </c>
      <c r="SHY1" s="46" t="s">
        <v>15560</v>
      </c>
      <c r="SHZ1" s="46" t="s">
        <v>15561</v>
      </c>
      <c r="SIA1" s="46" t="s">
        <v>15562</v>
      </c>
      <c r="SIB1" s="46" t="s">
        <v>15563</v>
      </c>
      <c r="SIC1" s="46" t="s">
        <v>15564</v>
      </c>
      <c r="SID1" s="46" t="s">
        <v>15565</v>
      </c>
      <c r="SIE1" s="46" t="s">
        <v>15566</v>
      </c>
      <c r="SIF1" s="46" t="s">
        <v>15567</v>
      </c>
      <c r="SIG1" s="46" t="s">
        <v>15568</v>
      </c>
      <c r="SIH1" s="46" t="s">
        <v>15569</v>
      </c>
      <c r="SII1" s="46" t="s">
        <v>15570</v>
      </c>
      <c r="SIJ1" s="46" t="s">
        <v>15571</v>
      </c>
      <c r="SIK1" s="46" t="s">
        <v>15572</v>
      </c>
      <c r="SIL1" s="46" t="s">
        <v>15573</v>
      </c>
      <c r="SIM1" s="46" t="s">
        <v>15574</v>
      </c>
      <c r="SIN1" s="46" t="s">
        <v>15575</v>
      </c>
      <c r="SIO1" s="46" t="s">
        <v>15576</v>
      </c>
      <c r="SIP1" s="46" t="s">
        <v>15577</v>
      </c>
      <c r="SIQ1" s="46" t="s">
        <v>15578</v>
      </c>
      <c r="SIR1" s="46" t="s">
        <v>15579</v>
      </c>
      <c r="SIS1" s="46" t="s">
        <v>15580</v>
      </c>
      <c r="SIT1" s="46" t="s">
        <v>15581</v>
      </c>
      <c r="SIU1" s="46" t="s">
        <v>15582</v>
      </c>
      <c r="SIV1" s="46" t="s">
        <v>15583</v>
      </c>
      <c r="SIW1" s="46" t="s">
        <v>15584</v>
      </c>
      <c r="SIX1" s="46" t="s">
        <v>15585</v>
      </c>
      <c r="SIY1" s="46" t="s">
        <v>15586</v>
      </c>
      <c r="SIZ1" s="46" t="s">
        <v>15587</v>
      </c>
      <c r="SJA1" s="46" t="s">
        <v>15588</v>
      </c>
      <c r="SJB1" s="46" t="s">
        <v>15589</v>
      </c>
      <c r="SJC1" s="46" t="s">
        <v>15590</v>
      </c>
      <c r="SJD1" s="46" t="s">
        <v>15591</v>
      </c>
      <c r="SJE1" s="46" t="s">
        <v>15592</v>
      </c>
      <c r="SJF1" s="46" t="s">
        <v>15593</v>
      </c>
      <c r="SJG1" s="46" t="s">
        <v>15594</v>
      </c>
      <c r="SJH1" s="46" t="s">
        <v>15595</v>
      </c>
      <c r="SJI1" s="46" t="s">
        <v>15596</v>
      </c>
      <c r="SJJ1" s="46" t="s">
        <v>15597</v>
      </c>
      <c r="SJK1" s="46" t="s">
        <v>15598</v>
      </c>
      <c r="SJL1" s="46" t="s">
        <v>15599</v>
      </c>
      <c r="SJM1" s="46" t="s">
        <v>15600</v>
      </c>
      <c r="SJN1" s="46" t="s">
        <v>15601</v>
      </c>
      <c r="SJO1" s="46" t="s">
        <v>15602</v>
      </c>
      <c r="SJP1" s="46" t="s">
        <v>15603</v>
      </c>
      <c r="SJQ1" s="46" t="s">
        <v>15604</v>
      </c>
      <c r="SJR1" s="46" t="s">
        <v>15605</v>
      </c>
      <c r="SJS1" s="46" t="s">
        <v>15606</v>
      </c>
      <c r="SJT1" s="46" t="s">
        <v>15607</v>
      </c>
      <c r="SJU1" s="46" t="s">
        <v>15608</v>
      </c>
      <c r="SJV1" s="46" t="s">
        <v>15609</v>
      </c>
      <c r="SJW1" s="46" t="s">
        <v>15610</v>
      </c>
      <c r="SJX1" s="46" t="s">
        <v>15611</v>
      </c>
      <c r="SJY1" s="46" t="s">
        <v>15612</v>
      </c>
      <c r="SJZ1" s="46" t="s">
        <v>15613</v>
      </c>
      <c r="SKA1" s="46" t="s">
        <v>15614</v>
      </c>
      <c r="SKB1" s="46" t="s">
        <v>15615</v>
      </c>
      <c r="SKC1" s="46" t="s">
        <v>15616</v>
      </c>
      <c r="SKD1" s="46" t="s">
        <v>15617</v>
      </c>
      <c r="SKE1" s="46" t="s">
        <v>15618</v>
      </c>
      <c r="SKF1" s="46" t="s">
        <v>15619</v>
      </c>
      <c r="SKG1" s="46" t="s">
        <v>15620</v>
      </c>
      <c r="SKH1" s="46" t="s">
        <v>15621</v>
      </c>
      <c r="SKI1" s="46" t="s">
        <v>15622</v>
      </c>
      <c r="SKJ1" s="46" t="s">
        <v>15623</v>
      </c>
      <c r="SKK1" s="46" t="s">
        <v>15624</v>
      </c>
      <c r="SKL1" s="46" t="s">
        <v>15625</v>
      </c>
      <c r="SKM1" s="46" t="s">
        <v>15626</v>
      </c>
      <c r="SKN1" s="46" t="s">
        <v>15627</v>
      </c>
      <c r="SKO1" s="46" t="s">
        <v>15628</v>
      </c>
      <c r="SKP1" s="46" t="s">
        <v>15629</v>
      </c>
      <c r="SKQ1" s="46" t="s">
        <v>15630</v>
      </c>
      <c r="SKR1" s="46" t="s">
        <v>15631</v>
      </c>
      <c r="SKS1" s="46" t="s">
        <v>15632</v>
      </c>
      <c r="SKT1" s="46" t="s">
        <v>15633</v>
      </c>
      <c r="SKU1" s="46" t="s">
        <v>15634</v>
      </c>
      <c r="SKV1" s="46" t="s">
        <v>15635</v>
      </c>
      <c r="SKW1" s="46" t="s">
        <v>15636</v>
      </c>
      <c r="SKX1" s="46" t="s">
        <v>15637</v>
      </c>
      <c r="SKY1" s="46" t="s">
        <v>15638</v>
      </c>
      <c r="SKZ1" s="46" t="s">
        <v>15639</v>
      </c>
      <c r="SLA1" s="46" t="s">
        <v>15640</v>
      </c>
      <c r="SLB1" s="46" t="s">
        <v>15641</v>
      </c>
      <c r="SLC1" s="46" t="s">
        <v>15642</v>
      </c>
      <c r="SLD1" s="46" t="s">
        <v>15643</v>
      </c>
      <c r="SLE1" s="46" t="s">
        <v>15644</v>
      </c>
      <c r="SLF1" s="46" t="s">
        <v>15645</v>
      </c>
      <c r="SLG1" s="46" t="s">
        <v>15646</v>
      </c>
      <c r="SLH1" s="46" t="s">
        <v>15647</v>
      </c>
      <c r="SLI1" s="46" t="s">
        <v>15648</v>
      </c>
      <c r="SLJ1" s="46" t="s">
        <v>15649</v>
      </c>
      <c r="SLK1" s="46" t="s">
        <v>15650</v>
      </c>
      <c r="SLL1" s="46" t="s">
        <v>15651</v>
      </c>
      <c r="SLM1" s="46" t="s">
        <v>15652</v>
      </c>
      <c r="SLN1" s="46" t="s">
        <v>15653</v>
      </c>
      <c r="SLO1" s="46" t="s">
        <v>15654</v>
      </c>
      <c r="SLP1" s="46" t="s">
        <v>15655</v>
      </c>
      <c r="SLQ1" s="46" t="s">
        <v>15656</v>
      </c>
      <c r="SLR1" s="46" t="s">
        <v>15657</v>
      </c>
      <c r="SLS1" s="46" t="s">
        <v>15658</v>
      </c>
      <c r="SLT1" s="46" t="s">
        <v>15659</v>
      </c>
      <c r="SLU1" s="46" t="s">
        <v>15660</v>
      </c>
      <c r="SLV1" s="46" t="s">
        <v>15661</v>
      </c>
      <c r="SLW1" s="46" t="s">
        <v>15662</v>
      </c>
      <c r="SLX1" s="46" t="s">
        <v>15663</v>
      </c>
      <c r="SLY1" s="46" t="s">
        <v>15664</v>
      </c>
      <c r="SLZ1" s="46" t="s">
        <v>15665</v>
      </c>
      <c r="SMA1" s="46" t="s">
        <v>15666</v>
      </c>
      <c r="SMB1" s="46" t="s">
        <v>15667</v>
      </c>
      <c r="SMC1" s="46" t="s">
        <v>15668</v>
      </c>
      <c r="SMD1" s="46" t="s">
        <v>15669</v>
      </c>
      <c r="SME1" s="46" t="s">
        <v>15670</v>
      </c>
      <c r="SMF1" s="46" t="s">
        <v>15671</v>
      </c>
      <c r="SMG1" s="46" t="s">
        <v>15672</v>
      </c>
      <c r="SMH1" s="46" t="s">
        <v>15673</v>
      </c>
      <c r="SMI1" s="46" t="s">
        <v>15674</v>
      </c>
      <c r="SMJ1" s="46" t="s">
        <v>15675</v>
      </c>
      <c r="SMK1" s="46" t="s">
        <v>15676</v>
      </c>
      <c r="SML1" s="46" t="s">
        <v>15677</v>
      </c>
      <c r="SMM1" s="46" t="s">
        <v>15678</v>
      </c>
      <c r="SMN1" s="46" t="s">
        <v>15679</v>
      </c>
      <c r="SMO1" s="46" t="s">
        <v>15680</v>
      </c>
      <c r="SMP1" s="46" t="s">
        <v>15681</v>
      </c>
      <c r="SMQ1" s="46" t="s">
        <v>15682</v>
      </c>
      <c r="SMR1" s="46" t="s">
        <v>15683</v>
      </c>
      <c r="SMS1" s="46" t="s">
        <v>15684</v>
      </c>
      <c r="SMT1" s="46" t="s">
        <v>15685</v>
      </c>
      <c r="SMU1" s="46" t="s">
        <v>15686</v>
      </c>
      <c r="SMV1" s="46" t="s">
        <v>15687</v>
      </c>
      <c r="SMW1" s="46" t="s">
        <v>15688</v>
      </c>
      <c r="SMX1" s="46" t="s">
        <v>15689</v>
      </c>
      <c r="SMY1" s="46" t="s">
        <v>15690</v>
      </c>
      <c r="SMZ1" s="46" t="s">
        <v>15691</v>
      </c>
      <c r="SNA1" s="46" t="s">
        <v>15692</v>
      </c>
      <c r="SNB1" s="46" t="s">
        <v>15693</v>
      </c>
      <c r="SNC1" s="46" t="s">
        <v>15694</v>
      </c>
      <c r="SND1" s="46" t="s">
        <v>15695</v>
      </c>
      <c r="SNE1" s="46" t="s">
        <v>15696</v>
      </c>
      <c r="SNF1" s="46" t="s">
        <v>15697</v>
      </c>
      <c r="SNG1" s="46" t="s">
        <v>15698</v>
      </c>
      <c r="SNH1" s="46" t="s">
        <v>15699</v>
      </c>
      <c r="SNI1" s="46" t="s">
        <v>15700</v>
      </c>
      <c r="SNJ1" s="46" t="s">
        <v>15701</v>
      </c>
      <c r="SNK1" s="46" t="s">
        <v>15702</v>
      </c>
      <c r="SNL1" s="46" t="s">
        <v>15703</v>
      </c>
      <c r="SNM1" s="46" t="s">
        <v>15704</v>
      </c>
      <c r="SNN1" s="46" t="s">
        <v>15705</v>
      </c>
      <c r="SNO1" s="46" t="s">
        <v>15706</v>
      </c>
      <c r="SNP1" s="46" t="s">
        <v>15707</v>
      </c>
      <c r="SNQ1" s="46" t="s">
        <v>15708</v>
      </c>
      <c r="SNR1" s="46" t="s">
        <v>15709</v>
      </c>
      <c r="SNS1" s="46" t="s">
        <v>15710</v>
      </c>
      <c r="SNT1" s="46" t="s">
        <v>15711</v>
      </c>
      <c r="SNU1" s="46" t="s">
        <v>15712</v>
      </c>
      <c r="SNV1" s="46" t="s">
        <v>15713</v>
      </c>
      <c r="SNW1" s="46" t="s">
        <v>15714</v>
      </c>
      <c r="SNX1" s="46" t="s">
        <v>15715</v>
      </c>
      <c r="SNY1" s="46" t="s">
        <v>15716</v>
      </c>
      <c r="SNZ1" s="46" t="s">
        <v>15717</v>
      </c>
      <c r="SOA1" s="46" t="s">
        <v>15718</v>
      </c>
      <c r="SOB1" s="46" t="s">
        <v>15719</v>
      </c>
      <c r="SOC1" s="46" t="s">
        <v>15720</v>
      </c>
      <c r="SOD1" s="46" t="s">
        <v>15721</v>
      </c>
      <c r="SOE1" s="46" t="s">
        <v>15722</v>
      </c>
      <c r="SOF1" s="46" t="s">
        <v>15723</v>
      </c>
      <c r="SOG1" s="46" t="s">
        <v>15724</v>
      </c>
      <c r="SOH1" s="46" t="s">
        <v>15725</v>
      </c>
      <c r="SOI1" s="46" t="s">
        <v>15726</v>
      </c>
      <c r="SOJ1" s="46" t="s">
        <v>15727</v>
      </c>
      <c r="SOK1" s="46" t="s">
        <v>15728</v>
      </c>
      <c r="SOL1" s="46" t="s">
        <v>15729</v>
      </c>
      <c r="SOM1" s="46" t="s">
        <v>15730</v>
      </c>
      <c r="SON1" s="46" t="s">
        <v>15731</v>
      </c>
      <c r="SOO1" s="46" t="s">
        <v>15732</v>
      </c>
      <c r="SOP1" s="46" t="s">
        <v>15733</v>
      </c>
      <c r="SOQ1" s="46" t="s">
        <v>15734</v>
      </c>
      <c r="SOR1" s="46" t="s">
        <v>15735</v>
      </c>
      <c r="SOS1" s="46" t="s">
        <v>15736</v>
      </c>
      <c r="SOT1" s="46" t="s">
        <v>15737</v>
      </c>
      <c r="SOU1" s="46" t="s">
        <v>15738</v>
      </c>
      <c r="SOV1" s="46" t="s">
        <v>15739</v>
      </c>
      <c r="SOW1" s="46" t="s">
        <v>15740</v>
      </c>
      <c r="SOX1" s="46" t="s">
        <v>15741</v>
      </c>
      <c r="SOY1" s="46" t="s">
        <v>15742</v>
      </c>
      <c r="SOZ1" s="46" t="s">
        <v>15743</v>
      </c>
      <c r="SPA1" s="46" t="s">
        <v>15744</v>
      </c>
      <c r="SPB1" s="46" t="s">
        <v>15745</v>
      </c>
      <c r="SPC1" s="46" t="s">
        <v>15746</v>
      </c>
      <c r="SPD1" s="46" t="s">
        <v>15747</v>
      </c>
      <c r="SPE1" s="46" t="s">
        <v>15748</v>
      </c>
      <c r="SPF1" s="46" t="s">
        <v>15749</v>
      </c>
      <c r="SPG1" s="46" t="s">
        <v>15750</v>
      </c>
      <c r="SPH1" s="46" t="s">
        <v>15751</v>
      </c>
      <c r="SPI1" s="46" t="s">
        <v>15752</v>
      </c>
      <c r="SPJ1" s="46" t="s">
        <v>15753</v>
      </c>
      <c r="SPK1" s="46" t="s">
        <v>15754</v>
      </c>
      <c r="SPL1" s="46" t="s">
        <v>15755</v>
      </c>
      <c r="SPM1" s="46" t="s">
        <v>15756</v>
      </c>
      <c r="SPN1" s="46" t="s">
        <v>15757</v>
      </c>
      <c r="SPO1" s="46" t="s">
        <v>15758</v>
      </c>
      <c r="SPP1" s="46" t="s">
        <v>15759</v>
      </c>
      <c r="SPQ1" s="46" t="s">
        <v>15760</v>
      </c>
      <c r="SPR1" s="46" t="s">
        <v>15761</v>
      </c>
      <c r="SPS1" s="46" t="s">
        <v>15762</v>
      </c>
      <c r="SPT1" s="46" t="s">
        <v>15763</v>
      </c>
      <c r="SPU1" s="46" t="s">
        <v>15764</v>
      </c>
      <c r="SPV1" s="46" t="s">
        <v>15765</v>
      </c>
      <c r="SPW1" s="46" t="s">
        <v>15766</v>
      </c>
      <c r="SPX1" s="46" t="s">
        <v>15767</v>
      </c>
      <c r="SPY1" s="46" t="s">
        <v>15768</v>
      </c>
      <c r="SPZ1" s="46" t="s">
        <v>15769</v>
      </c>
      <c r="SQA1" s="46" t="s">
        <v>15770</v>
      </c>
      <c r="SQB1" s="46" t="s">
        <v>15771</v>
      </c>
      <c r="SQC1" s="46" t="s">
        <v>15772</v>
      </c>
      <c r="SQD1" s="46" t="s">
        <v>15773</v>
      </c>
      <c r="SQE1" s="46" t="s">
        <v>15774</v>
      </c>
      <c r="SQF1" s="46" t="s">
        <v>15775</v>
      </c>
      <c r="SQG1" s="46" t="s">
        <v>15776</v>
      </c>
      <c r="SQH1" s="46" t="s">
        <v>15777</v>
      </c>
      <c r="SQI1" s="46" t="s">
        <v>15778</v>
      </c>
      <c r="SQJ1" s="46" t="s">
        <v>15779</v>
      </c>
      <c r="SQK1" s="46" t="s">
        <v>15780</v>
      </c>
      <c r="SQL1" s="46" t="s">
        <v>15781</v>
      </c>
      <c r="SQM1" s="46" t="s">
        <v>15782</v>
      </c>
      <c r="SQN1" s="46" t="s">
        <v>15783</v>
      </c>
      <c r="SQO1" s="46" t="s">
        <v>15784</v>
      </c>
      <c r="SQP1" s="46" t="s">
        <v>15785</v>
      </c>
      <c r="SQQ1" s="46" t="s">
        <v>15786</v>
      </c>
      <c r="SQR1" s="46" t="s">
        <v>15787</v>
      </c>
      <c r="SQS1" s="46" t="s">
        <v>15788</v>
      </c>
      <c r="SQT1" s="46" t="s">
        <v>15789</v>
      </c>
      <c r="SQU1" s="46" t="s">
        <v>15790</v>
      </c>
      <c r="SQV1" s="46" t="s">
        <v>15791</v>
      </c>
      <c r="SQW1" s="46" t="s">
        <v>15792</v>
      </c>
      <c r="SQX1" s="46" t="s">
        <v>15793</v>
      </c>
      <c r="SQY1" s="46" t="s">
        <v>15794</v>
      </c>
      <c r="SQZ1" s="46" t="s">
        <v>15795</v>
      </c>
      <c r="SRA1" s="46" t="s">
        <v>15796</v>
      </c>
      <c r="SRB1" s="46" t="s">
        <v>15797</v>
      </c>
      <c r="SRC1" s="46" t="s">
        <v>15798</v>
      </c>
      <c r="SRD1" s="46" t="s">
        <v>15799</v>
      </c>
      <c r="SRE1" s="46" t="s">
        <v>15800</v>
      </c>
      <c r="SRF1" s="46" t="s">
        <v>15801</v>
      </c>
      <c r="SRG1" s="46" t="s">
        <v>15802</v>
      </c>
      <c r="SRH1" s="46" t="s">
        <v>15803</v>
      </c>
      <c r="SRI1" s="46" t="s">
        <v>15804</v>
      </c>
      <c r="SRJ1" s="46" t="s">
        <v>15805</v>
      </c>
      <c r="SRK1" s="46" t="s">
        <v>15806</v>
      </c>
      <c r="SRL1" s="46" t="s">
        <v>15807</v>
      </c>
      <c r="SRM1" s="46" t="s">
        <v>15808</v>
      </c>
      <c r="SRN1" s="46" t="s">
        <v>15809</v>
      </c>
      <c r="SRO1" s="46" t="s">
        <v>15810</v>
      </c>
      <c r="SRP1" s="46" t="s">
        <v>15811</v>
      </c>
      <c r="SRQ1" s="46" t="s">
        <v>15812</v>
      </c>
      <c r="SRR1" s="46" t="s">
        <v>15813</v>
      </c>
      <c r="SRS1" s="46" t="s">
        <v>15814</v>
      </c>
      <c r="SRT1" s="46" t="s">
        <v>15815</v>
      </c>
      <c r="SRU1" s="46" t="s">
        <v>15816</v>
      </c>
      <c r="SRV1" s="46" t="s">
        <v>15817</v>
      </c>
      <c r="SRW1" s="46" t="s">
        <v>15818</v>
      </c>
      <c r="SRX1" s="46" t="s">
        <v>15819</v>
      </c>
      <c r="SRY1" s="46" t="s">
        <v>15820</v>
      </c>
      <c r="SRZ1" s="46" t="s">
        <v>15821</v>
      </c>
      <c r="SSA1" s="46" t="s">
        <v>15822</v>
      </c>
      <c r="SSB1" s="46" t="s">
        <v>15823</v>
      </c>
      <c r="SSC1" s="46" t="s">
        <v>15824</v>
      </c>
      <c r="SSD1" s="46" t="s">
        <v>15825</v>
      </c>
      <c r="SSE1" s="46" t="s">
        <v>15826</v>
      </c>
      <c r="SSF1" s="46" t="s">
        <v>15827</v>
      </c>
      <c r="SSG1" s="46" t="s">
        <v>15828</v>
      </c>
      <c r="SSH1" s="46" t="s">
        <v>15829</v>
      </c>
      <c r="SSI1" s="46" t="s">
        <v>15830</v>
      </c>
      <c r="SSJ1" s="46" t="s">
        <v>15831</v>
      </c>
      <c r="SSK1" s="46" t="s">
        <v>15832</v>
      </c>
      <c r="SSL1" s="46" t="s">
        <v>15833</v>
      </c>
      <c r="SSM1" s="46" t="s">
        <v>15834</v>
      </c>
      <c r="SSN1" s="46" t="s">
        <v>15835</v>
      </c>
      <c r="SSO1" s="46" t="s">
        <v>15836</v>
      </c>
      <c r="SSP1" s="46" t="s">
        <v>15837</v>
      </c>
      <c r="SSQ1" s="46" t="s">
        <v>15838</v>
      </c>
      <c r="SSR1" s="46" t="s">
        <v>15839</v>
      </c>
      <c r="SSS1" s="46" t="s">
        <v>15840</v>
      </c>
      <c r="SST1" s="46" t="s">
        <v>15841</v>
      </c>
      <c r="SSU1" s="46" t="s">
        <v>15842</v>
      </c>
      <c r="SSV1" s="46" t="s">
        <v>15843</v>
      </c>
      <c r="SSW1" s="46" t="s">
        <v>15844</v>
      </c>
      <c r="SSX1" s="46" t="s">
        <v>15845</v>
      </c>
      <c r="SSY1" s="46" t="s">
        <v>15846</v>
      </c>
      <c r="SSZ1" s="46" t="s">
        <v>15847</v>
      </c>
      <c r="STA1" s="46" t="s">
        <v>15848</v>
      </c>
      <c r="STB1" s="46" t="s">
        <v>15849</v>
      </c>
      <c r="STC1" s="46" t="s">
        <v>15850</v>
      </c>
      <c r="STD1" s="46" t="s">
        <v>15851</v>
      </c>
      <c r="STE1" s="46" t="s">
        <v>15852</v>
      </c>
      <c r="STF1" s="46" t="s">
        <v>15853</v>
      </c>
      <c r="STG1" s="46" t="s">
        <v>15854</v>
      </c>
      <c r="STH1" s="46" t="s">
        <v>15855</v>
      </c>
      <c r="STI1" s="46" t="s">
        <v>15856</v>
      </c>
      <c r="STJ1" s="46" t="s">
        <v>15857</v>
      </c>
      <c r="STK1" s="46" t="s">
        <v>15858</v>
      </c>
      <c r="STL1" s="46" t="s">
        <v>15859</v>
      </c>
      <c r="STM1" s="46" t="s">
        <v>15860</v>
      </c>
      <c r="STN1" s="46" t="s">
        <v>15861</v>
      </c>
      <c r="STO1" s="46" t="s">
        <v>15862</v>
      </c>
      <c r="STP1" s="46" t="s">
        <v>15863</v>
      </c>
      <c r="STQ1" s="46" t="s">
        <v>15864</v>
      </c>
      <c r="STR1" s="46" t="s">
        <v>15865</v>
      </c>
      <c r="STS1" s="46" t="s">
        <v>15866</v>
      </c>
      <c r="STT1" s="46" t="s">
        <v>15867</v>
      </c>
      <c r="STU1" s="46" t="s">
        <v>15868</v>
      </c>
      <c r="STV1" s="46" t="s">
        <v>15869</v>
      </c>
      <c r="STW1" s="46" t="s">
        <v>15870</v>
      </c>
      <c r="STX1" s="46" t="s">
        <v>15871</v>
      </c>
      <c r="STY1" s="46" t="s">
        <v>15872</v>
      </c>
      <c r="STZ1" s="46" t="s">
        <v>15873</v>
      </c>
      <c r="SUA1" s="46" t="s">
        <v>15874</v>
      </c>
      <c r="SUB1" s="46" t="s">
        <v>15875</v>
      </c>
      <c r="SUC1" s="46" t="s">
        <v>15876</v>
      </c>
      <c r="SUD1" s="46" t="s">
        <v>15877</v>
      </c>
      <c r="SUE1" s="46" t="s">
        <v>15878</v>
      </c>
      <c r="SUF1" s="46" t="s">
        <v>15879</v>
      </c>
      <c r="SUG1" s="46" t="s">
        <v>15880</v>
      </c>
      <c r="SUH1" s="46" t="s">
        <v>15881</v>
      </c>
      <c r="SUI1" s="46" t="s">
        <v>15882</v>
      </c>
      <c r="SUJ1" s="46" t="s">
        <v>15883</v>
      </c>
      <c r="SUK1" s="46" t="s">
        <v>15884</v>
      </c>
      <c r="SUL1" s="46" t="s">
        <v>15885</v>
      </c>
      <c r="SUM1" s="46" t="s">
        <v>15886</v>
      </c>
      <c r="SUN1" s="46" t="s">
        <v>15887</v>
      </c>
      <c r="SUO1" s="46" t="s">
        <v>15888</v>
      </c>
      <c r="SUP1" s="46" t="s">
        <v>15889</v>
      </c>
      <c r="SUQ1" s="46" t="s">
        <v>15890</v>
      </c>
      <c r="SUR1" s="46" t="s">
        <v>15891</v>
      </c>
      <c r="SUS1" s="46" t="s">
        <v>15892</v>
      </c>
      <c r="SUT1" s="46" t="s">
        <v>15893</v>
      </c>
      <c r="SUU1" s="46" t="s">
        <v>15894</v>
      </c>
      <c r="SUV1" s="46" t="s">
        <v>15895</v>
      </c>
      <c r="SUW1" s="46" t="s">
        <v>15896</v>
      </c>
      <c r="SUX1" s="46" t="s">
        <v>15897</v>
      </c>
      <c r="SUY1" s="46" t="s">
        <v>15898</v>
      </c>
      <c r="SUZ1" s="46" t="s">
        <v>15899</v>
      </c>
      <c r="SVA1" s="46" t="s">
        <v>15900</v>
      </c>
      <c r="SVB1" s="46" t="s">
        <v>15901</v>
      </c>
      <c r="SVC1" s="46" t="s">
        <v>15902</v>
      </c>
      <c r="SVD1" s="46" t="s">
        <v>15903</v>
      </c>
      <c r="SVE1" s="46" t="s">
        <v>15904</v>
      </c>
      <c r="SVF1" s="46" t="s">
        <v>15905</v>
      </c>
      <c r="SVG1" s="46" t="s">
        <v>15906</v>
      </c>
      <c r="SVH1" s="46" t="s">
        <v>15907</v>
      </c>
      <c r="SVI1" s="46" t="s">
        <v>15908</v>
      </c>
      <c r="SVJ1" s="46" t="s">
        <v>15909</v>
      </c>
      <c r="SVK1" s="46" t="s">
        <v>15910</v>
      </c>
      <c r="SVL1" s="46" t="s">
        <v>15911</v>
      </c>
      <c r="SVM1" s="46" t="s">
        <v>15912</v>
      </c>
      <c r="SVN1" s="46" t="s">
        <v>15913</v>
      </c>
      <c r="SVO1" s="46" t="s">
        <v>15914</v>
      </c>
      <c r="SVP1" s="46" t="s">
        <v>15915</v>
      </c>
      <c r="SVQ1" s="46" t="s">
        <v>15916</v>
      </c>
      <c r="SVR1" s="46" t="s">
        <v>15917</v>
      </c>
      <c r="SVS1" s="46" t="s">
        <v>15918</v>
      </c>
      <c r="SVT1" s="46" t="s">
        <v>15919</v>
      </c>
      <c r="SVU1" s="46" t="s">
        <v>15920</v>
      </c>
      <c r="SVV1" s="46" t="s">
        <v>15921</v>
      </c>
      <c r="SVW1" s="46" t="s">
        <v>15922</v>
      </c>
      <c r="SVX1" s="46" t="s">
        <v>15923</v>
      </c>
      <c r="SVY1" s="46" t="s">
        <v>15924</v>
      </c>
      <c r="SVZ1" s="46" t="s">
        <v>15925</v>
      </c>
      <c r="SWA1" s="46" t="s">
        <v>15926</v>
      </c>
      <c r="SWB1" s="46" t="s">
        <v>15927</v>
      </c>
      <c r="SWC1" s="46" t="s">
        <v>15928</v>
      </c>
      <c r="SWD1" s="46" t="s">
        <v>15929</v>
      </c>
      <c r="SWE1" s="46" t="s">
        <v>15930</v>
      </c>
      <c r="SWF1" s="46" t="s">
        <v>15931</v>
      </c>
      <c r="SWG1" s="46" t="s">
        <v>15932</v>
      </c>
      <c r="SWH1" s="46" t="s">
        <v>15933</v>
      </c>
      <c r="SWI1" s="46" t="s">
        <v>15934</v>
      </c>
      <c r="SWJ1" s="46" t="s">
        <v>15935</v>
      </c>
      <c r="SWK1" s="46" t="s">
        <v>15936</v>
      </c>
      <c r="SWL1" s="46" t="s">
        <v>15937</v>
      </c>
      <c r="SWM1" s="46" t="s">
        <v>15938</v>
      </c>
      <c r="SWN1" s="46" t="s">
        <v>15939</v>
      </c>
      <c r="SWO1" s="46" t="s">
        <v>15940</v>
      </c>
      <c r="SWP1" s="46" t="s">
        <v>15941</v>
      </c>
      <c r="SWQ1" s="46" t="s">
        <v>15942</v>
      </c>
      <c r="SWR1" s="46" t="s">
        <v>15943</v>
      </c>
      <c r="SWS1" s="46" t="s">
        <v>15944</v>
      </c>
      <c r="SWT1" s="46" t="s">
        <v>15945</v>
      </c>
      <c r="SWU1" s="46" t="s">
        <v>15946</v>
      </c>
      <c r="SWV1" s="46" t="s">
        <v>15947</v>
      </c>
      <c r="SWW1" s="46" t="s">
        <v>15948</v>
      </c>
      <c r="SWX1" s="46" t="s">
        <v>15949</v>
      </c>
      <c r="SWY1" s="46" t="s">
        <v>15950</v>
      </c>
      <c r="SWZ1" s="46" t="s">
        <v>15951</v>
      </c>
      <c r="SXA1" s="46" t="s">
        <v>15952</v>
      </c>
      <c r="SXB1" s="46" t="s">
        <v>15953</v>
      </c>
      <c r="SXC1" s="46" t="s">
        <v>15954</v>
      </c>
      <c r="SXD1" s="46" t="s">
        <v>15955</v>
      </c>
      <c r="SXE1" s="46" t="s">
        <v>15956</v>
      </c>
      <c r="SXF1" s="46" t="s">
        <v>15957</v>
      </c>
      <c r="SXG1" s="46" t="s">
        <v>15958</v>
      </c>
      <c r="SXH1" s="46" t="s">
        <v>15959</v>
      </c>
      <c r="SXI1" s="46" t="s">
        <v>15960</v>
      </c>
      <c r="SXJ1" s="46" t="s">
        <v>15961</v>
      </c>
      <c r="SXK1" s="46" t="s">
        <v>15962</v>
      </c>
      <c r="SXL1" s="46" t="s">
        <v>15963</v>
      </c>
      <c r="SXM1" s="46" t="s">
        <v>15964</v>
      </c>
      <c r="SXN1" s="46" t="s">
        <v>15965</v>
      </c>
      <c r="SXO1" s="46" t="s">
        <v>15966</v>
      </c>
      <c r="SXP1" s="46" t="s">
        <v>15967</v>
      </c>
      <c r="SXQ1" s="46" t="s">
        <v>15968</v>
      </c>
      <c r="SXR1" s="46" t="s">
        <v>15969</v>
      </c>
      <c r="SXS1" s="46" t="s">
        <v>15970</v>
      </c>
      <c r="SXT1" s="46" t="s">
        <v>15971</v>
      </c>
      <c r="SXU1" s="46" t="s">
        <v>15972</v>
      </c>
      <c r="SXV1" s="46" t="s">
        <v>15973</v>
      </c>
      <c r="SXW1" s="46" t="s">
        <v>15974</v>
      </c>
      <c r="SXX1" s="46" t="s">
        <v>15975</v>
      </c>
      <c r="SXY1" s="46" t="s">
        <v>15976</v>
      </c>
      <c r="SXZ1" s="46" t="s">
        <v>15977</v>
      </c>
      <c r="SYA1" s="46" t="s">
        <v>15978</v>
      </c>
      <c r="SYB1" s="46" t="s">
        <v>15979</v>
      </c>
      <c r="SYC1" s="46" t="s">
        <v>15980</v>
      </c>
      <c r="SYD1" s="46" t="s">
        <v>15981</v>
      </c>
      <c r="SYE1" s="46" t="s">
        <v>15982</v>
      </c>
      <c r="SYF1" s="46" t="s">
        <v>15983</v>
      </c>
      <c r="SYG1" s="46" t="s">
        <v>15984</v>
      </c>
      <c r="SYH1" s="46" t="s">
        <v>15985</v>
      </c>
      <c r="SYI1" s="46" t="s">
        <v>15986</v>
      </c>
      <c r="SYJ1" s="46" t="s">
        <v>15987</v>
      </c>
      <c r="SYK1" s="46" t="s">
        <v>15988</v>
      </c>
      <c r="SYL1" s="46" t="s">
        <v>15989</v>
      </c>
      <c r="SYM1" s="46" t="s">
        <v>15990</v>
      </c>
      <c r="SYN1" s="46" t="s">
        <v>15991</v>
      </c>
      <c r="SYO1" s="46" t="s">
        <v>15992</v>
      </c>
      <c r="SYP1" s="46" t="s">
        <v>15993</v>
      </c>
      <c r="SYQ1" s="46" t="s">
        <v>15994</v>
      </c>
      <c r="SYR1" s="46" t="s">
        <v>15995</v>
      </c>
      <c r="SYS1" s="46" t="s">
        <v>15996</v>
      </c>
      <c r="SYT1" s="46" t="s">
        <v>15997</v>
      </c>
      <c r="SYU1" s="46" t="s">
        <v>15998</v>
      </c>
      <c r="SYV1" s="46" t="s">
        <v>15999</v>
      </c>
      <c r="SYW1" s="46" t="s">
        <v>16000</v>
      </c>
      <c r="SYX1" s="46" t="s">
        <v>16001</v>
      </c>
      <c r="SYY1" s="46" t="s">
        <v>16002</v>
      </c>
      <c r="SYZ1" s="46" t="s">
        <v>16003</v>
      </c>
      <c r="SZA1" s="46" t="s">
        <v>16004</v>
      </c>
      <c r="SZB1" s="46" t="s">
        <v>16005</v>
      </c>
      <c r="SZC1" s="46" t="s">
        <v>16006</v>
      </c>
      <c r="SZD1" s="46" t="s">
        <v>16007</v>
      </c>
      <c r="SZE1" s="46" t="s">
        <v>16008</v>
      </c>
      <c r="SZF1" s="46" t="s">
        <v>16009</v>
      </c>
      <c r="SZG1" s="46" t="s">
        <v>16010</v>
      </c>
      <c r="SZH1" s="46" t="s">
        <v>16011</v>
      </c>
      <c r="SZI1" s="46" t="s">
        <v>16012</v>
      </c>
      <c r="SZJ1" s="46" t="s">
        <v>16013</v>
      </c>
      <c r="SZK1" s="46" t="s">
        <v>16014</v>
      </c>
      <c r="SZL1" s="46" t="s">
        <v>16015</v>
      </c>
      <c r="SZM1" s="46" t="s">
        <v>16016</v>
      </c>
      <c r="SZN1" s="46" t="s">
        <v>16017</v>
      </c>
      <c r="SZO1" s="46" t="s">
        <v>16018</v>
      </c>
      <c r="SZP1" s="46" t="s">
        <v>16019</v>
      </c>
      <c r="SZQ1" s="46" t="s">
        <v>16020</v>
      </c>
      <c r="SZR1" s="46" t="s">
        <v>16021</v>
      </c>
      <c r="SZS1" s="46" t="s">
        <v>16022</v>
      </c>
      <c r="SZT1" s="46" t="s">
        <v>16023</v>
      </c>
      <c r="SZU1" s="46" t="s">
        <v>16024</v>
      </c>
      <c r="SZV1" s="46" t="s">
        <v>16025</v>
      </c>
      <c r="SZW1" s="46" t="s">
        <v>16026</v>
      </c>
      <c r="SZX1" s="46" t="s">
        <v>16027</v>
      </c>
      <c r="SZY1" s="46" t="s">
        <v>16028</v>
      </c>
      <c r="SZZ1" s="46" t="s">
        <v>16029</v>
      </c>
      <c r="TAA1" s="46" t="s">
        <v>16030</v>
      </c>
      <c r="TAB1" s="46" t="s">
        <v>16031</v>
      </c>
      <c r="TAC1" s="46" t="s">
        <v>16032</v>
      </c>
      <c r="TAD1" s="46" t="s">
        <v>16033</v>
      </c>
      <c r="TAE1" s="46" t="s">
        <v>16034</v>
      </c>
      <c r="TAF1" s="46" t="s">
        <v>16035</v>
      </c>
      <c r="TAG1" s="46" t="s">
        <v>16036</v>
      </c>
      <c r="TAH1" s="46" t="s">
        <v>16037</v>
      </c>
      <c r="TAI1" s="46" t="s">
        <v>16038</v>
      </c>
      <c r="TAJ1" s="46" t="s">
        <v>16039</v>
      </c>
      <c r="TAK1" s="46" t="s">
        <v>16040</v>
      </c>
      <c r="TAL1" s="46" t="s">
        <v>16041</v>
      </c>
      <c r="TAM1" s="46" t="s">
        <v>16042</v>
      </c>
      <c r="TAN1" s="46" t="s">
        <v>16043</v>
      </c>
      <c r="TAO1" s="46" t="s">
        <v>16044</v>
      </c>
      <c r="TAP1" s="46" t="s">
        <v>16045</v>
      </c>
      <c r="TAQ1" s="46" t="s">
        <v>16046</v>
      </c>
      <c r="TAR1" s="46" t="s">
        <v>16047</v>
      </c>
      <c r="TAS1" s="46" t="s">
        <v>16048</v>
      </c>
      <c r="TAT1" s="46" t="s">
        <v>16049</v>
      </c>
      <c r="TAU1" s="46" t="s">
        <v>16050</v>
      </c>
      <c r="TAV1" s="46" t="s">
        <v>16051</v>
      </c>
      <c r="TAW1" s="46" t="s">
        <v>16052</v>
      </c>
      <c r="TAX1" s="46" t="s">
        <v>16053</v>
      </c>
      <c r="TAY1" s="46" t="s">
        <v>16054</v>
      </c>
      <c r="TAZ1" s="46" t="s">
        <v>16055</v>
      </c>
      <c r="TBA1" s="46" t="s">
        <v>16056</v>
      </c>
      <c r="TBB1" s="46" t="s">
        <v>16057</v>
      </c>
      <c r="TBC1" s="46" t="s">
        <v>16058</v>
      </c>
      <c r="TBD1" s="46" t="s">
        <v>16059</v>
      </c>
      <c r="TBE1" s="46" t="s">
        <v>16060</v>
      </c>
      <c r="TBF1" s="46" t="s">
        <v>16061</v>
      </c>
      <c r="TBG1" s="46" t="s">
        <v>16062</v>
      </c>
      <c r="TBH1" s="46" t="s">
        <v>16063</v>
      </c>
      <c r="TBI1" s="46" t="s">
        <v>16064</v>
      </c>
      <c r="TBJ1" s="46" t="s">
        <v>16065</v>
      </c>
      <c r="TBK1" s="46" t="s">
        <v>16066</v>
      </c>
      <c r="TBL1" s="46" t="s">
        <v>16067</v>
      </c>
      <c r="TBM1" s="46" t="s">
        <v>16068</v>
      </c>
      <c r="TBN1" s="46" t="s">
        <v>16069</v>
      </c>
      <c r="TBO1" s="46" t="s">
        <v>16070</v>
      </c>
      <c r="TBP1" s="46" t="s">
        <v>16071</v>
      </c>
      <c r="TBQ1" s="46" t="s">
        <v>16072</v>
      </c>
      <c r="TBR1" s="46" t="s">
        <v>16073</v>
      </c>
      <c r="TBS1" s="46" t="s">
        <v>16074</v>
      </c>
      <c r="TBT1" s="46" t="s">
        <v>16075</v>
      </c>
      <c r="TBU1" s="46" t="s">
        <v>16076</v>
      </c>
      <c r="TBV1" s="46" t="s">
        <v>16077</v>
      </c>
      <c r="TBW1" s="46" t="s">
        <v>16078</v>
      </c>
      <c r="TBX1" s="46" t="s">
        <v>16079</v>
      </c>
      <c r="TBY1" s="46" t="s">
        <v>16080</v>
      </c>
      <c r="TBZ1" s="46" t="s">
        <v>16081</v>
      </c>
      <c r="TCA1" s="46" t="s">
        <v>16082</v>
      </c>
      <c r="TCB1" s="46" t="s">
        <v>16083</v>
      </c>
      <c r="TCC1" s="46" t="s">
        <v>16084</v>
      </c>
      <c r="TCD1" s="46" t="s">
        <v>16085</v>
      </c>
      <c r="TCE1" s="46" t="s">
        <v>16086</v>
      </c>
      <c r="TCF1" s="46" t="s">
        <v>16087</v>
      </c>
      <c r="TCG1" s="46" t="s">
        <v>16088</v>
      </c>
      <c r="TCH1" s="46" t="s">
        <v>16089</v>
      </c>
      <c r="TCI1" s="46" t="s">
        <v>16090</v>
      </c>
      <c r="TCJ1" s="46" t="s">
        <v>16091</v>
      </c>
      <c r="TCK1" s="46" t="s">
        <v>16092</v>
      </c>
      <c r="TCL1" s="46" t="s">
        <v>16093</v>
      </c>
      <c r="TCM1" s="46" t="s">
        <v>16094</v>
      </c>
      <c r="TCN1" s="46" t="s">
        <v>16095</v>
      </c>
      <c r="TCO1" s="46" t="s">
        <v>16096</v>
      </c>
      <c r="TCP1" s="46" t="s">
        <v>16097</v>
      </c>
      <c r="TCQ1" s="46" t="s">
        <v>16098</v>
      </c>
      <c r="TCR1" s="46" t="s">
        <v>16099</v>
      </c>
      <c r="TCS1" s="46" t="s">
        <v>16100</v>
      </c>
      <c r="TCT1" s="46" t="s">
        <v>16101</v>
      </c>
      <c r="TCU1" s="46" t="s">
        <v>16102</v>
      </c>
      <c r="TCV1" s="46" t="s">
        <v>16103</v>
      </c>
      <c r="TCW1" s="46" t="s">
        <v>16104</v>
      </c>
      <c r="TCX1" s="46" t="s">
        <v>16105</v>
      </c>
      <c r="TCY1" s="46" t="s">
        <v>16106</v>
      </c>
      <c r="TCZ1" s="46" t="s">
        <v>16107</v>
      </c>
      <c r="TDA1" s="46" t="s">
        <v>16108</v>
      </c>
      <c r="TDB1" s="46" t="s">
        <v>16109</v>
      </c>
      <c r="TDC1" s="46" t="s">
        <v>16110</v>
      </c>
      <c r="TDD1" s="46" t="s">
        <v>16111</v>
      </c>
      <c r="TDE1" s="46" t="s">
        <v>16112</v>
      </c>
      <c r="TDF1" s="46" t="s">
        <v>16113</v>
      </c>
      <c r="TDG1" s="46" t="s">
        <v>16114</v>
      </c>
      <c r="TDH1" s="46" t="s">
        <v>16115</v>
      </c>
      <c r="TDI1" s="46" t="s">
        <v>16116</v>
      </c>
      <c r="TDJ1" s="46" t="s">
        <v>16117</v>
      </c>
      <c r="TDK1" s="46" t="s">
        <v>16118</v>
      </c>
      <c r="TDL1" s="46" t="s">
        <v>16119</v>
      </c>
      <c r="TDM1" s="46" t="s">
        <v>16120</v>
      </c>
      <c r="TDN1" s="46" t="s">
        <v>16121</v>
      </c>
      <c r="TDO1" s="46" t="s">
        <v>16122</v>
      </c>
      <c r="TDP1" s="46" t="s">
        <v>16123</v>
      </c>
      <c r="TDQ1" s="46" t="s">
        <v>16124</v>
      </c>
      <c r="TDR1" s="46" t="s">
        <v>16125</v>
      </c>
      <c r="TDS1" s="46" t="s">
        <v>16126</v>
      </c>
      <c r="TDT1" s="46" t="s">
        <v>16127</v>
      </c>
      <c r="TDU1" s="46" t="s">
        <v>16128</v>
      </c>
      <c r="TDV1" s="46" t="s">
        <v>16129</v>
      </c>
      <c r="TDW1" s="46" t="s">
        <v>16130</v>
      </c>
      <c r="TDX1" s="46" t="s">
        <v>16131</v>
      </c>
      <c r="TDY1" s="46" t="s">
        <v>16132</v>
      </c>
      <c r="TDZ1" s="46" t="s">
        <v>16133</v>
      </c>
      <c r="TEA1" s="46" t="s">
        <v>16134</v>
      </c>
      <c r="TEB1" s="46" t="s">
        <v>16135</v>
      </c>
      <c r="TEC1" s="46" t="s">
        <v>16136</v>
      </c>
      <c r="TED1" s="46" t="s">
        <v>16137</v>
      </c>
      <c r="TEE1" s="46" t="s">
        <v>16138</v>
      </c>
      <c r="TEF1" s="46" t="s">
        <v>16139</v>
      </c>
      <c r="TEG1" s="46" t="s">
        <v>16140</v>
      </c>
      <c r="TEH1" s="46" t="s">
        <v>16141</v>
      </c>
      <c r="TEI1" s="46" t="s">
        <v>16142</v>
      </c>
      <c r="TEJ1" s="46" t="s">
        <v>16143</v>
      </c>
      <c r="TEK1" s="46" t="s">
        <v>16144</v>
      </c>
      <c r="TEL1" s="46" t="s">
        <v>16145</v>
      </c>
      <c r="TEM1" s="46" t="s">
        <v>16146</v>
      </c>
      <c r="TEN1" s="46" t="s">
        <v>16147</v>
      </c>
      <c r="TEO1" s="46" t="s">
        <v>16148</v>
      </c>
      <c r="TEP1" s="46" t="s">
        <v>16149</v>
      </c>
      <c r="TEQ1" s="46" t="s">
        <v>16150</v>
      </c>
      <c r="TER1" s="46" t="s">
        <v>16151</v>
      </c>
      <c r="TES1" s="46" t="s">
        <v>16152</v>
      </c>
      <c r="TET1" s="46" t="s">
        <v>16153</v>
      </c>
      <c r="TEU1" s="46" t="s">
        <v>16154</v>
      </c>
      <c r="TEV1" s="46" t="s">
        <v>16155</v>
      </c>
      <c r="TEW1" s="46" t="s">
        <v>16156</v>
      </c>
      <c r="TEX1" s="46" t="s">
        <v>16157</v>
      </c>
      <c r="TEY1" s="46" t="s">
        <v>16158</v>
      </c>
      <c r="TEZ1" s="46" t="s">
        <v>16159</v>
      </c>
      <c r="TFA1" s="46" t="s">
        <v>16160</v>
      </c>
      <c r="TFB1" s="46" t="s">
        <v>16161</v>
      </c>
      <c r="TFC1" s="46" t="s">
        <v>16162</v>
      </c>
      <c r="TFD1" s="46" t="s">
        <v>16163</v>
      </c>
      <c r="TFE1" s="46" t="s">
        <v>16164</v>
      </c>
      <c r="TFF1" s="46" t="s">
        <v>16165</v>
      </c>
      <c r="TFG1" s="46" t="s">
        <v>16166</v>
      </c>
      <c r="TFH1" s="46" t="s">
        <v>16167</v>
      </c>
      <c r="TFI1" s="46" t="s">
        <v>16168</v>
      </c>
      <c r="TFJ1" s="46" t="s">
        <v>16169</v>
      </c>
      <c r="TFK1" s="46" t="s">
        <v>16170</v>
      </c>
      <c r="TFL1" s="46" t="s">
        <v>16171</v>
      </c>
      <c r="TFM1" s="46" t="s">
        <v>16172</v>
      </c>
      <c r="TFN1" s="46" t="s">
        <v>16173</v>
      </c>
      <c r="TFO1" s="46" t="s">
        <v>16174</v>
      </c>
      <c r="TFP1" s="46" t="s">
        <v>16175</v>
      </c>
      <c r="TFQ1" s="46" t="s">
        <v>16176</v>
      </c>
      <c r="TFR1" s="46" t="s">
        <v>16177</v>
      </c>
      <c r="TFS1" s="46" t="s">
        <v>16178</v>
      </c>
      <c r="TFT1" s="46" t="s">
        <v>16179</v>
      </c>
      <c r="TFU1" s="46" t="s">
        <v>16180</v>
      </c>
      <c r="TFV1" s="46" t="s">
        <v>16181</v>
      </c>
      <c r="TFW1" s="46" t="s">
        <v>16182</v>
      </c>
      <c r="TFX1" s="46" t="s">
        <v>16183</v>
      </c>
      <c r="TFY1" s="46" t="s">
        <v>16184</v>
      </c>
      <c r="TFZ1" s="46" t="s">
        <v>16185</v>
      </c>
      <c r="TGA1" s="46" t="s">
        <v>16186</v>
      </c>
      <c r="TGB1" s="46" t="s">
        <v>16187</v>
      </c>
      <c r="TGC1" s="46" t="s">
        <v>16188</v>
      </c>
      <c r="TGD1" s="46" t="s">
        <v>16189</v>
      </c>
      <c r="TGE1" s="46" t="s">
        <v>16190</v>
      </c>
      <c r="TGF1" s="46" t="s">
        <v>16191</v>
      </c>
      <c r="TGG1" s="46" t="s">
        <v>16192</v>
      </c>
      <c r="TGH1" s="46" t="s">
        <v>16193</v>
      </c>
      <c r="TGI1" s="46" t="s">
        <v>16194</v>
      </c>
      <c r="TGJ1" s="46" t="s">
        <v>16195</v>
      </c>
      <c r="TGK1" s="46" t="s">
        <v>16196</v>
      </c>
      <c r="TGL1" s="46" t="s">
        <v>16197</v>
      </c>
      <c r="TGM1" s="46" t="s">
        <v>16198</v>
      </c>
      <c r="TGN1" s="46" t="s">
        <v>16199</v>
      </c>
      <c r="TGO1" s="46" t="s">
        <v>16200</v>
      </c>
      <c r="TGP1" s="46" t="s">
        <v>16201</v>
      </c>
      <c r="TGQ1" s="46" t="s">
        <v>16202</v>
      </c>
      <c r="TGR1" s="46" t="s">
        <v>16203</v>
      </c>
      <c r="TGS1" s="46" t="s">
        <v>16204</v>
      </c>
      <c r="TGT1" s="46" t="s">
        <v>16205</v>
      </c>
      <c r="TGU1" s="46" t="s">
        <v>16206</v>
      </c>
      <c r="TGV1" s="46" t="s">
        <v>16207</v>
      </c>
      <c r="TGW1" s="46" t="s">
        <v>16208</v>
      </c>
      <c r="TGX1" s="46" t="s">
        <v>16209</v>
      </c>
      <c r="TGY1" s="46" t="s">
        <v>16210</v>
      </c>
      <c r="TGZ1" s="46" t="s">
        <v>16211</v>
      </c>
      <c r="THA1" s="46" t="s">
        <v>16212</v>
      </c>
      <c r="THB1" s="46" t="s">
        <v>16213</v>
      </c>
      <c r="THC1" s="46" t="s">
        <v>16214</v>
      </c>
      <c r="THD1" s="46" t="s">
        <v>16215</v>
      </c>
      <c r="THE1" s="46" t="s">
        <v>16216</v>
      </c>
      <c r="THF1" s="46" t="s">
        <v>16217</v>
      </c>
      <c r="THG1" s="46" t="s">
        <v>16218</v>
      </c>
      <c r="THH1" s="46" t="s">
        <v>16219</v>
      </c>
      <c r="THI1" s="46" t="s">
        <v>16220</v>
      </c>
      <c r="THJ1" s="46" t="s">
        <v>16221</v>
      </c>
      <c r="THK1" s="46" t="s">
        <v>16222</v>
      </c>
      <c r="THL1" s="46" t="s">
        <v>16223</v>
      </c>
      <c r="THM1" s="46" t="s">
        <v>16224</v>
      </c>
      <c r="THN1" s="46" t="s">
        <v>16225</v>
      </c>
      <c r="THO1" s="46" t="s">
        <v>16226</v>
      </c>
      <c r="THP1" s="46" t="s">
        <v>16227</v>
      </c>
      <c r="THQ1" s="46" t="s">
        <v>16228</v>
      </c>
      <c r="THR1" s="46" t="s">
        <v>16229</v>
      </c>
      <c r="THS1" s="46" t="s">
        <v>16230</v>
      </c>
      <c r="THT1" s="46" t="s">
        <v>16231</v>
      </c>
      <c r="THU1" s="46" t="s">
        <v>16232</v>
      </c>
      <c r="THV1" s="46" t="s">
        <v>16233</v>
      </c>
      <c r="THW1" s="46" t="s">
        <v>16234</v>
      </c>
      <c r="THX1" s="46" t="s">
        <v>16235</v>
      </c>
      <c r="THY1" s="46" t="s">
        <v>16236</v>
      </c>
      <c r="THZ1" s="46" t="s">
        <v>16237</v>
      </c>
      <c r="TIA1" s="46" t="s">
        <v>16238</v>
      </c>
      <c r="TIB1" s="46" t="s">
        <v>16239</v>
      </c>
      <c r="TIC1" s="46" t="s">
        <v>16240</v>
      </c>
      <c r="TID1" s="46" t="s">
        <v>16241</v>
      </c>
      <c r="TIE1" s="46" t="s">
        <v>16242</v>
      </c>
      <c r="TIF1" s="46" t="s">
        <v>16243</v>
      </c>
      <c r="TIG1" s="46" t="s">
        <v>16244</v>
      </c>
      <c r="TIH1" s="46" t="s">
        <v>16245</v>
      </c>
      <c r="TII1" s="46" t="s">
        <v>16246</v>
      </c>
      <c r="TIJ1" s="46" t="s">
        <v>16247</v>
      </c>
      <c r="TIK1" s="46" t="s">
        <v>16248</v>
      </c>
      <c r="TIL1" s="46" t="s">
        <v>16249</v>
      </c>
      <c r="TIM1" s="46" t="s">
        <v>16250</v>
      </c>
      <c r="TIN1" s="46" t="s">
        <v>16251</v>
      </c>
      <c r="TIO1" s="46" t="s">
        <v>16252</v>
      </c>
      <c r="TIP1" s="46" t="s">
        <v>16253</v>
      </c>
      <c r="TIQ1" s="46" t="s">
        <v>16254</v>
      </c>
      <c r="TIR1" s="46" t="s">
        <v>16255</v>
      </c>
      <c r="TIS1" s="46" t="s">
        <v>16256</v>
      </c>
      <c r="TIT1" s="46" t="s">
        <v>16257</v>
      </c>
      <c r="TIU1" s="46" t="s">
        <v>16258</v>
      </c>
      <c r="TIV1" s="46" t="s">
        <v>16259</v>
      </c>
      <c r="TIW1" s="46" t="s">
        <v>16260</v>
      </c>
      <c r="TIX1" s="46" t="s">
        <v>16261</v>
      </c>
      <c r="TIY1" s="46" t="s">
        <v>16262</v>
      </c>
      <c r="TIZ1" s="46" t="s">
        <v>16263</v>
      </c>
      <c r="TJA1" s="46" t="s">
        <v>16264</v>
      </c>
      <c r="TJB1" s="46" t="s">
        <v>16265</v>
      </c>
      <c r="TJC1" s="46" t="s">
        <v>16266</v>
      </c>
      <c r="TJD1" s="46" t="s">
        <v>16267</v>
      </c>
      <c r="TJE1" s="46" t="s">
        <v>16268</v>
      </c>
      <c r="TJF1" s="46" t="s">
        <v>16269</v>
      </c>
      <c r="TJG1" s="46" t="s">
        <v>16270</v>
      </c>
      <c r="TJH1" s="46" t="s">
        <v>16271</v>
      </c>
      <c r="TJI1" s="46" t="s">
        <v>16272</v>
      </c>
      <c r="TJJ1" s="46" t="s">
        <v>16273</v>
      </c>
      <c r="TJK1" s="46" t="s">
        <v>16274</v>
      </c>
      <c r="TJL1" s="46" t="s">
        <v>16275</v>
      </c>
      <c r="TJM1" s="46" t="s">
        <v>16276</v>
      </c>
      <c r="TJN1" s="46" t="s">
        <v>16277</v>
      </c>
      <c r="TJO1" s="46" t="s">
        <v>16278</v>
      </c>
      <c r="TJP1" s="46" t="s">
        <v>16279</v>
      </c>
      <c r="TJQ1" s="46" t="s">
        <v>16280</v>
      </c>
      <c r="TJR1" s="46" t="s">
        <v>16281</v>
      </c>
      <c r="TJS1" s="46" t="s">
        <v>16282</v>
      </c>
      <c r="TJT1" s="46" t="s">
        <v>16283</v>
      </c>
      <c r="TJU1" s="46" t="s">
        <v>16284</v>
      </c>
      <c r="TJV1" s="46" t="s">
        <v>16285</v>
      </c>
      <c r="TJW1" s="46" t="s">
        <v>16286</v>
      </c>
      <c r="TJX1" s="46" t="s">
        <v>16287</v>
      </c>
      <c r="TJY1" s="46" t="s">
        <v>16288</v>
      </c>
      <c r="TJZ1" s="46" t="s">
        <v>16289</v>
      </c>
      <c r="TKA1" s="46" t="s">
        <v>16290</v>
      </c>
      <c r="TKB1" s="46" t="s">
        <v>16291</v>
      </c>
      <c r="TKC1" s="46" t="s">
        <v>16292</v>
      </c>
      <c r="TKD1" s="46" t="s">
        <v>16293</v>
      </c>
      <c r="TKE1" s="46" t="s">
        <v>16294</v>
      </c>
      <c r="TKF1" s="46" t="s">
        <v>16295</v>
      </c>
      <c r="TKG1" s="46" t="s">
        <v>16296</v>
      </c>
      <c r="TKH1" s="46" t="s">
        <v>16297</v>
      </c>
      <c r="TKI1" s="46" t="s">
        <v>16298</v>
      </c>
      <c r="TKJ1" s="46" t="s">
        <v>16299</v>
      </c>
      <c r="TKK1" s="46" t="s">
        <v>16300</v>
      </c>
      <c r="TKL1" s="46" t="s">
        <v>16301</v>
      </c>
      <c r="TKM1" s="46" t="s">
        <v>16302</v>
      </c>
      <c r="TKN1" s="46" t="s">
        <v>16303</v>
      </c>
      <c r="TKO1" s="46" t="s">
        <v>16304</v>
      </c>
      <c r="TKP1" s="46" t="s">
        <v>16305</v>
      </c>
      <c r="TKQ1" s="46" t="s">
        <v>16306</v>
      </c>
      <c r="TKR1" s="46" t="s">
        <v>16307</v>
      </c>
      <c r="TKS1" s="46" t="s">
        <v>16308</v>
      </c>
      <c r="TKT1" s="46" t="s">
        <v>16309</v>
      </c>
      <c r="TKU1" s="46" t="s">
        <v>16310</v>
      </c>
      <c r="TKV1" s="46" t="s">
        <v>16311</v>
      </c>
      <c r="TKW1" s="46" t="s">
        <v>16312</v>
      </c>
      <c r="TKX1" s="46" t="s">
        <v>16313</v>
      </c>
      <c r="TKY1" s="46" t="s">
        <v>16314</v>
      </c>
      <c r="TKZ1" s="46" t="s">
        <v>16315</v>
      </c>
      <c r="TLA1" s="46" t="s">
        <v>16316</v>
      </c>
      <c r="TLB1" s="46" t="s">
        <v>16317</v>
      </c>
      <c r="TLC1" s="46" t="s">
        <v>16318</v>
      </c>
      <c r="TLD1" s="46" t="s">
        <v>16319</v>
      </c>
      <c r="TLE1" s="46" t="s">
        <v>16320</v>
      </c>
      <c r="TLF1" s="46" t="s">
        <v>16321</v>
      </c>
      <c r="TLG1" s="46" t="s">
        <v>16322</v>
      </c>
      <c r="TLH1" s="46" t="s">
        <v>16323</v>
      </c>
      <c r="TLI1" s="46" t="s">
        <v>16324</v>
      </c>
      <c r="TLJ1" s="46" t="s">
        <v>16325</v>
      </c>
      <c r="TLK1" s="46" t="s">
        <v>16326</v>
      </c>
      <c r="TLL1" s="46" t="s">
        <v>16327</v>
      </c>
      <c r="TLM1" s="46" t="s">
        <v>16328</v>
      </c>
      <c r="TLN1" s="46" t="s">
        <v>16329</v>
      </c>
      <c r="TLO1" s="46" t="s">
        <v>16330</v>
      </c>
      <c r="TLP1" s="46" t="s">
        <v>16331</v>
      </c>
      <c r="TLQ1" s="46" t="s">
        <v>16332</v>
      </c>
      <c r="TLR1" s="46" t="s">
        <v>16333</v>
      </c>
      <c r="TLS1" s="46" t="s">
        <v>16334</v>
      </c>
      <c r="TLT1" s="46" t="s">
        <v>16335</v>
      </c>
      <c r="TLU1" s="46" t="s">
        <v>16336</v>
      </c>
      <c r="TLV1" s="46" t="s">
        <v>16337</v>
      </c>
      <c r="TLW1" s="46" t="s">
        <v>16338</v>
      </c>
      <c r="TLX1" s="46" t="s">
        <v>16339</v>
      </c>
      <c r="TLY1" s="46" t="s">
        <v>16340</v>
      </c>
      <c r="TLZ1" s="46" t="s">
        <v>16341</v>
      </c>
      <c r="TMA1" s="46" t="s">
        <v>16342</v>
      </c>
      <c r="TMB1" s="46" t="s">
        <v>16343</v>
      </c>
      <c r="TMC1" s="46" t="s">
        <v>16344</v>
      </c>
      <c r="TMD1" s="46" t="s">
        <v>16345</v>
      </c>
      <c r="TME1" s="46" t="s">
        <v>16346</v>
      </c>
      <c r="TMF1" s="46" t="s">
        <v>16347</v>
      </c>
      <c r="TMG1" s="46" t="s">
        <v>16348</v>
      </c>
      <c r="TMH1" s="46" t="s">
        <v>16349</v>
      </c>
      <c r="TMI1" s="46" t="s">
        <v>16350</v>
      </c>
      <c r="TMJ1" s="46" t="s">
        <v>16351</v>
      </c>
      <c r="TMK1" s="46" t="s">
        <v>16352</v>
      </c>
      <c r="TML1" s="46" t="s">
        <v>16353</v>
      </c>
      <c r="TMM1" s="46" t="s">
        <v>16354</v>
      </c>
      <c r="TMN1" s="46" t="s">
        <v>16355</v>
      </c>
      <c r="TMO1" s="46" t="s">
        <v>16356</v>
      </c>
      <c r="TMP1" s="46" t="s">
        <v>16357</v>
      </c>
      <c r="TMQ1" s="46" t="s">
        <v>16358</v>
      </c>
      <c r="TMR1" s="46" t="s">
        <v>16359</v>
      </c>
      <c r="TMS1" s="46" t="s">
        <v>16360</v>
      </c>
      <c r="TMT1" s="46" t="s">
        <v>16361</v>
      </c>
      <c r="TMU1" s="46" t="s">
        <v>16362</v>
      </c>
      <c r="TMV1" s="46" t="s">
        <v>16363</v>
      </c>
      <c r="TMW1" s="46" t="s">
        <v>16364</v>
      </c>
      <c r="TMX1" s="46" t="s">
        <v>16365</v>
      </c>
      <c r="TMY1" s="46" t="s">
        <v>16366</v>
      </c>
      <c r="TMZ1" s="46" t="s">
        <v>16367</v>
      </c>
      <c r="TNA1" s="46" t="s">
        <v>16368</v>
      </c>
      <c r="TNB1" s="46" t="s">
        <v>16369</v>
      </c>
      <c r="TNC1" s="46" t="s">
        <v>16370</v>
      </c>
      <c r="TND1" s="46" t="s">
        <v>16371</v>
      </c>
      <c r="TNE1" s="46" t="s">
        <v>16372</v>
      </c>
      <c r="TNF1" s="46" t="s">
        <v>16373</v>
      </c>
      <c r="TNG1" s="46" t="s">
        <v>16374</v>
      </c>
      <c r="TNH1" s="46" t="s">
        <v>16375</v>
      </c>
      <c r="TNI1" s="46" t="s">
        <v>16376</v>
      </c>
      <c r="TNJ1" s="46" t="s">
        <v>16377</v>
      </c>
      <c r="TNK1" s="46" t="s">
        <v>16378</v>
      </c>
      <c r="TNL1" s="46" t="s">
        <v>16379</v>
      </c>
      <c r="TNM1" s="46" t="s">
        <v>16380</v>
      </c>
      <c r="TNN1" s="46" t="s">
        <v>16381</v>
      </c>
      <c r="TNO1" s="46" t="s">
        <v>16382</v>
      </c>
      <c r="TNP1" s="46" t="s">
        <v>16383</v>
      </c>
      <c r="TNQ1" s="46" t="s">
        <v>16384</v>
      </c>
      <c r="TNR1" s="46" t="s">
        <v>16385</v>
      </c>
      <c r="TNS1" s="46" t="s">
        <v>16386</v>
      </c>
      <c r="TNT1" s="46" t="s">
        <v>16387</v>
      </c>
      <c r="TNU1" s="46" t="s">
        <v>16388</v>
      </c>
      <c r="TNV1" s="46" t="s">
        <v>16389</v>
      </c>
      <c r="TNW1" s="46" t="s">
        <v>16390</v>
      </c>
      <c r="TNX1" s="46" t="s">
        <v>16391</v>
      </c>
      <c r="TNY1" s="46" t="s">
        <v>16392</v>
      </c>
      <c r="TNZ1" s="46" t="s">
        <v>16393</v>
      </c>
      <c r="TOA1" s="46" t="s">
        <v>16394</v>
      </c>
      <c r="TOB1" s="46" t="s">
        <v>16395</v>
      </c>
      <c r="TOC1" s="46" t="s">
        <v>16396</v>
      </c>
      <c r="TOD1" s="46" t="s">
        <v>16397</v>
      </c>
      <c r="TOE1" s="46" t="s">
        <v>16398</v>
      </c>
      <c r="TOF1" s="46" t="s">
        <v>16399</v>
      </c>
      <c r="TOG1" s="46" t="s">
        <v>16400</v>
      </c>
      <c r="TOH1" s="46" t="s">
        <v>16401</v>
      </c>
      <c r="TOI1" s="46" t="s">
        <v>16402</v>
      </c>
      <c r="TOJ1" s="46" t="s">
        <v>16403</v>
      </c>
      <c r="TOK1" s="46" t="s">
        <v>16404</v>
      </c>
      <c r="TOL1" s="46" t="s">
        <v>16405</v>
      </c>
      <c r="TOM1" s="46" t="s">
        <v>16406</v>
      </c>
      <c r="TON1" s="46" t="s">
        <v>16407</v>
      </c>
      <c r="TOO1" s="46" t="s">
        <v>16408</v>
      </c>
      <c r="TOP1" s="46" t="s">
        <v>16409</v>
      </c>
      <c r="TOQ1" s="46" t="s">
        <v>16410</v>
      </c>
      <c r="TOR1" s="46" t="s">
        <v>16411</v>
      </c>
      <c r="TOS1" s="46" t="s">
        <v>16412</v>
      </c>
      <c r="TOT1" s="46" t="s">
        <v>16413</v>
      </c>
      <c r="TOU1" s="46" t="s">
        <v>16414</v>
      </c>
      <c r="TOV1" s="46" t="s">
        <v>16415</v>
      </c>
      <c r="TOW1" s="46" t="s">
        <v>16416</v>
      </c>
      <c r="TOX1" s="46" t="s">
        <v>16417</v>
      </c>
      <c r="TOY1" s="46" t="s">
        <v>16418</v>
      </c>
      <c r="TOZ1" s="46" t="s">
        <v>16419</v>
      </c>
      <c r="TPA1" s="46" t="s">
        <v>16420</v>
      </c>
      <c r="TPB1" s="46" t="s">
        <v>16421</v>
      </c>
      <c r="TPC1" s="46" t="s">
        <v>16422</v>
      </c>
      <c r="TPD1" s="46" t="s">
        <v>16423</v>
      </c>
      <c r="TPE1" s="46" t="s">
        <v>16424</v>
      </c>
      <c r="TPF1" s="46" t="s">
        <v>16425</v>
      </c>
      <c r="TPG1" s="46" t="s">
        <v>16426</v>
      </c>
      <c r="TPH1" s="46" t="s">
        <v>16427</v>
      </c>
      <c r="TPI1" s="46" t="s">
        <v>16428</v>
      </c>
      <c r="TPJ1" s="46" t="s">
        <v>16429</v>
      </c>
      <c r="TPK1" s="46" t="s">
        <v>16430</v>
      </c>
      <c r="TPL1" s="46" t="s">
        <v>16431</v>
      </c>
      <c r="TPM1" s="46" t="s">
        <v>16432</v>
      </c>
      <c r="TPN1" s="46" t="s">
        <v>16433</v>
      </c>
      <c r="TPO1" s="46" t="s">
        <v>16434</v>
      </c>
      <c r="TPP1" s="46" t="s">
        <v>16435</v>
      </c>
      <c r="TPQ1" s="46" t="s">
        <v>16436</v>
      </c>
      <c r="TPR1" s="46" t="s">
        <v>16437</v>
      </c>
      <c r="TPS1" s="46" t="s">
        <v>16438</v>
      </c>
      <c r="TPT1" s="46" t="s">
        <v>16439</v>
      </c>
      <c r="TPU1" s="46" t="s">
        <v>16440</v>
      </c>
      <c r="TPV1" s="46" t="s">
        <v>16441</v>
      </c>
      <c r="TPW1" s="46" t="s">
        <v>16442</v>
      </c>
      <c r="TPX1" s="46" t="s">
        <v>16443</v>
      </c>
      <c r="TPY1" s="46" t="s">
        <v>16444</v>
      </c>
      <c r="TPZ1" s="46" t="s">
        <v>16445</v>
      </c>
      <c r="TQA1" s="46" t="s">
        <v>16446</v>
      </c>
      <c r="TQB1" s="46" t="s">
        <v>16447</v>
      </c>
      <c r="TQC1" s="46" t="s">
        <v>16448</v>
      </c>
      <c r="TQD1" s="46" t="s">
        <v>16449</v>
      </c>
      <c r="TQE1" s="46" t="s">
        <v>16450</v>
      </c>
      <c r="TQF1" s="46" t="s">
        <v>16451</v>
      </c>
      <c r="TQG1" s="46" t="s">
        <v>16452</v>
      </c>
      <c r="TQH1" s="46" t="s">
        <v>16453</v>
      </c>
      <c r="TQI1" s="46" t="s">
        <v>16454</v>
      </c>
      <c r="TQJ1" s="46" t="s">
        <v>16455</v>
      </c>
      <c r="TQK1" s="46" t="s">
        <v>16456</v>
      </c>
      <c r="TQL1" s="46" t="s">
        <v>16457</v>
      </c>
      <c r="TQM1" s="46" t="s">
        <v>16458</v>
      </c>
      <c r="TQN1" s="46" t="s">
        <v>16459</v>
      </c>
      <c r="TQO1" s="46" t="s">
        <v>16460</v>
      </c>
      <c r="TQP1" s="46" t="s">
        <v>16461</v>
      </c>
      <c r="TQQ1" s="46" t="s">
        <v>16462</v>
      </c>
      <c r="TQR1" s="46" t="s">
        <v>16463</v>
      </c>
      <c r="TQS1" s="46" t="s">
        <v>16464</v>
      </c>
      <c r="TQT1" s="46" t="s">
        <v>16465</v>
      </c>
      <c r="TQU1" s="46" t="s">
        <v>16466</v>
      </c>
      <c r="TQV1" s="46" t="s">
        <v>16467</v>
      </c>
      <c r="TQW1" s="46" t="s">
        <v>16468</v>
      </c>
      <c r="TQX1" s="46" t="s">
        <v>16469</v>
      </c>
      <c r="TQY1" s="46" t="s">
        <v>16470</v>
      </c>
      <c r="TQZ1" s="46" t="s">
        <v>16471</v>
      </c>
      <c r="TRA1" s="46" t="s">
        <v>16472</v>
      </c>
      <c r="TRB1" s="46" t="s">
        <v>16473</v>
      </c>
      <c r="TRC1" s="46" t="s">
        <v>16474</v>
      </c>
      <c r="TRD1" s="46" t="s">
        <v>16475</v>
      </c>
      <c r="TRE1" s="46" t="s">
        <v>16476</v>
      </c>
      <c r="TRF1" s="46" t="s">
        <v>16477</v>
      </c>
      <c r="TRG1" s="46" t="s">
        <v>16478</v>
      </c>
      <c r="TRH1" s="46" t="s">
        <v>16479</v>
      </c>
      <c r="TRI1" s="46" t="s">
        <v>16480</v>
      </c>
      <c r="TRJ1" s="46" t="s">
        <v>16481</v>
      </c>
      <c r="TRK1" s="46" t="s">
        <v>16482</v>
      </c>
      <c r="TRL1" s="46" t="s">
        <v>16483</v>
      </c>
      <c r="TRM1" s="46" t="s">
        <v>16484</v>
      </c>
      <c r="TRN1" s="46" t="s">
        <v>16485</v>
      </c>
      <c r="TRO1" s="46" t="s">
        <v>16486</v>
      </c>
      <c r="TRP1" s="46" t="s">
        <v>16487</v>
      </c>
      <c r="TRQ1" s="46" t="s">
        <v>16488</v>
      </c>
      <c r="TRR1" s="46" t="s">
        <v>16489</v>
      </c>
      <c r="TRS1" s="46" t="s">
        <v>16490</v>
      </c>
      <c r="TRT1" s="46" t="s">
        <v>16491</v>
      </c>
      <c r="TRU1" s="46" t="s">
        <v>16492</v>
      </c>
      <c r="TRV1" s="46" t="s">
        <v>16493</v>
      </c>
      <c r="TRW1" s="46" t="s">
        <v>16494</v>
      </c>
      <c r="TRX1" s="46" t="s">
        <v>16495</v>
      </c>
      <c r="TRY1" s="46" t="s">
        <v>16496</v>
      </c>
      <c r="TRZ1" s="46" t="s">
        <v>16497</v>
      </c>
      <c r="TSA1" s="46" t="s">
        <v>16498</v>
      </c>
      <c r="TSB1" s="46" t="s">
        <v>16499</v>
      </c>
      <c r="TSC1" s="46" t="s">
        <v>16500</v>
      </c>
      <c r="TSD1" s="46" t="s">
        <v>16501</v>
      </c>
      <c r="TSE1" s="46" t="s">
        <v>16502</v>
      </c>
      <c r="TSF1" s="46" t="s">
        <v>16503</v>
      </c>
      <c r="TSG1" s="46" t="s">
        <v>16504</v>
      </c>
      <c r="TSH1" s="46" t="s">
        <v>16505</v>
      </c>
      <c r="TSI1" s="46" t="s">
        <v>16506</v>
      </c>
      <c r="TSJ1" s="46" t="s">
        <v>16507</v>
      </c>
      <c r="TSK1" s="46" t="s">
        <v>16508</v>
      </c>
      <c r="TSL1" s="46" t="s">
        <v>16509</v>
      </c>
      <c r="TSM1" s="46" t="s">
        <v>16510</v>
      </c>
      <c r="TSN1" s="46" t="s">
        <v>16511</v>
      </c>
      <c r="TSO1" s="46" t="s">
        <v>16512</v>
      </c>
      <c r="TSP1" s="46" t="s">
        <v>16513</v>
      </c>
      <c r="TSQ1" s="46" t="s">
        <v>16514</v>
      </c>
      <c r="TSR1" s="46" t="s">
        <v>16515</v>
      </c>
      <c r="TSS1" s="46" t="s">
        <v>16516</v>
      </c>
      <c r="TST1" s="46" t="s">
        <v>16517</v>
      </c>
      <c r="TSU1" s="46" t="s">
        <v>16518</v>
      </c>
      <c r="TSV1" s="46" t="s">
        <v>16519</v>
      </c>
      <c r="TSW1" s="46" t="s">
        <v>16520</v>
      </c>
      <c r="TSX1" s="46" t="s">
        <v>16521</v>
      </c>
      <c r="TSY1" s="46" t="s">
        <v>16522</v>
      </c>
      <c r="TSZ1" s="46" t="s">
        <v>16523</v>
      </c>
      <c r="TTA1" s="46" t="s">
        <v>16524</v>
      </c>
      <c r="TTB1" s="46" t="s">
        <v>16525</v>
      </c>
      <c r="TTC1" s="46" t="s">
        <v>16526</v>
      </c>
      <c r="TTD1" s="46" t="s">
        <v>16527</v>
      </c>
      <c r="TTE1" s="46" t="s">
        <v>16528</v>
      </c>
      <c r="TTF1" s="46" t="s">
        <v>16529</v>
      </c>
      <c r="TTG1" s="46" t="s">
        <v>16530</v>
      </c>
      <c r="TTH1" s="46" t="s">
        <v>16531</v>
      </c>
      <c r="TTI1" s="46" t="s">
        <v>16532</v>
      </c>
      <c r="TTJ1" s="46" t="s">
        <v>16533</v>
      </c>
      <c r="TTK1" s="46" t="s">
        <v>16534</v>
      </c>
      <c r="TTL1" s="46" t="s">
        <v>16535</v>
      </c>
      <c r="TTM1" s="46" t="s">
        <v>16536</v>
      </c>
      <c r="TTN1" s="46" t="s">
        <v>16537</v>
      </c>
      <c r="TTO1" s="46" t="s">
        <v>16538</v>
      </c>
      <c r="TTP1" s="46" t="s">
        <v>16539</v>
      </c>
      <c r="TTQ1" s="46" t="s">
        <v>16540</v>
      </c>
      <c r="TTR1" s="46" t="s">
        <v>16541</v>
      </c>
      <c r="TTS1" s="46" t="s">
        <v>16542</v>
      </c>
      <c r="TTT1" s="46" t="s">
        <v>16543</v>
      </c>
      <c r="TTU1" s="46" t="s">
        <v>16544</v>
      </c>
      <c r="TTV1" s="46" t="s">
        <v>16545</v>
      </c>
      <c r="TTW1" s="46" t="s">
        <v>16546</v>
      </c>
      <c r="TTX1" s="46" t="s">
        <v>16547</v>
      </c>
      <c r="TTY1" s="46" t="s">
        <v>16548</v>
      </c>
      <c r="TTZ1" s="46" t="s">
        <v>16549</v>
      </c>
      <c r="TUA1" s="46" t="s">
        <v>16550</v>
      </c>
      <c r="TUB1" s="46" t="s">
        <v>16551</v>
      </c>
      <c r="TUC1" s="46" t="s">
        <v>16552</v>
      </c>
      <c r="TUD1" s="46" t="s">
        <v>16553</v>
      </c>
      <c r="TUE1" s="46" t="s">
        <v>16554</v>
      </c>
      <c r="TUF1" s="46" t="s">
        <v>16555</v>
      </c>
      <c r="TUG1" s="46" t="s">
        <v>16556</v>
      </c>
      <c r="TUH1" s="46" t="s">
        <v>16557</v>
      </c>
      <c r="TUI1" s="46" t="s">
        <v>16558</v>
      </c>
      <c r="TUJ1" s="46" t="s">
        <v>16559</v>
      </c>
      <c r="TUK1" s="46" t="s">
        <v>16560</v>
      </c>
      <c r="TUL1" s="46" t="s">
        <v>16561</v>
      </c>
      <c r="TUM1" s="46" t="s">
        <v>16562</v>
      </c>
      <c r="TUN1" s="46" t="s">
        <v>16563</v>
      </c>
      <c r="TUO1" s="46" t="s">
        <v>16564</v>
      </c>
      <c r="TUP1" s="46" t="s">
        <v>16565</v>
      </c>
      <c r="TUQ1" s="46" t="s">
        <v>16566</v>
      </c>
      <c r="TUR1" s="46" t="s">
        <v>16567</v>
      </c>
      <c r="TUS1" s="46" t="s">
        <v>16568</v>
      </c>
      <c r="TUT1" s="46" t="s">
        <v>16569</v>
      </c>
      <c r="TUU1" s="46" t="s">
        <v>16570</v>
      </c>
      <c r="TUV1" s="46" t="s">
        <v>16571</v>
      </c>
      <c r="TUW1" s="46" t="s">
        <v>16572</v>
      </c>
      <c r="TUX1" s="46" t="s">
        <v>16573</v>
      </c>
      <c r="TUY1" s="46" t="s">
        <v>16574</v>
      </c>
      <c r="TUZ1" s="46" t="s">
        <v>16575</v>
      </c>
      <c r="TVA1" s="46" t="s">
        <v>16576</v>
      </c>
      <c r="TVB1" s="46" t="s">
        <v>16577</v>
      </c>
      <c r="TVC1" s="46" t="s">
        <v>16578</v>
      </c>
      <c r="TVD1" s="46" t="s">
        <v>16579</v>
      </c>
      <c r="TVE1" s="46" t="s">
        <v>16580</v>
      </c>
      <c r="TVF1" s="46" t="s">
        <v>16581</v>
      </c>
      <c r="TVG1" s="46" t="s">
        <v>16582</v>
      </c>
      <c r="TVH1" s="46" t="s">
        <v>16583</v>
      </c>
      <c r="TVI1" s="46" t="s">
        <v>16584</v>
      </c>
      <c r="TVJ1" s="46" t="s">
        <v>16585</v>
      </c>
      <c r="TVK1" s="46" t="s">
        <v>16586</v>
      </c>
      <c r="TVL1" s="46" t="s">
        <v>16587</v>
      </c>
      <c r="TVM1" s="46" t="s">
        <v>16588</v>
      </c>
      <c r="TVN1" s="46" t="s">
        <v>16589</v>
      </c>
      <c r="TVO1" s="46" t="s">
        <v>16590</v>
      </c>
      <c r="TVP1" s="46" t="s">
        <v>16591</v>
      </c>
      <c r="TVQ1" s="46" t="s">
        <v>16592</v>
      </c>
      <c r="TVR1" s="46" t="s">
        <v>16593</v>
      </c>
      <c r="TVS1" s="46" t="s">
        <v>16594</v>
      </c>
      <c r="TVT1" s="46" t="s">
        <v>16595</v>
      </c>
      <c r="TVU1" s="46" t="s">
        <v>16596</v>
      </c>
      <c r="TVV1" s="46" t="s">
        <v>16597</v>
      </c>
      <c r="TVW1" s="46" t="s">
        <v>16598</v>
      </c>
      <c r="TVX1" s="46" t="s">
        <v>16599</v>
      </c>
      <c r="TVY1" s="46" t="s">
        <v>16600</v>
      </c>
      <c r="TVZ1" s="46" t="s">
        <v>16601</v>
      </c>
      <c r="TWA1" s="46" t="s">
        <v>16602</v>
      </c>
      <c r="TWB1" s="46" t="s">
        <v>16603</v>
      </c>
      <c r="TWC1" s="46" t="s">
        <v>16604</v>
      </c>
      <c r="TWD1" s="46" t="s">
        <v>16605</v>
      </c>
      <c r="TWE1" s="46" t="s">
        <v>16606</v>
      </c>
      <c r="TWF1" s="46" t="s">
        <v>16607</v>
      </c>
      <c r="TWG1" s="46" t="s">
        <v>16608</v>
      </c>
      <c r="TWH1" s="46" t="s">
        <v>16609</v>
      </c>
      <c r="TWI1" s="46" t="s">
        <v>16610</v>
      </c>
      <c r="TWJ1" s="46" t="s">
        <v>16611</v>
      </c>
      <c r="TWK1" s="46" t="s">
        <v>16612</v>
      </c>
      <c r="TWL1" s="46" t="s">
        <v>16613</v>
      </c>
      <c r="TWM1" s="46" t="s">
        <v>16614</v>
      </c>
      <c r="TWN1" s="46" t="s">
        <v>16615</v>
      </c>
      <c r="TWO1" s="46" t="s">
        <v>16616</v>
      </c>
      <c r="TWP1" s="46" t="s">
        <v>16617</v>
      </c>
      <c r="TWQ1" s="46" t="s">
        <v>16618</v>
      </c>
      <c r="TWR1" s="46" t="s">
        <v>16619</v>
      </c>
      <c r="TWS1" s="46" t="s">
        <v>16620</v>
      </c>
      <c r="TWT1" s="46" t="s">
        <v>16621</v>
      </c>
      <c r="TWU1" s="46" t="s">
        <v>16622</v>
      </c>
      <c r="TWV1" s="46" t="s">
        <v>16623</v>
      </c>
      <c r="TWW1" s="46" t="s">
        <v>16624</v>
      </c>
      <c r="TWX1" s="46" t="s">
        <v>16625</v>
      </c>
      <c r="TWY1" s="46" t="s">
        <v>16626</v>
      </c>
      <c r="TWZ1" s="46" t="s">
        <v>16627</v>
      </c>
      <c r="TXA1" s="46" t="s">
        <v>16628</v>
      </c>
      <c r="TXB1" s="46" t="s">
        <v>16629</v>
      </c>
      <c r="TXC1" s="46" t="s">
        <v>16630</v>
      </c>
      <c r="TXD1" s="46" t="s">
        <v>16631</v>
      </c>
      <c r="TXE1" s="46" t="s">
        <v>16632</v>
      </c>
      <c r="TXF1" s="46" t="s">
        <v>16633</v>
      </c>
      <c r="TXG1" s="46" t="s">
        <v>16634</v>
      </c>
      <c r="TXH1" s="46" t="s">
        <v>16635</v>
      </c>
      <c r="TXI1" s="46" t="s">
        <v>16636</v>
      </c>
      <c r="TXJ1" s="46" t="s">
        <v>16637</v>
      </c>
      <c r="TXK1" s="46" t="s">
        <v>16638</v>
      </c>
      <c r="TXL1" s="46" t="s">
        <v>16639</v>
      </c>
      <c r="TXM1" s="46" t="s">
        <v>16640</v>
      </c>
      <c r="TXN1" s="46" t="s">
        <v>16641</v>
      </c>
      <c r="TXO1" s="46" t="s">
        <v>16642</v>
      </c>
      <c r="TXP1" s="46" t="s">
        <v>16643</v>
      </c>
      <c r="TXQ1" s="46" t="s">
        <v>16644</v>
      </c>
      <c r="TXR1" s="46" t="s">
        <v>16645</v>
      </c>
      <c r="TXS1" s="46" t="s">
        <v>16646</v>
      </c>
      <c r="TXT1" s="46" t="s">
        <v>16647</v>
      </c>
      <c r="TXU1" s="46" t="s">
        <v>16648</v>
      </c>
      <c r="TXV1" s="46" t="s">
        <v>16649</v>
      </c>
      <c r="TXW1" s="46" t="s">
        <v>16650</v>
      </c>
      <c r="TXX1" s="46" t="s">
        <v>16651</v>
      </c>
      <c r="TXY1" s="46" t="s">
        <v>16652</v>
      </c>
      <c r="TXZ1" s="46" t="s">
        <v>16653</v>
      </c>
      <c r="TYA1" s="46" t="s">
        <v>16654</v>
      </c>
      <c r="TYB1" s="46" t="s">
        <v>16655</v>
      </c>
      <c r="TYC1" s="46" t="s">
        <v>16656</v>
      </c>
      <c r="TYD1" s="46" t="s">
        <v>16657</v>
      </c>
      <c r="TYE1" s="46" t="s">
        <v>16658</v>
      </c>
      <c r="TYF1" s="46" t="s">
        <v>16659</v>
      </c>
      <c r="TYG1" s="46" t="s">
        <v>16660</v>
      </c>
      <c r="TYH1" s="46" t="s">
        <v>16661</v>
      </c>
      <c r="TYI1" s="46" t="s">
        <v>16662</v>
      </c>
      <c r="TYJ1" s="46" t="s">
        <v>16663</v>
      </c>
      <c r="TYK1" s="46" t="s">
        <v>16664</v>
      </c>
      <c r="TYL1" s="46" t="s">
        <v>16665</v>
      </c>
      <c r="TYM1" s="46" t="s">
        <v>16666</v>
      </c>
      <c r="TYN1" s="46" t="s">
        <v>16667</v>
      </c>
      <c r="TYO1" s="46" t="s">
        <v>16668</v>
      </c>
      <c r="TYP1" s="46" t="s">
        <v>16669</v>
      </c>
      <c r="TYQ1" s="46" t="s">
        <v>16670</v>
      </c>
      <c r="TYR1" s="46" t="s">
        <v>16671</v>
      </c>
      <c r="TYS1" s="46" t="s">
        <v>16672</v>
      </c>
      <c r="TYT1" s="46" t="s">
        <v>16673</v>
      </c>
      <c r="TYU1" s="46" t="s">
        <v>16674</v>
      </c>
      <c r="TYV1" s="46" t="s">
        <v>16675</v>
      </c>
      <c r="TYW1" s="46" t="s">
        <v>16676</v>
      </c>
      <c r="TYX1" s="46" t="s">
        <v>16677</v>
      </c>
      <c r="TYY1" s="46" t="s">
        <v>16678</v>
      </c>
      <c r="TYZ1" s="46" t="s">
        <v>16679</v>
      </c>
      <c r="TZA1" s="46" t="s">
        <v>16680</v>
      </c>
      <c r="TZB1" s="46" t="s">
        <v>16681</v>
      </c>
      <c r="TZC1" s="46" t="s">
        <v>16682</v>
      </c>
      <c r="TZD1" s="46" t="s">
        <v>16683</v>
      </c>
      <c r="TZE1" s="46" t="s">
        <v>16684</v>
      </c>
      <c r="TZF1" s="46" t="s">
        <v>16685</v>
      </c>
      <c r="TZG1" s="46" t="s">
        <v>16686</v>
      </c>
      <c r="TZH1" s="46" t="s">
        <v>16687</v>
      </c>
      <c r="TZI1" s="46" t="s">
        <v>16688</v>
      </c>
      <c r="TZJ1" s="46" t="s">
        <v>16689</v>
      </c>
      <c r="TZK1" s="46" t="s">
        <v>16690</v>
      </c>
      <c r="TZL1" s="46" t="s">
        <v>16691</v>
      </c>
      <c r="TZM1" s="46" t="s">
        <v>16692</v>
      </c>
      <c r="TZN1" s="46" t="s">
        <v>16693</v>
      </c>
      <c r="TZO1" s="46" t="s">
        <v>16694</v>
      </c>
      <c r="TZP1" s="46" t="s">
        <v>16695</v>
      </c>
      <c r="TZQ1" s="46" t="s">
        <v>16696</v>
      </c>
      <c r="TZR1" s="46" t="s">
        <v>16697</v>
      </c>
      <c r="TZS1" s="46" t="s">
        <v>16698</v>
      </c>
      <c r="TZT1" s="46" t="s">
        <v>16699</v>
      </c>
      <c r="TZU1" s="46" t="s">
        <v>16700</v>
      </c>
      <c r="TZV1" s="46" t="s">
        <v>16701</v>
      </c>
      <c r="TZW1" s="46" t="s">
        <v>16702</v>
      </c>
      <c r="TZX1" s="46" t="s">
        <v>16703</v>
      </c>
      <c r="TZY1" s="46" t="s">
        <v>16704</v>
      </c>
      <c r="TZZ1" s="46" t="s">
        <v>16705</v>
      </c>
      <c r="UAA1" s="46" t="s">
        <v>16706</v>
      </c>
      <c r="UAB1" s="46" t="s">
        <v>16707</v>
      </c>
      <c r="UAC1" s="46" t="s">
        <v>16708</v>
      </c>
      <c r="UAD1" s="46" t="s">
        <v>16709</v>
      </c>
      <c r="UAE1" s="46" t="s">
        <v>16710</v>
      </c>
      <c r="UAF1" s="46" t="s">
        <v>16711</v>
      </c>
      <c r="UAG1" s="46" t="s">
        <v>16712</v>
      </c>
      <c r="UAH1" s="46" t="s">
        <v>16713</v>
      </c>
      <c r="UAI1" s="46" t="s">
        <v>16714</v>
      </c>
      <c r="UAJ1" s="46" t="s">
        <v>16715</v>
      </c>
      <c r="UAK1" s="46" t="s">
        <v>16716</v>
      </c>
      <c r="UAL1" s="46" t="s">
        <v>16717</v>
      </c>
      <c r="UAM1" s="46" t="s">
        <v>16718</v>
      </c>
      <c r="UAN1" s="46" t="s">
        <v>16719</v>
      </c>
      <c r="UAO1" s="46" t="s">
        <v>16720</v>
      </c>
      <c r="UAP1" s="46" t="s">
        <v>16721</v>
      </c>
      <c r="UAQ1" s="46" t="s">
        <v>16722</v>
      </c>
      <c r="UAR1" s="46" t="s">
        <v>16723</v>
      </c>
      <c r="UAS1" s="46" t="s">
        <v>16724</v>
      </c>
      <c r="UAT1" s="46" t="s">
        <v>16725</v>
      </c>
      <c r="UAU1" s="46" t="s">
        <v>16726</v>
      </c>
      <c r="UAV1" s="46" t="s">
        <v>16727</v>
      </c>
      <c r="UAW1" s="46" t="s">
        <v>16728</v>
      </c>
      <c r="UAX1" s="46" t="s">
        <v>16729</v>
      </c>
      <c r="UAY1" s="46" t="s">
        <v>16730</v>
      </c>
      <c r="UAZ1" s="46" t="s">
        <v>16731</v>
      </c>
      <c r="UBA1" s="46" t="s">
        <v>16732</v>
      </c>
      <c r="UBB1" s="46" t="s">
        <v>16733</v>
      </c>
      <c r="UBC1" s="46" t="s">
        <v>16734</v>
      </c>
      <c r="UBD1" s="46" t="s">
        <v>16735</v>
      </c>
      <c r="UBE1" s="46" t="s">
        <v>16736</v>
      </c>
      <c r="UBF1" s="46" t="s">
        <v>16737</v>
      </c>
      <c r="UBG1" s="46" t="s">
        <v>16738</v>
      </c>
      <c r="UBH1" s="46" t="s">
        <v>16739</v>
      </c>
      <c r="UBI1" s="46" t="s">
        <v>16740</v>
      </c>
      <c r="UBJ1" s="46" t="s">
        <v>16741</v>
      </c>
      <c r="UBK1" s="46" t="s">
        <v>16742</v>
      </c>
      <c r="UBL1" s="46" t="s">
        <v>16743</v>
      </c>
      <c r="UBM1" s="46" t="s">
        <v>16744</v>
      </c>
      <c r="UBN1" s="46" t="s">
        <v>16745</v>
      </c>
      <c r="UBO1" s="46" t="s">
        <v>16746</v>
      </c>
      <c r="UBP1" s="46" t="s">
        <v>16747</v>
      </c>
      <c r="UBQ1" s="46" t="s">
        <v>16748</v>
      </c>
      <c r="UBR1" s="46" t="s">
        <v>16749</v>
      </c>
      <c r="UBS1" s="46" t="s">
        <v>16750</v>
      </c>
      <c r="UBT1" s="46" t="s">
        <v>16751</v>
      </c>
      <c r="UBU1" s="46" t="s">
        <v>16752</v>
      </c>
      <c r="UBV1" s="46" t="s">
        <v>16753</v>
      </c>
      <c r="UBW1" s="46" t="s">
        <v>16754</v>
      </c>
      <c r="UBX1" s="46" t="s">
        <v>16755</v>
      </c>
      <c r="UBY1" s="46" t="s">
        <v>16756</v>
      </c>
      <c r="UBZ1" s="46" t="s">
        <v>16757</v>
      </c>
      <c r="UCA1" s="46" t="s">
        <v>16758</v>
      </c>
      <c r="UCB1" s="46" t="s">
        <v>16759</v>
      </c>
      <c r="UCC1" s="46" t="s">
        <v>16760</v>
      </c>
      <c r="UCD1" s="46" t="s">
        <v>16761</v>
      </c>
      <c r="UCE1" s="46" t="s">
        <v>16762</v>
      </c>
      <c r="UCF1" s="46" t="s">
        <v>16763</v>
      </c>
      <c r="UCG1" s="46" t="s">
        <v>16764</v>
      </c>
      <c r="UCH1" s="46" t="s">
        <v>16765</v>
      </c>
      <c r="UCI1" s="46" t="s">
        <v>16766</v>
      </c>
      <c r="UCJ1" s="46" t="s">
        <v>16767</v>
      </c>
      <c r="UCK1" s="46" t="s">
        <v>16768</v>
      </c>
      <c r="UCL1" s="46" t="s">
        <v>16769</v>
      </c>
      <c r="UCM1" s="46" t="s">
        <v>16770</v>
      </c>
      <c r="UCN1" s="46" t="s">
        <v>16771</v>
      </c>
      <c r="UCO1" s="46" t="s">
        <v>16772</v>
      </c>
      <c r="UCP1" s="46" t="s">
        <v>16773</v>
      </c>
      <c r="UCQ1" s="46" t="s">
        <v>16774</v>
      </c>
      <c r="UCR1" s="46" t="s">
        <v>16775</v>
      </c>
      <c r="UCS1" s="46" t="s">
        <v>16776</v>
      </c>
      <c r="UCT1" s="46" t="s">
        <v>16777</v>
      </c>
      <c r="UCU1" s="46" t="s">
        <v>16778</v>
      </c>
      <c r="UCV1" s="46" t="s">
        <v>16779</v>
      </c>
      <c r="UCW1" s="46" t="s">
        <v>16780</v>
      </c>
      <c r="UCX1" s="46" t="s">
        <v>16781</v>
      </c>
      <c r="UCY1" s="46" t="s">
        <v>16782</v>
      </c>
      <c r="UCZ1" s="46" t="s">
        <v>16783</v>
      </c>
      <c r="UDA1" s="46" t="s">
        <v>16784</v>
      </c>
      <c r="UDB1" s="46" t="s">
        <v>16785</v>
      </c>
      <c r="UDC1" s="46" t="s">
        <v>16786</v>
      </c>
      <c r="UDD1" s="46" t="s">
        <v>16787</v>
      </c>
      <c r="UDE1" s="46" t="s">
        <v>16788</v>
      </c>
      <c r="UDF1" s="46" t="s">
        <v>16789</v>
      </c>
      <c r="UDG1" s="46" t="s">
        <v>16790</v>
      </c>
      <c r="UDH1" s="46" t="s">
        <v>16791</v>
      </c>
      <c r="UDI1" s="46" t="s">
        <v>16792</v>
      </c>
      <c r="UDJ1" s="46" t="s">
        <v>16793</v>
      </c>
      <c r="UDK1" s="46" t="s">
        <v>16794</v>
      </c>
      <c r="UDL1" s="46" t="s">
        <v>16795</v>
      </c>
      <c r="UDM1" s="46" t="s">
        <v>16796</v>
      </c>
      <c r="UDN1" s="46" t="s">
        <v>16797</v>
      </c>
      <c r="UDO1" s="46" t="s">
        <v>16798</v>
      </c>
      <c r="UDP1" s="46" t="s">
        <v>16799</v>
      </c>
      <c r="UDQ1" s="46" t="s">
        <v>16800</v>
      </c>
      <c r="UDR1" s="46" t="s">
        <v>16801</v>
      </c>
      <c r="UDS1" s="46" t="s">
        <v>16802</v>
      </c>
      <c r="UDT1" s="46" t="s">
        <v>16803</v>
      </c>
      <c r="UDU1" s="46" t="s">
        <v>16804</v>
      </c>
      <c r="UDV1" s="46" t="s">
        <v>16805</v>
      </c>
      <c r="UDW1" s="46" t="s">
        <v>16806</v>
      </c>
      <c r="UDX1" s="46" t="s">
        <v>16807</v>
      </c>
      <c r="UDY1" s="46" t="s">
        <v>16808</v>
      </c>
      <c r="UDZ1" s="46" t="s">
        <v>16809</v>
      </c>
      <c r="UEA1" s="46" t="s">
        <v>16810</v>
      </c>
      <c r="UEB1" s="46" t="s">
        <v>16811</v>
      </c>
      <c r="UEC1" s="46" t="s">
        <v>16812</v>
      </c>
      <c r="UED1" s="46" t="s">
        <v>16813</v>
      </c>
      <c r="UEE1" s="46" t="s">
        <v>16814</v>
      </c>
      <c r="UEF1" s="46" t="s">
        <v>16815</v>
      </c>
      <c r="UEG1" s="46" t="s">
        <v>16816</v>
      </c>
      <c r="UEH1" s="46" t="s">
        <v>16817</v>
      </c>
      <c r="UEI1" s="46" t="s">
        <v>16818</v>
      </c>
      <c r="UEJ1" s="46" t="s">
        <v>16819</v>
      </c>
      <c r="UEK1" s="46" t="s">
        <v>16820</v>
      </c>
      <c r="UEL1" s="46" t="s">
        <v>16821</v>
      </c>
      <c r="UEM1" s="46" t="s">
        <v>16822</v>
      </c>
      <c r="UEN1" s="46" t="s">
        <v>16823</v>
      </c>
      <c r="UEO1" s="46" t="s">
        <v>16824</v>
      </c>
      <c r="UEP1" s="46" t="s">
        <v>16825</v>
      </c>
      <c r="UEQ1" s="46" t="s">
        <v>16826</v>
      </c>
      <c r="UER1" s="46" t="s">
        <v>16827</v>
      </c>
      <c r="UES1" s="46" t="s">
        <v>16828</v>
      </c>
      <c r="UET1" s="46" t="s">
        <v>16829</v>
      </c>
      <c r="UEU1" s="46" t="s">
        <v>16830</v>
      </c>
      <c r="UEV1" s="46" t="s">
        <v>16831</v>
      </c>
      <c r="UEW1" s="46" t="s">
        <v>16832</v>
      </c>
      <c r="UEX1" s="46" t="s">
        <v>16833</v>
      </c>
      <c r="UEY1" s="46" t="s">
        <v>16834</v>
      </c>
      <c r="UEZ1" s="46" t="s">
        <v>16835</v>
      </c>
      <c r="UFA1" s="46" t="s">
        <v>16836</v>
      </c>
      <c r="UFB1" s="46" t="s">
        <v>16837</v>
      </c>
      <c r="UFC1" s="46" t="s">
        <v>16838</v>
      </c>
      <c r="UFD1" s="46" t="s">
        <v>16839</v>
      </c>
      <c r="UFE1" s="46" t="s">
        <v>16840</v>
      </c>
      <c r="UFF1" s="46" t="s">
        <v>16841</v>
      </c>
      <c r="UFG1" s="46" t="s">
        <v>16842</v>
      </c>
      <c r="UFH1" s="46" t="s">
        <v>16843</v>
      </c>
      <c r="UFI1" s="46" t="s">
        <v>16844</v>
      </c>
      <c r="UFJ1" s="46" t="s">
        <v>16845</v>
      </c>
      <c r="UFK1" s="46" t="s">
        <v>16846</v>
      </c>
      <c r="UFL1" s="46" t="s">
        <v>16847</v>
      </c>
      <c r="UFM1" s="46" t="s">
        <v>16848</v>
      </c>
      <c r="UFN1" s="46" t="s">
        <v>16849</v>
      </c>
      <c r="UFO1" s="46" t="s">
        <v>16850</v>
      </c>
      <c r="UFP1" s="46" t="s">
        <v>16851</v>
      </c>
      <c r="UFQ1" s="46" t="s">
        <v>16852</v>
      </c>
      <c r="UFR1" s="46" t="s">
        <v>16853</v>
      </c>
      <c r="UFS1" s="46" t="s">
        <v>16854</v>
      </c>
      <c r="UFT1" s="46" t="s">
        <v>16855</v>
      </c>
      <c r="UFU1" s="46" t="s">
        <v>16856</v>
      </c>
      <c r="UFV1" s="46" t="s">
        <v>16857</v>
      </c>
      <c r="UFW1" s="46" t="s">
        <v>16858</v>
      </c>
      <c r="UFX1" s="46" t="s">
        <v>16859</v>
      </c>
      <c r="UFY1" s="46" t="s">
        <v>16860</v>
      </c>
      <c r="UFZ1" s="46" t="s">
        <v>16861</v>
      </c>
      <c r="UGA1" s="46" t="s">
        <v>16862</v>
      </c>
      <c r="UGB1" s="46" t="s">
        <v>16863</v>
      </c>
      <c r="UGC1" s="46" t="s">
        <v>16864</v>
      </c>
      <c r="UGD1" s="46" t="s">
        <v>16865</v>
      </c>
      <c r="UGE1" s="46" t="s">
        <v>16866</v>
      </c>
      <c r="UGF1" s="46" t="s">
        <v>16867</v>
      </c>
      <c r="UGG1" s="46" t="s">
        <v>16868</v>
      </c>
      <c r="UGH1" s="46" t="s">
        <v>16869</v>
      </c>
      <c r="UGI1" s="46" t="s">
        <v>16870</v>
      </c>
      <c r="UGJ1" s="46" t="s">
        <v>16871</v>
      </c>
      <c r="UGK1" s="46" t="s">
        <v>16872</v>
      </c>
      <c r="UGL1" s="46" t="s">
        <v>16873</v>
      </c>
      <c r="UGM1" s="46" t="s">
        <v>16874</v>
      </c>
      <c r="UGN1" s="46" t="s">
        <v>16875</v>
      </c>
      <c r="UGO1" s="46" t="s">
        <v>16876</v>
      </c>
      <c r="UGP1" s="46" t="s">
        <v>16877</v>
      </c>
      <c r="UGQ1" s="46" t="s">
        <v>16878</v>
      </c>
      <c r="UGR1" s="46" t="s">
        <v>16879</v>
      </c>
      <c r="UGS1" s="46" t="s">
        <v>16880</v>
      </c>
      <c r="UGT1" s="46" t="s">
        <v>16881</v>
      </c>
      <c r="UGU1" s="46" t="s">
        <v>16882</v>
      </c>
      <c r="UGV1" s="46" t="s">
        <v>16883</v>
      </c>
      <c r="UGW1" s="46" t="s">
        <v>16884</v>
      </c>
      <c r="UGX1" s="46" t="s">
        <v>16885</v>
      </c>
      <c r="UGY1" s="46" t="s">
        <v>16886</v>
      </c>
      <c r="UGZ1" s="46" t="s">
        <v>16887</v>
      </c>
      <c r="UHA1" s="46" t="s">
        <v>16888</v>
      </c>
      <c r="UHB1" s="46" t="s">
        <v>16889</v>
      </c>
      <c r="UHC1" s="46" t="s">
        <v>16890</v>
      </c>
      <c r="UHD1" s="46" t="s">
        <v>16891</v>
      </c>
      <c r="UHE1" s="46" t="s">
        <v>16892</v>
      </c>
      <c r="UHF1" s="46" t="s">
        <v>16893</v>
      </c>
      <c r="UHG1" s="46" t="s">
        <v>16894</v>
      </c>
      <c r="UHH1" s="46" t="s">
        <v>16895</v>
      </c>
      <c r="UHI1" s="46" t="s">
        <v>16896</v>
      </c>
      <c r="UHJ1" s="46" t="s">
        <v>16897</v>
      </c>
      <c r="UHK1" s="46" t="s">
        <v>16898</v>
      </c>
      <c r="UHL1" s="46" t="s">
        <v>16899</v>
      </c>
      <c r="UHM1" s="46" t="s">
        <v>16900</v>
      </c>
      <c r="UHN1" s="46" t="s">
        <v>16901</v>
      </c>
      <c r="UHO1" s="46" t="s">
        <v>16902</v>
      </c>
      <c r="UHP1" s="46" t="s">
        <v>16903</v>
      </c>
      <c r="UHQ1" s="46" t="s">
        <v>16904</v>
      </c>
      <c r="UHR1" s="46" t="s">
        <v>16905</v>
      </c>
      <c r="UHS1" s="46" t="s">
        <v>16906</v>
      </c>
      <c r="UHT1" s="46" t="s">
        <v>16907</v>
      </c>
      <c r="UHU1" s="46" t="s">
        <v>16908</v>
      </c>
      <c r="UHV1" s="46" t="s">
        <v>16909</v>
      </c>
      <c r="UHW1" s="46" t="s">
        <v>16910</v>
      </c>
      <c r="UHX1" s="46" t="s">
        <v>16911</v>
      </c>
      <c r="UHY1" s="46" t="s">
        <v>16912</v>
      </c>
      <c r="UHZ1" s="46" t="s">
        <v>16913</v>
      </c>
      <c r="UIA1" s="46" t="s">
        <v>16914</v>
      </c>
      <c r="UIB1" s="46" t="s">
        <v>16915</v>
      </c>
      <c r="UIC1" s="46" t="s">
        <v>16916</v>
      </c>
      <c r="UID1" s="46" t="s">
        <v>16917</v>
      </c>
      <c r="UIE1" s="46" t="s">
        <v>16918</v>
      </c>
      <c r="UIF1" s="46" t="s">
        <v>16919</v>
      </c>
      <c r="UIG1" s="46" t="s">
        <v>16920</v>
      </c>
      <c r="UIH1" s="46" t="s">
        <v>16921</v>
      </c>
      <c r="UII1" s="46" t="s">
        <v>16922</v>
      </c>
      <c r="UIJ1" s="46" t="s">
        <v>16923</v>
      </c>
      <c r="UIK1" s="46" t="s">
        <v>16924</v>
      </c>
      <c r="UIL1" s="46" t="s">
        <v>16925</v>
      </c>
      <c r="UIM1" s="46" t="s">
        <v>16926</v>
      </c>
      <c r="UIN1" s="46" t="s">
        <v>16927</v>
      </c>
      <c r="UIO1" s="46" t="s">
        <v>16928</v>
      </c>
      <c r="UIP1" s="46" t="s">
        <v>16929</v>
      </c>
      <c r="UIQ1" s="46" t="s">
        <v>16930</v>
      </c>
      <c r="UIR1" s="46" t="s">
        <v>16931</v>
      </c>
      <c r="UIS1" s="46" t="s">
        <v>16932</v>
      </c>
      <c r="UIT1" s="46" t="s">
        <v>16933</v>
      </c>
      <c r="UIU1" s="46" t="s">
        <v>16934</v>
      </c>
      <c r="UIV1" s="46" t="s">
        <v>16935</v>
      </c>
      <c r="UIW1" s="46" t="s">
        <v>16936</v>
      </c>
      <c r="UIX1" s="46" t="s">
        <v>16937</v>
      </c>
      <c r="UIY1" s="46" t="s">
        <v>16938</v>
      </c>
      <c r="UIZ1" s="46" t="s">
        <v>16939</v>
      </c>
      <c r="UJA1" s="46" t="s">
        <v>16940</v>
      </c>
      <c r="UJB1" s="46" t="s">
        <v>16941</v>
      </c>
      <c r="UJC1" s="46" t="s">
        <v>16942</v>
      </c>
      <c r="UJD1" s="46" t="s">
        <v>16943</v>
      </c>
      <c r="UJE1" s="46" t="s">
        <v>16944</v>
      </c>
      <c r="UJF1" s="46" t="s">
        <v>16945</v>
      </c>
      <c r="UJG1" s="46" t="s">
        <v>16946</v>
      </c>
      <c r="UJH1" s="46" t="s">
        <v>16947</v>
      </c>
      <c r="UJI1" s="46" t="s">
        <v>16948</v>
      </c>
      <c r="UJJ1" s="46" t="s">
        <v>16949</v>
      </c>
      <c r="UJK1" s="46" t="s">
        <v>16950</v>
      </c>
      <c r="UJL1" s="46" t="s">
        <v>16951</v>
      </c>
      <c r="UJM1" s="46" t="s">
        <v>16952</v>
      </c>
      <c r="UJN1" s="46" t="s">
        <v>16953</v>
      </c>
      <c r="UJO1" s="46" t="s">
        <v>16954</v>
      </c>
      <c r="UJP1" s="46" t="s">
        <v>16955</v>
      </c>
      <c r="UJQ1" s="46" t="s">
        <v>16956</v>
      </c>
      <c r="UJR1" s="46" t="s">
        <v>16957</v>
      </c>
      <c r="UJS1" s="46" t="s">
        <v>16958</v>
      </c>
      <c r="UJT1" s="46" t="s">
        <v>16959</v>
      </c>
      <c r="UJU1" s="46" t="s">
        <v>16960</v>
      </c>
      <c r="UJV1" s="46" t="s">
        <v>16961</v>
      </c>
      <c r="UJW1" s="46" t="s">
        <v>16962</v>
      </c>
      <c r="UJX1" s="46" t="s">
        <v>16963</v>
      </c>
      <c r="UJY1" s="46" t="s">
        <v>16964</v>
      </c>
      <c r="UJZ1" s="46" t="s">
        <v>16965</v>
      </c>
      <c r="UKA1" s="46" t="s">
        <v>16966</v>
      </c>
      <c r="UKB1" s="46" t="s">
        <v>16967</v>
      </c>
      <c r="UKC1" s="46" t="s">
        <v>16968</v>
      </c>
      <c r="UKD1" s="46" t="s">
        <v>16969</v>
      </c>
      <c r="UKE1" s="46" t="s">
        <v>16970</v>
      </c>
      <c r="UKF1" s="46" t="s">
        <v>16971</v>
      </c>
      <c r="UKG1" s="46" t="s">
        <v>16972</v>
      </c>
      <c r="UKH1" s="46" t="s">
        <v>16973</v>
      </c>
      <c r="UKI1" s="46" t="s">
        <v>16974</v>
      </c>
      <c r="UKJ1" s="46" t="s">
        <v>16975</v>
      </c>
      <c r="UKK1" s="46" t="s">
        <v>16976</v>
      </c>
      <c r="UKL1" s="46" t="s">
        <v>16977</v>
      </c>
      <c r="UKM1" s="46" t="s">
        <v>16978</v>
      </c>
      <c r="UKN1" s="46" t="s">
        <v>16979</v>
      </c>
      <c r="UKO1" s="46" t="s">
        <v>16980</v>
      </c>
      <c r="UKP1" s="46" t="s">
        <v>16981</v>
      </c>
      <c r="UKQ1" s="46" t="s">
        <v>16982</v>
      </c>
      <c r="UKR1" s="46" t="s">
        <v>16983</v>
      </c>
      <c r="UKS1" s="46" t="s">
        <v>16984</v>
      </c>
      <c r="UKT1" s="46" t="s">
        <v>16985</v>
      </c>
      <c r="UKU1" s="46" t="s">
        <v>16986</v>
      </c>
      <c r="UKV1" s="46" t="s">
        <v>16987</v>
      </c>
      <c r="UKW1" s="46" t="s">
        <v>16988</v>
      </c>
      <c r="UKX1" s="46" t="s">
        <v>16989</v>
      </c>
      <c r="UKY1" s="46" t="s">
        <v>16990</v>
      </c>
      <c r="UKZ1" s="46" t="s">
        <v>16991</v>
      </c>
      <c r="ULA1" s="46" t="s">
        <v>16992</v>
      </c>
      <c r="ULB1" s="46" t="s">
        <v>16993</v>
      </c>
      <c r="ULC1" s="46" t="s">
        <v>16994</v>
      </c>
      <c r="ULD1" s="46" t="s">
        <v>16995</v>
      </c>
      <c r="ULE1" s="46" t="s">
        <v>16996</v>
      </c>
      <c r="ULF1" s="46" t="s">
        <v>16997</v>
      </c>
      <c r="ULG1" s="46" t="s">
        <v>16998</v>
      </c>
      <c r="ULH1" s="46" t="s">
        <v>16999</v>
      </c>
      <c r="ULI1" s="46" t="s">
        <v>17000</v>
      </c>
      <c r="ULJ1" s="46" t="s">
        <v>17001</v>
      </c>
      <c r="ULK1" s="46" t="s">
        <v>17002</v>
      </c>
      <c r="ULL1" s="46" t="s">
        <v>17003</v>
      </c>
      <c r="ULM1" s="46" t="s">
        <v>17004</v>
      </c>
      <c r="ULN1" s="46" t="s">
        <v>17005</v>
      </c>
      <c r="ULO1" s="46" t="s">
        <v>17006</v>
      </c>
      <c r="ULP1" s="46" t="s">
        <v>17007</v>
      </c>
      <c r="ULQ1" s="46" t="s">
        <v>17008</v>
      </c>
      <c r="ULR1" s="46" t="s">
        <v>17009</v>
      </c>
      <c r="ULS1" s="46" t="s">
        <v>17010</v>
      </c>
      <c r="ULT1" s="46" t="s">
        <v>17011</v>
      </c>
      <c r="ULU1" s="46" t="s">
        <v>17012</v>
      </c>
      <c r="ULV1" s="46" t="s">
        <v>17013</v>
      </c>
      <c r="ULW1" s="46" t="s">
        <v>17014</v>
      </c>
      <c r="ULX1" s="46" t="s">
        <v>17015</v>
      </c>
      <c r="ULY1" s="46" t="s">
        <v>17016</v>
      </c>
      <c r="ULZ1" s="46" t="s">
        <v>17017</v>
      </c>
      <c r="UMA1" s="46" t="s">
        <v>17018</v>
      </c>
      <c r="UMB1" s="46" t="s">
        <v>17019</v>
      </c>
      <c r="UMC1" s="46" t="s">
        <v>17020</v>
      </c>
      <c r="UMD1" s="46" t="s">
        <v>17021</v>
      </c>
      <c r="UME1" s="46" t="s">
        <v>17022</v>
      </c>
      <c r="UMF1" s="46" t="s">
        <v>17023</v>
      </c>
      <c r="UMG1" s="46" t="s">
        <v>17024</v>
      </c>
      <c r="UMH1" s="46" t="s">
        <v>17025</v>
      </c>
      <c r="UMI1" s="46" t="s">
        <v>17026</v>
      </c>
      <c r="UMJ1" s="46" t="s">
        <v>17027</v>
      </c>
      <c r="UMK1" s="46" t="s">
        <v>17028</v>
      </c>
      <c r="UML1" s="46" t="s">
        <v>17029</v>
      </c>
      <c r="UMM1" s="46" t="s">
        <v>17030</v>
      </c>
      <c r="UMN1" s="46" t="s">
        <v>17031</v>
      </c>
      <c r="UMO1" s="46" t="s">
        <v>17032</v>
      </c>
      <c r="UMP1" s="46" t="s">
        <v>17033</v>
      </c>
      <c r="UMQ1" s="46" t="s">
        <v>17034</v>
      </c>
      <c r="UMR1" s="46" t="s">
        <v>17035</v>
      </c>
      <c r="UMS1" s="46" t="s">
        <v>17036</v>
      </c>
      <c r="UMT1" s="46" t="s">
        <v>17037</v>
      </c>
      <c r="UMU1" s="46" t="s">
        <v>17038</v>
      </c>
      <c r="UMV1" s="46" t="s">
        <v>17039</v>
      </c>
      <c r="UMW1" s="46" t="s">
        <v>17040</v>
      </c>
      <c r="UMX1" s="46" t="s">
        <v>17041</v>
      </c>
      <c r="UMY1" s="46" t="s">
        <v>17042</v>
      </c>
      <c r="UMZ1" s="46" t="s">
        <v>17043</v>
      </c>
      <c r="UNA1" s="46" t="s">
        <v>17044</v>
      </c>
      <c r="UNB1" s="46" t="s">
        <v>17045</v>
      </c>
      <c r="UNC1" s="46" t="s">
        <v>17046</v>
      </c>
      <c r="UND1" s="46" t="s">
        <v>17047</v>
      </c>
      <c r="UNE1" s="46" t="s">
        <v>17048</v>
      </c>
      <c r="UNF1" s="46" t="s">
        <v>17049</v>
      </c>
      <c r="UNG1" s="46" t="s">
        <v>17050</v>
      </c>
      <c r="UNH1" s="46" t="s">
        <v>17051</v>
      </c>
      <c r="UNI1" s="46" t="s">
        <v>17052</v>
      </c>
      <c r="UNJ1" s="46" t="s">
        <v>17053</v>
      </c>
      <c r="UNK1" s="46" t="s">
        <v>17054</v>
      </c>
      <c r="UNL1" s="46" t="s">
        <v>17055</v>
      </c>
      <c r="UNM1" s="46" t="s">
        <v>17056</v>
      </c>
      <c r="UNN1" s="46" t="s">
        <v>17057</v>
      </c>
      <c r="UNO1" s="46" t="s">
        <v>17058</v>
      </c>
      <c r="UNP1" s="46" t="s">
        <v>17059</v>
      </c>
      <c r="UNQ1" s="46" t="s">
        <v>17060</v>
      </c>
      <c r="UNR1" s="46" t="s">
        <v>17061</v>
      </c>
      <c r="UNS1" s="46" t="s">
        <v>17062</v>
      </c>
      <c r="UNT1" s="46" t="s">
        <v>17063</v>
      </c>
      <c r="UNU1" s="46" t="s">
        <v>17064</v>
      </c>
      <c r="UNV1" s="46" t="s">
        <v>17065</v>
      </c>
      <c r="UNW1" s="46" t="s">
        <v>17066</v>
      </c>
      <c r="UNX1" s="46" t="s">
        <v>17067</v>
      </c>
      <c r="UNY1" s="46" t="s">
        <v>17068</v>
      </c>
      <c r="UNZ1" s="46" t="s">
        <v>17069</v>
      </c>
      <c r="UOA1" s="46" t="s">
        <v>17070</v>
      </c>
      <c r="UOB1" s="46" t="s">
        <v>17071</v>
      </c>
      <c r="UOC1" s="46" t="s">
        <v>17072</v>
      </c>
      <c r="UOD1" s="46" t="s">
        <v>17073</v>
      </c>
      <c r="UOE1" s="46" t="s">
        <v>17074</v>
      </c>
      <c r="UOF1" s="46" t="s">
        <v>17075</v>
      </c>
      <c r="UOG1" s="46" t="s">
        <v>17076</v>
      </c>
      <c r="UOH1" s="46" t="s">
        <v>17077</v>
      </c>
      <c r="UOI1" s="46" t="s">
        <v>17078</v>
      </c>
      <c r="UOJ1" s="46" t="s">
        <v>17079</v>
      </c>
      <c r="UOK1" s="46" t="s">
        <v>17080</v>
      </c>
      <c r="UOL1" s="46" t="s">
        <v>17081</v>
      </c>
      <c r="UOM1" s="46" t="s">
        <v>17082</v>
      </c>
      <c r="UON1" s="46" t="s">
        <v>17083</v>
      </c>
      <c r="UOO1" s="46" t="s">
        <v>17084</v>
      </c>
      <c r="UOP1" s="46" t="s">
        <v>17085</v>
      </c>
      <c r="UOQ1" s="46" t="s">
        <v>17086</v>
      </c>
      <c r="UOR1" s="46" t="s">
        <v>17087</v>
      </c>
      <c r="UOS1" s="46" t="s">
        <v>17088</v>
      </c>
      <c r="UOT1" s="46" t="s">
        <v>17089</v>
      </c>
      <c r="UOU1" s="46" t="s">
        <v>17090</v>
      </c>
      <c r="UOV1" s="46" t="s">
        <v>17091</v>
      </c>
      <c r="UOW1" s="46" t="s">
        <v>17092</v>
      </c>
      <c r="UOX1" s="46" t="s">
        <v>17093</v>
      </c>
      <c r="UOY1" s="46" t="s">
        <v>17094</v>
      </c>
      <c r="UOZ1" s="46" t="s">
        <v>17095</v>
      </c>
      <c r="UPA1" s="46" t="s">
        <v>17096</v>
      </c>
      <c r="UPB1" s="46" t="s">
        <v>17097</v>
      </c>
      <c r="UPC1" s="46" t="s">
        <v>17098</v>
      </c>
      <c r="UPD1" s="46" t="s">
        <v>17099</v>
      </c>
      <c r="UPE1" s="46" t="s">
        <v>17100</v>
      </c>
      <c r="UPF1" s="46" t="s">
        <v>17101</v>
      </c>
      <c r="UPG1" s="46" t="s">
        <v>17102</v>
      </c>
      <c r="UPH1" s="46" t="s">
        <v>17103</v>
      </c>
      <c r="UPI1" s="46" t="s">
        <v>17104</v>
      </c>
      <c r="UPJ1" s="46" t="s">
        <v>17105</v>
      </c>
      <c r="UPK1" s="46" t="s">
        <v>17106</v>
      </c>
      <c r="UPL1" s="46" t="s">
        <v>17107</v>
      </c>
      <c r="UPM1" s="46" t="s">
        <v>17108</v>
      </c>
      <c r="UPN1" s="46" t="s">
        <v>17109</v>
      </c>
      <c r="UPO1" s="46" t="s">
        <v>17110</v>
      </c>
      <c r="UPP1" s="46" t="s">
        <v>17111</v>
      </c>
      <c r="UPQ1" s="46" t="s">
        <v>17112</v>
      </c>
      <c r="UPR1" s="46" t="s">
        <v>17113</v>
      </c>
      <c r="UPS1" s="46" t="s">
        <v>17114</v>
      </c>
      <c r="UPT1" s="46" t="s">
        <v>17115</v>
      </c>
      <c r="UPU1" s="46" t="s">
        <v>17116</v>
      </c>
      <c r="UPV1" s="46" t="s">
        <v>17117</v>
      </c>
      <c r="UPW1" s="46" t="s">
        <v>17118</v>
      </c>
      <c r="UPX1" s="46" t="s">
        <v>17119</v>
      </c>
      <c r="UPY1" s="46" t="s">
        <v>17120</v>
      </c>
      <c r="UPZ1" s="46" t="s">
        <v>17121</v>
      </c>
      <c r="UQA1" s="46" t="s">
        <v>17122</v>
      </c>
      <c r="UQB1" s="46" t="s">
        <v>17123</v>
      </c>
      <c r="UQC1" s="46" t="s">
        <v>17124</v>
      </c>
      <c r="UQD1" s="46" t="s">
        <v>17125</v>
      </c>
      <c r="UQE1" s="46" t="s">
        <v>17126</v>
      </c>
      <c r="UQF1" s="46" t="s">
        <v>17127</v>
      </c>
      <c r="UQG1" s="46" t="s">
        <v>17128</v>
      </c>
      <c r="UQH1" s="46" t="s">
        <v>17129</v>
      </c>
      <c r="UQI1" s="46" t="s">
        <v>17130</v>
      </c>
      <c r="UQJ1" s="46" t="s">
        <v>17131</v>
      </c>
      <c r="UQK1" s="46" t="s">
        <v>17132</v>
      </c>
      <c r="UQL1" s="46" t="s">
        <v>17133</v>
      </c>
      <c r="UQM1" s="46" t="s">
        <v>17134</v>
      </c>
      <c r="UQN1" s="46" t="s">
        <v>17135</v>
      </c>
      <c r="UQO1" s="46" t="s">
        <v>17136</v>
      </c>
      <c r="UQP1" s="46" t="s">
        <v>17137</v>
      </c>
      <c r="UQQ1" s="46" t="s">
        <v>17138</v>
      </c>
      <c r="UQR1" s="46" t="s">
        <v>17139</v>
      </c>
      <c r="UQS1" s="46" t="s">
        <v>17140</v>
      </c>
      <c r="UQT1" s="46" t="s">
        <v>17141</v>
      </c>
      <c r="UQU1" s="46" t="s">
        <v>17142</v>
      </c>
      <c r="UQV1" s="46" t="s">
        <v>17143</v>
      </c>
      <c r="UQW1" s="46" t="s">
        <v>17144</v>
      </c>
      <c r="UQX1" s="46" t="s">
        <v>17145</v>
      </c>
      <c r="UQY1" s="46" t="s">
        <v>17146</v>
      </c>
      <c r="UQZ1" s="46" t="s">
        <v>17147</v>
      </c>
      <c r="URA1" s="46" t="s">
        <v>17148</v>
      </c>
      <c r="URB1" s="46" t="s">
        <v>17149</v>
      </c>
      <c r="URC1" s="46" t="s">
        <v>17150</v>
      </c>
      <c r="URD1" s="46" t="s">
        <v>17151</v>
      </c>
      <c r="URE1" s="46" t="s">
        <v>17152</v>
      </c>
      <c r="URF1" s="46" t="s">
        <v>17153</v>
      </c>
      <c r="URG1" s="46" t="s">
        <v>17154</v>
      </c>
      <c r="URH1" s="46" t="s">
        <v>17155</v>
      </c>
      <c r="URI1" s="46" t="s">
        <v>17156</v>
      </c>
      <c r="URJ1" s="46" t="s">
        <v>17157</v>
      </c>
      <c r="URK1" s="46" t="s">
        <v>17158</v>
      </c>
      <c r="URL1" s="46" t="s">
        <v>17159</v>
      </c>
      <c r="URM1" s="46" t="s">
        <v>17160</v>
      </c>
      <c r="URN1" s="46" t="s">
        <v>17161</v>
      </c>
      <c r="URO1" s="46" t="s">
        <v>17162</v>
      </c>
      <c r="URP1" s="46" t="s">
        <v>17163</v>
      </c>
      <c r="URQ1" s="46" t="s">
        <v>17164</v>
      </c>
      <c r="URR1" s="46" t="s">
        <v>17165</v>
      </c>
      <c r="URS1" s="46" t="s">
        <v>17166</v>
      </c>
      <c r="URT1" s="46" t="s">
        <v>17167</v>
      </c>
      <c r="URU1" s="46" t="s">
        <v>17168</v>
      </c>
      <c r="URV1" s="46" t="s">
        <v>17169</v>
      </c>
      <c r="URW1" s="46" t="s">
        <v>17170</v>
      </c>
      <c r="URX1" s="46" t="s">
        <v>17171</v>
      </c>
      <c r="URY1" s="46" t="s">
        <v>17172</v>
      </c>
      <c r="URZ1" s="46" t="s">
        <v>17173</v>
      </c>
      <c r="USA1" s="46" t="s">
        <v>17174</v>
      </c>
      <c r="USB1" s="46" t="s">
        <v>17175</v>
      </c>
      <c r="USC1" s="46" t="s">
        <v>17176</v>
      </c>
      <c r="USD1" s="46" t="s">
        <v>17177</v>
      </c>
      <c r="USE1" s="46" t="s">
        <v>17178</v>
      </c>
      <c r="USF1" s="46" t="s">
        <v>17179</v>
      </c>
      <c r="USG1" s="46" t="s">
        <v>17180</v>
      </c>
      <c r="USH1" s="46" t="s">
        <v>17181</v>
      </c>
      <c r="USI1" s="46" t="s">
        <v>17182</v>
      </c>
      <c r="USJ1" s="46" t="s">
        <v>17183</v>
      </c>
      <c r="USK1" s="46" t="s">
        <v>17184</v>
      </c>
      <c r="USL1" s="46" t="s">
        <v>17185</v>
      </c>
      <c r="USM1" s="46" t="s">
        <v>17186</v>
      </c>
      <c r="USN1" s="46" t="s">
        <v>17187</v>
      </c>
      <c r="USO1" s="46" t="s">
        <v>17188</v>
      </c>
      <c r="USP1" s="46" t="s">
        <v>17189</v>
      </c>
      <c r="USQ1" s="46" t="s">
        <v>17190</v>
      </c>
      <c r="USR1" s="46" t="s">
        <v>17191</v>
      </c>
      <c r="USS1" s="46" t="s">
        <v>17192</v>
      </c>
      <c r="UST1" s="46" t="s">
        <v>17193</v>
      </c>
      <c r="USU1" s="46" t="s">
        <v>17194</v>
      </c>
      <c r="USV1" s="46" t="s">
        <v>17195</v>
      </c>
      <c r="USW1" s="46" t="s">
        <v>17196</v>
      </c>
      <c r="USX1" s="46" t="s">
        <v>17197</v>
      </c>
      <c r="USY1" s="46" t="s">
        <v>17198</v>
      </c>
      <c r="USZ1" s="46" t="s">
        <v>17199</v>
      </c>
      <c r="UTA1" s="46" t="s">
        <v>17200</v>
      </c>
      <c r="UTB1" s="46" t="s">
        <v>17201</v>
      </c>
      <c r="UTC1" s="46" t="s">
        <v>17202</v>
      </c>
      <c r="UTD1" s="46" t="s">
        <v>17203</v>
      </c>
      <c r="UTE1" s="46" t="s">
        <v>17204</v>
      </c>
      <c r="UTF1" s="46" t="s">
        <v>17205</v>
      </c>
      <c r="UTG1" s="46" t="s">
        <v>17206</v>
      </c>
      <c r="UTH1" s="46" t="s">
        <v>17207</v>
      </c>
      <c r="UTI1" s="46" t="s">
        <v>17208</v>
      </c>
      <c r="UTJ1" s="46" t="s">
        <v>17209</v>
      </c>
      <c r="UTK1" s="46" t="s">
        <v>17210</v>
      </c>
      <c r="UTL1" s="46" t="s">
        <v>17211</v>
      </c>
      <c r="UTM1" s="46" t="s">
        <v>17212</v>
      </c>
      <c r="UTN1" s="46" t="s">
        <v>17213</v>
      </c>
      <c r="UTO1" s="46" t="s">
        <v>17214</v>
      </c>
      <c r="UTP1" s="46" t="s">
        <v>17215</v>
      </c>
      <c r="UTQ1" s="46" t="s">
        <v>17216</v>
      </c>
      <c r="UTR1" s="46" t="s">
        <v>17217</v>
      </c>
      <c r="UTS1" s="46" t="s">
        <v>17218</v>
      </c>
      <c r="UTT1" s="46" t="s">
        <v>17219</v>
      </c>
      <c r="UTU1" s="46" t="s">
        <v>17220</v>
      </c>
      <c r="UTV1" s="46" t="s">
        <v>17221</v>
      </c>
      <c r="UTW1" s="46" t="s">
        <v>17222</v>
      </c>
      <c r="UTX1" s="46" t="s">
        <v>17223</v>
      </c>
      <c r="UTY1" s="46" t="s">
        <v>17224</v>
      </c>
      <c r="UTZ1" s="46" t="s">
        <v>17225</v>
      </c>
      <c r="UUA1" s="46" t="s">
        <v>17226</v>
      </c>
      <c r="UUB1" s="46" t="s">
        <v>17227</v>
      </c>
      <c r="UUC1" s="46" t="s">
        <v>17228</v>
      </c>
      <c r="UUD1" s="46" t="s">
        <v>17229</v>
      </c>
      <c r="UUE1" s="46" t="s">
        <v>17230</v>
      </c>
      <c r="UUF1" s="46" t="s">
        <v>17231</v>
      </c>
      <c r="UUG1" s="46" t="s">
        <v>17232</v>
      </c>
      <c r="UUH1" s="46" t="s">
        <v>17233</v>
      </c>
      <c r="UUI1" s="46" t="s">
        <v>17234</v>
      </c>
      <c r="UUJ1" s="46" t="s">
        <v>17235</v>
      </c>
      <c r="UUK1" s="46" t="s">
        <v>17236</v>
      </c>
      <c r="UUL1" s="46" t="s">
        <v>17237</v>
      </c>
      <c r="UUM1" s="46" t="s">
        <v>17238</v>
      </c>
      <c r="UUN1" s="46" t="s">
        <v>17239</v>
      </c>
      <c r="UUO1" s="46" t="s">
        <v>17240</v>
      </c>
      <c r="UUP1" s="46" t="s">
        <v>17241</v>
      </c>
      <c r="UUQ1" s="46" t="s">
        <v>17242</v>
      </c>
      <c r="UUR1" s="46" t="s">
        <v>17243</v>
      </c>
      <c r="UUS1" s="46" t="s">
        <v>17244</v>
      </c>
      <c r="UUT1" s="46" t="s">
        <v>17245</v>
      </c>
      <c r="UUU1" s="46" t="s">
        <v>17246</v>
      </c>
      <c r="UUV1" s="46" t="s">
        <v>17247</v>
      </c>
      <c r="UUW1" s="46" t="s">
        <v>17248</v>
      </c>
      <c r="UUX1" s="46" t="s">
        <v>17249</v>
      </c>
      <c r="UUY1" s="46" t="s">
        <v>17250</v>
      </c>
      <c r="UUZ1" s="46" t="s">
        <v>17251</v>
      </c>
      <c r="UVA1" s="46" t="s">
        <v>17252</v>
      </c>
      <c r="UVB1" s="46" t="s">
        <v>17253</v>
      </c>
      <c r="UVC1" s="46" t="s">
        <v>17254</v>
      </c>
      <c r="UVD1" s="46" t="s">
        <v>17255</v>
      </c>
      <c r="UVE1" s="46" t="s">
        <v>17256</v>
      </c>
      <c r="UVF1" s="46" t="s">
        <v>17257</v>
      </c>
      <c r="UVG1" s="46" t="s">
        <v>17258</v>
      </c>
      <c r="UVH1" s="46" t="s">
        <v>17259</v>
      </c>
      <c r="UVI1" s="46" t="s">
        <v>17260</v>
      </c>
      <c r="UVJ1" s="46" t="s">
        <v>17261</v>
      </c>
      <c r="UVK1" s="46" t="s">
        <v>17262</v>
      </c>
      <c r="UVL1" s="46" t="s">
        <v>17263</v>
      </c>
      <c r="UVM1" s="46" t="s">
        <v>17264</v>
      </c>
      <c r="UVN1" s="46" t="s">
        <v>17265</v>
      </c>
      <c r="UVO1" s="46" t="s">
        <v>17266</v>
      </c>
      <c r="UVP1" s="46" t="s">
        <v>17267</v>
      </c>
      <c r="UVQ1" s="46" t="s">
        <v>17268</v>
      </c>
      <c r="UVR1" s="46" t="s">
        <v>17269</v>
      </c>
      <c r="UVS1" s="46" t="s">
        <v>17270</v>
      </c>
      <c r="UVT1" s="46" t="s">
        <v>17271</v>
      </c>
      <c r="UVU1" s="46" t="s">
        <v>17272</v>
      </c>
      <c r="UVV1" s="46" t="s">
        <v>17273</v>
      </c>
      <c r="UVW1" s="46" t="s">
        <v>17274</v>
      </c>
      <c r="UVX1" s="46" t="s">
        <v>17275</v>
      </c>
      <c r="UVY1" s="46" t="s">
        <v>17276</v>
      </c>
      <c r="UVZ1" s="46" t="s">
        <v>17277</v>
      </c>
      <c r="UWA1" s="46" t="s">
        <v>17278</v>
      </c>
      <c r="UWB1" s="46" t="s">
        <v>17279</v>
      </c>
      <c r="UWC1" s="46" t="s">
        <v>17280</v>
      </c>
      <c r="UWD1" s="46" t="s">
        <v>17281</v>
      </c>
      <c r="UWE1" s="46" t="s">
        <v>17282</v>
      </c>
      <c r="UWF1" s="46" t="s">
        <v>17283</v>
      </c>
      <c r="UWG1" s="46" t="s">
        <v>17284</v>
      </c>
      <c r="UWH1" s="46" t="s">
        <v>17285</v>
      </c>
      <c r="UWI1" s="46" t="s">
        <v>17286</v>
      </c>
      <c r="UWJ1" s="46" t="s">
        <v>17287</v>
      </c>
      <c r="UWK1" s="46" t="s">
        <v>17288</v>
      </c>
      <c r="UWL1" s="46" t="s">
        <v>17289</v>
      </c>
      <c r="UWM1" s="46" t="s">
        <v>17290</v>
      </c>
      <c r="UWN1" s="46" t="s">
        <v>17291</v>
      </c>
      <c r="UWO1" s="46" t="s">
        <v>17292</v>
      </c>
      <c r="UWP1" s="46" t="s">
        <v>17293</v>
      </c>
      <c r="UWQ1" s="46" t="s">
        <v>17294</v>
      </c>
      <c r="UWR1" s="46" t="s">
        <v>17295</v>
      </c>
      <c r="UWS1" s="46" t="s">
        <v>17296</v>
      </c>
      <c r="UWT1" s="46" t="s">
        <v>17297</v>
      </c>
      <c r="UWU1" s="46" t="s">
        <v>17298</v>
      </c>
      <c r="UWV1" s="46" t="s">
        <v>17299</v>
      </c>
      <c r="UWW1" s="46" t="s">
        <v>17300</v>
      </c>
      <c r="UWX1" s="46" t="s">
        <v>17301</v>
      </c>
      <c r="UWY1" s="46" t="s">
        <v>17302</v>
      </c>
      <c r="UWZ1" s="46" t="s">
        <v>17303</v>
      </c>
      <c r="UXA1" s="46" t="s">
        <v>17304</v>
      </c>
      <c r="UXB1" s="46" t="s">
        <v>17305</v>
      </c>
      <c r="UXC1" s="46" t="s">
        <v>17306</v>
      </c>
      <c r="UXD1" s="46" t="s">
        <v>17307</v>
      </c>
      <c r="UXE1" s="46" t="s">
        <v>17308</v>
      </c>
      <c r="UXF1" s="46" t="s">
        <v>17309</v>
      </c>
      <c r="UXG1" s="46" t="s">
        <v>17310</v>
      </c>
      <c r="UXH1" s="46" t="s">
        <v>17311</v>
      </c>
      <c r="UXI1" s="46" t="s">
        <v>17312</v>
      </c>
      <c r="UXJ1" s="46" t="s">
        <v>17313</v>
      </c>
      <c r="UXK1" s="46" t="s">
        <v>17314</v>
      </c>
      <c r="UXL1" s="46" t="s">
        <v>17315</v>
      </c>
      <c r="UXM1" s="46" t="s">
        <v>17316</v>
      </c>
      <c r="UXN1" s="46" t="s">
        <v>17317</v>
      </c>
      <c r="UXO1" s="46" t="s">
        <v>17318</v>
      </c>
      <c r="UXP1" s="46" t="s">
        <v>17319</v>
      </c>
      <c r="UXQ1" s="46" t="s">
        <v>17320</v>
      </c>
      <c r="UXR1" s="46" t="s">
        <v>17321</v>
      </c>
      <c r="UXS1" s="46" t="s">
        <v>17322</v>
      </c>
      <c r="UXT1" s="46" t="s">
        <v>17323</v>
      </c>
      <c r="UXU1" s="46" t="s">
        <v>17324</v>
      </c>
      <c r="UXV1" s="46" t="s">
        <v>17325</v>
      </c>
      <c r="UXW1" s="46" t="s">
        <v>17326</v>
      </c>
      <c r="UXX1" s="46" t="s">
        <v>17327</v>
      </c>
      <c r="UXY1" s="46" t="s">
        <v>17328</v>
      </c>
      <c r="UXZ1" s="46" t="s">
        <v>17329</v>
      </c>
      <c r="UYA1" s="46" t="s">
        <v>17330</v>
      </c>
      <c r="UYB1" s="46" t="s">
        <v>17331</v>
      </c>
      <c r="UYC1" s="46" t="s">
        <v>17332</v>
      </c>
      <c r="UYD1" s="46" t="s">
        <v>17333</v>
      </c>
      <c r="UYE1" s="46" t="s">
        <v>17334</v>
      </c>
      <c r="UYF1" s="46" t="s">
        <v>17335</v>
      </c>
      <c r="UYG1" s="46" t="s">
        <v>17336</v>
      </c>
      <c r="UYH1" s="46" t="s">
        <v>17337</v>
      </c>
      <c r="UYI1" s="46" t="s">
        <v>17338</v>
      </c>
      <c r="UYJ1" s="46" t="s">
        <v>17339</v>
      </c>
      <c r="UYK1" s="46" t="s">
        <v>17340</v>
      </c>
      <c r="UYL1" s="46" t="s">
        <v>17341</v>
      </c>
      <c r="UYM1" s="46" t="s">
        <v>17342</v>
      </c>
      <c r="UYN1" s="46" t="s">
        <v>17343</v>
      </c>
      <c r="UYO1" s="46" t="s">
        <v>17344</v>
      </c>
      <c r="UYP1" s="46" t="s">
        <v>17345</v>
      </c>
      <c r="UYQ1" s="46" t="s">
        <v>17346</v>
      </c>
      <c r="UYR1" s="46" t="s">
        <v>17347</v>
      </c>
      <c r="UYS1" s="46" t="s">
        <v>17348</v>
      </c>
      <c r="UYT1" s="46" t="s">
        <v>17349</v>
      </c>
      <c r="UYU1" s="46" t="s">
        <v>17350</v>
      </c>
      <c r="UYV1" s="46" t="s">
        <v>17351</v>
      </c>
      <c r="UYW1" s="46" t="s">
        <v>17352</v>
      </c>
      <c r="UYX1" s="46" t="s">
        <v>17353</v>
      </c>
      <c r="UYY1" s="46" t="s">
        <v>17354</v>
      </c>
      <c r="UYZ1" s="46" t="s">
        <v>17355</v>
      </c>
      <c r="UZA1" s="46" t="s">
        <v>17356</v>
      </c>
      <c r="UZB1" s="46" t="s">
        <v>17357</v>
      </c>
      <c r="UZC1" s="46" t="s">
        <v>17358</v>
      </c>
      <c r="UZD1" s="46" t="s">
        <v>17359</v>
      </c>
      <c r="UZE1" s="46" t="s">
        <v>17360</v>
      </c>
      <c r="UZF1" s="46" t="s">
        <v>17361</v>
      </c>
      <c r="UZG1" s="46" t="s">
        <v>17362</v>
      </c>
      <c r="UZH1" s="46" t="s">
        <v>17363</v>
      </c>
      <c r="UZI1" s="46" t="s">
        <v>17364</v>
      </c>
      <c r="UZJ1" s="46" t="s">
        <v>17365</v>
      </c>
      <c r="UZK1" s="46" t="s">
        <v>17366</v>
      </c>
      <c r="UZL1" s="46" t="s">
        <v>17367</v>
      </c>
      <c r="UZM1" s="46" t="s">
        <v>17368</v>
      </c>
      <c r="UZN1" s="46" t="s">
        <v>17369</v>
      </c>
      <c r="UZO1" s="46" t="s">
        <v>17370</v>
      </c>
      <c r="UZP1" s="46" t="s">
        <v>17371</v>
      </c>
      <c r="UZQ1" s="46" t="s">
        <v>17372</v>
      </c>
      <c r="UZR1" s="46" t="s">
        <v>17373</v>
      </c>
      <c r="UZS1" s="46" t="s">
        <v>17374</v>
      </c>
      <c r="UZT1" s="46" t="s">
        <v>17375</v>
      </c>
      <c r="UZU1" s="46" t="s">
        <v>17376</v>
      </c>
      <c r="UZV1" s="46" t="s">
        <v>17377</v>
      </c>
      <c r="UZW1" s="46" t="s">
        <v>17378</v>
      </c>
      <c r="UZX1" s="46" t="s">
        <v>17379</v>
      </c>
      <c r="UZY1" s="46" t="s">
        <v>17380</v>
      </c>
      <c r="UZZ1" s="46" t="s">
        <v>17381</v>
      </c>
      <c r="VAA1" s="46" t="s">
        <v>17382</v>
      </c>
      <c r="VAB1" s="46" t="s">
        <v>17383</v>
      </c>
      <c r="VAC1" s="46" t="s">
        <v>17384</v>
      </c>
      <c r="VAD1" s="46" t="s">
        <v>17385</v>
      </c>
      <c r="VAE1" s="46" t="s">
        <v>17386</v>
      </c>
      <c r="VAF1" s="46" t="s">
        <v>17387</v>
      </c>
      <c r="VAG1" s="46" t="s">
        <v>17388</v>
      </c>
      <c r="VAH1" s="46" t="s">
        <v>17389</v>
      </c>
      <c r="VAI1" s="46" t="s">
        <v>17390</v>
      </c>
      <c r="VAJ1" s="46" t="s">
        <v>17391</v>
      </c>
      <c r="VAK1" s="46" t="s">
        <v>17392</v>
      </c>
      <c r="VAL1" s="46" t="s">
        <v>17393</v>
      </c>
      <c r="VAM1" s="46" t="s">
        <v>17394</v>
      </c>
      <c r="VAN1" s="46" t="s">
        <v>17395</v>
      </c>
      <c r="VAO1" s="46" t="s">
        <v>17396</v>
      </c>
      <c r="VAP1" s="46" t="s">
        <v>17397</v>
      </c>
      <c r="VAQ1" s="46" t="s">
        <v>17398</v>
      </c>
      <c r="VAR1" s="46" t="s">
        <v>17399</v>
      </c>
      <c r="VAS1" s="46" t="s">
        <v>17400</v>
      </c>
      <c r="VAT1" s="46" t="s">
        <v>17401</v>
      </c>
      <c r="VAU1" s="46" t="s">
        <v>17402</v>
      </c>
      <c r="VAV1" s="46" t="s">
        <v>17403</v>
      </c>
      <c r="VAW1" s="46" t="s">
        <v>17404</v>
      </c>
      <c r="VAX1" s="46" t="s">
        <v>17405</v>
      </c>
      <c r="VAY1" s="46" t="s">
        <v>17406</v>
      </c>
      <c r="VAZ1" s="46" t="s">
        <v>17407</v>
      </c>
      <c r="VBA1" s="46" t="s">
        <v>17408</v>
      </c>
      <c r="VBB1" s="46" t="s">
        <v>17409</v>
      </c>
      <c r="VBC1" s="46" t="s">
        <v>17410</v>
      </c>
      <c r="VBD1" s="46" t="s">
        <v>17411</v>
      </c>
      <c r="VBE1" s="46" t="s">
        <v>17412</v>
      </c>
      <c r="VBF1" s="46" t="s">
        <v>17413</v>
      </c>
      <c r="VBG1" s="46" t="s">
        <v>17414</v>
      </c>
      <c r="VBH1" s="46" t="s">
        <v>17415</v>
      </c>
      <c r="VBI1" s="46" t="s">
        <v>17416</v>
      </c>
      <c r="VBJ1" s="46" t="s">
        <v>17417</v>
      </c>
      <c r="VBK1" s="46" t="s">
        <v>17418</v>
      </c>
      <c r="VBL1" s="46" t="s">
        <v>17419</v>
      </c>
      <c r="VBM1" s="46" t="s">
        <v>17420</v>
      </c>
      <c r="VBN1" s="46" t="s">
        <v>17421</v>
      </c>
      <c r="VBO1" s="46" t="s">
        <v>17422</v>
      </c>
      <c r="VBP1" s="46" t="s">
        <v>17423</v>
      </c>
      <c r="VBQ1" s="46" t="s">
        <v>17424</v>
      </c>
      <c r="VBR1" s="46" t="s">
        <v>17425</v>
      </c>
      <c r="VBS1" s="46" t="s">
        <v>17426</v>
      </c>
      <c r="VBT1" s="46" t="s">
        <v>17427</v>
      </c>
      <c r="VBU1" s="46" t="s">
        <v>17428</v>
      </c>
      <c r="VBV1" s="46" t="s">
        <v>17429</v>
      </c>
      <c r="VBW1" s="46" t="s">
        <v>17430</v>
      </c>
      <c r="VBX1" s="46" t="s">
        <v>17431</v>
      </c>
      <c r="VBY1" s="46" t="s">
        <v>17432</v>
      </c>
      <c r="VBZ1" s="46" t="s">
        <v>17433</v>
      </c>
      <c r="VCA1" s="46" t="s">
        <v>17434</v>
      </c>
      <c r="VCB1" s="46" t="s">
        <v>17435</v>
      </c>
      <c r="VCC1" s="46" t="s">
        <v>17436</v>
      </c>
      <c r="VCD1" s="46" t="s">
        <v>17437</v>
      </c>
      <c r="VCE1" s="46" t="s">
        <v>17438</v>
      </c>
      <c r="VCF1" s="46" t="s">
        <v>17439</v>
      </c>
      <c r="VCG1" s="46" t="s">
        <v>17440</v>
      </c>
      <c r="VCH1" s="46" t="s">
        <v>17441</v>
      </c>
      <c r="VCI1" s="46" t="s">
        <v>17442</v>
      </c>
      <c r="VCJ1" s="46" t="s">
        <v>17443</v>
      </c>
      <c r="VCK1" s="46" t="s">
        <v>17444</v>
      </c>
      <c r="VCL1" s="46" t="s">
        <v>17445</v>
      </c>
      <c r="VCM1" s="46" t="s">
        <v>17446</v>
      </c>
      <c r="VCN1" s="46" t="s">
        <v>17447</v>
      </c>
      <c r="VCO1" s="46" t="s">
        <v>17448</v>
      </c>
      <c r="VCP1" s="46" t="s">
        <v>17449</v>
      </c>
      <c r="VCQ1" s="46" t="s">
        <v>17450</v>
      </c>
      <c r="VCR1" s="46" t="s">
        <v>17451</v>
      </c>
      <c r="VCS1" s="46" t="s">
        <v>17452</v>
      </c>
      <c r="VCT1" s="46" t="s">
        <v>17453</v>
      </c>
      <c r="VCU1" s="46" t="s">
        <v>17454</v>
      </c>
      <c r="VCV1" s="46" t="s">
        <v>17455</v>
      </c>
      <c r="VCW1" s="46" t="s">
        <v>17456</v>
      </c>
      <c r="VCX1" s="46" t="s">
        <v>17457</v>
      </c>
      <c r="VCY1" s="46" t="s">
        <v>17458</v>
      </c>
      <c r="VCZ1" s="46" t="s">
        <v>17459</v>
      </c>
      <c r="VDA1" s="46" t="s">
        <v>17460</v>
      </c>
      <c r="VDB1" s="46" t="s">
        <v>17461</v>
      </c>
      <c r="VDC1" s="46" t="s">
        <v>17462</v>
      </c>
      <c r="VDD1" s="46" t="s">
        <v>17463</v>
      </c>
      <c r="VDE1" s="46" t="s">
        <v>17464</v>
      </c>
      <c r="VDF1" s="46" t="s">
        <v>17465</v>
      </c>
      <c r="VDG1" s="46" t="s">
        <v>17466</v>
      </c>
      <c r="VDH1" s="46" t="s">
        <v>17467</v>
      </c>
      <c r="VDI1" s="46" t="s">
        <v>17468</v>
      </c>
      <c r="VDJ1" s="46" t="s">
        <v>17469</v>
      </c>
      <c r="VDK1" s="46" t="s">
        <v>17470</v>
      </c>
      <c r="VDL1" s="46" t="s">
        <v>17471</v>
      </c>
      <c r="VDM1" s="46" t="s">
        <v>17472</v>
      </c>
      <c r="VDN1" s="46" t="s">
        <v>17473</v>
      </c>
      <c r="VDO1" s="46" t="s">
        <v>17474</v>
      </c>
      <c r="VDP1" s="46" t="s">
        <v>17475</v>
      </c>
      <c r="VDQ1" s="46" t="s">
        <v>17476</v>
      </c>
      <c r="VDR1" s="46" t="s">
        <v>17477</v>
      </c>
      <c r="VDS1" s="46" t="s">
        <v>17478</v>
      </c>
      <c r="VDT1" s="46" t="s">
        <v>17479</v>
      </c>
      <c r="VDU1" s="46" t="s">
        <v>17480</v>
      </c>
      <c r="VDV1" s="46" t="s">
        <v>17481</v>
      </c>
      <c r="VDW1" s="46" t="s">
        <v>17482</v>
      </c>
      <c r="VDX1" s="46" t="s">
        <v>17483</v>
      </c>
      <c r="VDY1" s="46" t="s">
        <v>17484</v>
      </c>
      <c r="VDZ1" s="46" t="s">
        <v>17485</v>
      </c>
      <c r="VEA1" s="46" t="s">
        <v>17486</v>
      </c>
      <c r="VEB1" s="46" t="s">
        <v>17487</v>
      </c>
      <c r="VEC1" s="46" t="s">
        <v>17488</v>
      </c>
      <c r="VED1" s="46" t="s">
        <v>17489</v>
      </c>
      <c r="VEE1" s="46" t="s">
        <v>17490</v>
      </c>
      <c r="VEF1" s="46" t="s">
        <v>17491</v>
      </c>
      <c r="VEG1" s="46" t="s">
        <v>17492</v>
      </c>
      <c r="VEH1" s="46" t="s">
        <v>17493</v>
      </c>
      <c r="VEI1" s="46" t="s">
        <v>17494</v>
      </c>
      <c r="VEJ1" s="46" t="s">
        <v>17495</v>
      </c>
      <c r="VEK1" s="46" t="s">
        <v>17496</v>
      </c>
      <c r="VEL1" s="46" t="s">
        <v>17497</v>
      </c>
      <c r="VEM1" s="46" t="s">
        <v>17498</v>
      </c>
      <c r="VEN1" s="46" t="s">
        <v>17499</v>
      </c>
      <c r="VEO1" s="46" t="s">
        <v>17500</v>
      </c>
      <c r="VEP1" s="46" t="s">
        <v>17501</v>
      </c>
      <c r="VEQ1" s="46" t="s">
        <v>17502</v>
      </c>
      <c r="VER1" s="46" t="s">
        <v>17503</v>
      </c>
      <c r="VES1" s="46" t="s">
        <v>17504</v>
      </c>
      <c r="VET1" s="46" t="s">
        <v>17505</v>
      </c>
      <c r="VEU1" s="46" t="s">
        <v>17506</v>
      </c>
      <c r="VEV1" s="46" t="s">
        <v>17507</v>
      </c>
      <c r="VEW1" s="46" t="s">
        <v>17508</v>
      </c>
      <c r="VEX1" s="46" t="s">
        <v>17509</v>
      </c>
      <c r="VEY1" s="46" t="s">
        <v>17510</v>
      </c>
      <c r="VEZ1" s="46" t="s">
        <v>17511</v>
      </c>
      <c r="VFA1" s="46" t="s">
        <v>17512</v>
      </c>
      <c r="VFB1" s="46" t="s">
        <v>17513</v>
      </c>
      <c r="VFC1" s="46" t="s">
        <v>17514</v>
      </c>
      <c r="VFD1" s="46" t="s">
        <v>17515</v>
      </c>
      <c r="VFE1" s="46" t="s">
        <v>17516</v>
      </c>
      <c r="VFF1" s="46" t="s">
        <v>17517</v>
      </c>
      <c r="VFG1" s="46" t="s">
        <v>17518</v>
      </c>
      <c r="VFH1" s="46" t="s">
        <v>17519</v>
      </c>
      <c r="VFI1" s="46" t="s">
        <v>17520</v>
      </c>
      <c r="VFJ1" s="46" t="s">
        <v>17521</v>
      </c>
      <c r="VFK1" s="46" t="s">
        <v>17522</v>
      </c>
      <c r="VFL1" s="46" t="s">
        <v>17523</v>
      </c>
      <c r="VFM1" s="46" t="s">
        <v>17524</v>
      </c>
      <c r="VFN1" s="46" t="s">
        <v>17525</v>
      </c>
      <c r="VFO1" s="46" t="s">
        <v>17526</v>
      </c>
      <c r="VFP1" s="46" t="s">
        <v>17527</v>
      </c>
      <c r="VFQ1" s="46" t="s">
        <v>17528</v>
      </c>
      <c r="VFR1" s="46" t="s">
        <v>17529</v>
      </c>
      <c r="VFS1" s="46" t="s">
        <v>17530</v>
      </c>
      <c r="VFT1" s="46" t="s">
        <v>17531</v>
      </c>
      <c r="VFU1" s="46" t="s">
        <v>17532</v>
      </c>
      <c r="VFV1" s="46" t="s">
        <v>17533</v>
      </c>
      <c r="VFW1" s="46" t="s">
        <v>17534</v>
      </c>
      <c r="VFX1" s="46" t="s">
        <v>17535</v>
      </c>
      <c r="VFY1" s="46" t="s">
        <v>17536</v>
      </c>
      <c r="VFZ1" s="46" t="s">
        <v>17537</v>
      </c>
      <c r="VGA1" s="46" t="s">
        <v>17538</v>
      </c>
      <c r="VGB1" s="46" t="s">
        <v>17539</v>
      </c>
      <c r="VGC1" s="46" t="s">
        <v>17540</v>
      </c>
      <c r="VGD1" s="46" t="s">
        <v>17541</v>
      </c>
      <c r="VGE1" s="46" t="s">
        <v>17542</v>
      </c>
      <c r="VGF1" s="46" t="s">
        <v>17543</v>
      </c>
      <c r="VGG1" s="46" t="s">
        <v>17544</v>
      </c>
      <c r="VGH1" s="46" t="s">
        <v>17545</v>
      </c>
      <c r="VGI1" s="46" t="s">
        <v>17546</v>
      </c>
      <c r="VGJ1" s="46" t="s">
        <v>17547</v>
      </c>
      <c r="VGK1" s="46" t="s">
        <v>17548</v>
      </c>
      <c r="VGL1" s="46" t="s">
        <v>17549</v>
      </c>
      <c r="VGM1" s="46" t="s">
        <v>17550</v>
      </c>
      <c r="VGN1" s="46" t="s">
        <v>17551</v>
      </c>
      <c r="VGO1" s="46" t="s">
        <v>17552</v>
      </c>
      <c r="VGP1" s="46" t="s">
        <v>17553</v>
      </c>
      <c r="VGQ1" s="46" t="s">
        <v>17554</v>
      </c>
      <c r="VGR1" s="46" t="s">
        <v>17555</v>
      </c>
      <c r="VGS1" s="46" t="s">
        <v>17556</v>
      </c>
      <c r="VGT1" s="46" t="s">
        <v>17557</v>
      </c>
      <c r="VGU1" s="46" t="s">
        <v>17558</v>
      </c>
      <c r="VGV1" s="46" t="s">
        <v>17559</v>
      </c>
      <c r="VGW1" s="46" t="s">
        <v>17560</v>
      </c>
      <c r="VGX1" s="46" t="s">
        <v>17561</v>
      </c>
      <c r="VGY1" s="46" t="s">
        <v>17562</v>
      </c>
      <c r="VGZ1" s="46" t="s">
        <v>17563</v>
      </c>
      <c r="VHA1" s="46" t="s">
        <v>17564</v>
      </c>
      <c r="VHB1" s="46" t="s">
        <v>17565</v>
      </c>
      <c r="VHC1" s="46" t="s">
        <v>17566</v>
      </c>
      <c r="VHD1" s="46" t="s">
        <v>17567</v>
      </c>
      <c r="VHE1" s="46" t="s">
        <v>17568</v>
      </c>
      <c r="VHF1" s="46" t="s">
        <v>17569</v>
      </c>
      <c r="VHG1" s="46" t="s">
        <v>17570</v>
      </c>
      <c r="VHH1" s="46" t="s">
        <v>17571</v>
      </c>
      <c r="VHI1" s="46" t="s">
        <v>17572</v>
      </c>
      <c r="VHJ1" s="46" t="s">
        <v>17573</v>
      </c>
      <c r="VHK1" s="46" t="s">
        <v>17574</v>
      </c>
      <c r="VHL1" s="46" t="s">
        <v>17575</v>
      </c>
      <c r="VHM1" s="46" t="s">
        <v>17576</v>
      </c>
      <c r="VHN1" s="46" t="s">
        <v>17577</v>
      </c>
      <c r="VHO1" s="46" t="s">
        <v>17578</v>
      </c>
      <c r="VHP1" s="46" t="s">
        <v>17579</v>
      </c>
      <c r="VHQ1" s="46" t="s">
        <v>17580</v>
      </c>
      <c r="VHR1" s="46" t="s">
        <v>17581</v>
      </c>
      <c r="VHS1" s="46" t="s">
        <v>17582</v>
      </c>
      <c r="VHT1" s="46" t="s">
        <v>17583</v>
      </c>
      <c r="VHU1" s="46" t="s">
        <v>17584</v>
      </c>
      <c r="VHV1" s="46" t="s">
        <v>17585</v>
      </c>
      <c r="VHW1" s="46" t="s">
        <v>17586</v>
      </c>
      <c r="VHX1" s="46" t="s">
        <v>17587</v>
      </c>
      <c r="VHY1" s="46" t="s">
        <v>17588</v>
      </c>
      <c r="VHZ1" s="46" t="s">
        <v>17589</v>
      </c>
      <c r="VIA1" s="46" t="s">
        <v>17590</v>
      </c>
      <c r="VIB1" s="46" t="s">
        <v>17591</v>
      </c>
      <c r="VIC1" s="46" t="s">
        <v>17592</v>
      </c>
      <c r="VID1" s="46" t="s">
        <v>17593</v>
      </c>
      <c r="VIE1" s="46" t="s">
        <v>17594</v>
      </c>
      <c r="VIF1" s="46" t="s">
        <v>17595</v>
      </c>
      <c r="VIG1" s="46" t="s">
        <v>17596</v>
      </c>
      <c r="VIH1" s="46" t="s">
        <v>17597</v>
      </c>
      <c r="VII1" s="46" t="s">
        <v>17598</v>
      </c>
      <c r="VIJ1" s="46" t="s">
        <v>17599</v>
      </c>
      <c r="VIK1" s="46" t="s">
        <v>17600</v>
      </c>
      <c r="VIL1" s="46" t="s">
        <v>17601</v>
      </c>
      <c r="VIM1" s="46" t="s">
        <v>17602</v>
      </c>
      <c r="VIN1" s="46" t="s">
        <v>17603</v>
      </c>
      <c r="VIO1" s="46" t="s">
        <v>17604</v>
      </c>
      <c r="VIP1" s="46" t="s">
        <v>17605</v>
      </c>
      <c r="VIQ1" s="46" t="s">
        <v>17606</v>
      </c>
      <c r="VIR1" s="46" t="s">
        <v>17607</v>
      </c>
      <c r="VIS1" s="46" t="s">
        <v>17608</v>
      </c>
      <c r="VIT1" s="46" t="s">
        <v>17609</v>
      </c>
      <c r="VIU1" s="46" t="s">
        <v>17610</v>
      </c>
      <c r="VIV1" s="46" t="s">
        <v>17611</v>
      </c>
      <c r="VIW1" s="46" t="s">
        <v>17612</v>
      </c>
      <c r="VIX1" s="46" t="s">
        <v>17613</v>
      </c>
      <c r="VIY1" s="46" t="s">
        <v>17614</v>
      </c>
      <c r="VIZ1" s="46" t="s">
        <v>17615</v>
      </c>
      <c r="VJA1" s="46" t="s">
        <v>17616</v>
      </c>
      <c r="VJB1" s="46" t="s">
        <v>17617</v>
      </c>
      <c r="VJC1" s="46" t="s">
        <v>17618</v>
      </c>
      <c r="VJD1" s="46" t="s">
        <v>17619</v>
      </c>
      <c r="VJE1" s="46" t="s">
        <v>17620</v>
      </c>
      <c r="VJF1" s="46" t="s">
        <v>17621</v>
      </c>
      <c r="VJG1" s="46" t="s">
        <v>17622</v>
      </c>
      <c r="VJH1" s="46" t="s">
        <v>17623</v>
      </c>
      <c r="VJI1" s="46" t="s">
        <v>17624</v>
      </c>
      <c r="VJJ1" s="46" t="s">
        <v>17625</v>
      </c>
      <c r="VJK1" s="46" t="s">
        <v>17626</v>
      </c>
      <c r="VJL1" s="46" t="s">
        <v>17627</v>
      </c>
      <c r="VJM1" s="46" t="s">
        <v>17628</v>
      </c>
      <c r="VJN1" s="46" t="s">
        <v>17629</v>
      </c>
      <c r="VJO1" s="46" t="s">
        <v>17630</v>
      </c>
      <c r="VJP1" s="46" t="s">
        <v>17631</v>
      </c>
      <c r="VJQ1" s="46" t="s">
        <v>17632</v>
      </c>
      <c r="VJR1" s="46" t="s">
        <v>17633</v>
      </c>
      <c r="VJS1" s="46" t="s">
        <v>17634</v>
      </c>
      <c r="VJT1" s="46" t="s">
        <v>17635</v>
      </c>
      <c r="VJU1" s="46" t="s">
        <v>17636</v>
      </c>
      <c r="VJV1" s="46" t="s">
        <v>17637</v>
      </c>
      <c r="VJW1" s="46" t="s">
        <v>17638</v>
      </c>
      <c r="VJX1" s="46" t="s">
        <v>17639</v>
      </c>
      <c r="VJY1" s="46" t="s">
        <v>17640</v>
      </c>
      <c r="VJZ1" s="46" t="s">
        <v>17641</v>
      </c>
      <c r="VKA1" s="46" t="s">
        <v>17642</v>
      </c>
      <c r="VKB1" s="46" t="s">
        <v>17643</v>
      </c>
      <c r="VKC1" s="46" t="s">
        <v>17644</v>
      </c>
      <c r="VKD1" s="46" t="s">
        <v>17645</v>
      </c>
      <c r="VKE1" s="46" t="s">
        <v>17646</v>
      </c>
      <c r="VKF1" s="46" t="s">
        <v>17647</v>
      </c>
      <c r="VKG1" s="46" t="s">
        <v>17648</v>
      </c>
      <c r="VKH1" s="46" t="s">
        <v>17649</v>
      </c>
      <c r="VKI1" s="46" t="s">
        <v>17650</v>
      </c>
      <c r="VKJ1" s="46" t="s">
        <v>17651</v>
      </c>
      <c r="VKK1" s="46" t="s">
        <v>17652</v>
      </c>
      <c r="VKL1" s="46" t="s">
        <v>17653</v>
      </c>
      <c r="VKM1" s="46" t="s">
        <v>17654</v>
      </c>
      <c r="VKN1" s="46" t="s">
        <v>17655</v>
      </c>
      <c r="VKO1" s="46" t="s">
        <v>17656</v>
      </c>
      <c r="VKP1" s="46" t="s">
        <v>17657</v>
      </c>
      <c r="VKQ1" s="46" t="s">
        <v>17658</v>
      </c>
      <c r="VKR1" s="46" t="s">
        <v>17659</v>
      </c>
      <c r="VKS1" s="46" t="s">
        <v>17660</v>
      </c>
      <c r="VKT1" s="46" t="s">
        <v>17661</v>
      </c>
      <c r="VKU1" s="46" t="s">
        <v>17662</v>
      </c>
      <c r="VKV1" s="46" t="s">
        <v>17663</v>
      </c>
      <c r="VKW1" s="46" t="s">
        <v>17664</v>
      </c>
      <c r="VKX1" s="46" t="s">
        <v>17665</v>
      </c>
      <c r="VKY1" s="46" t="s">
        <v>17666</v>
      </c>
      <c r="VKZ1" s="46" t="s">
        <v>17667</v>
      </c>
      <c r="VLA1" s="46" t="s">
        <v>17668</v>
      </c>
      <c r="VLB1" s="46" t="s">
        <v>17669</v>
      </c>
      <c r="VLC1" s="46" t="s">
        <v>17670</v>
      </c>
      <c r="VLD1" s="46" t="s">
        <v>17671</v>
      </c>
      <c r="VLE1" s="46" t="s">
        <v>17672</v>
      </c>
      <c r="VLF1" s="46" t="s">
        <v>17673</v>
      </c>
      <c r="VLG1" s="46" t="s">
        <v>17674</v>
      </c>
      <c r="VLH1" s="46" t="s">
        <v>17675</v>
      </c>
      <c r="VLI1" s="46" t="s">
        <v>17676</v>
      </c>
      <c r="VLJ1" s="46" t="s">
        <v>17677</v>
      </c>
      <c r="VLK1" s="46" t="s">
        <v>17678</v>
      </c>
      <c r="VLL1" s="46" t="s">
        <v>17679</v>
      </c>
      <c r="VLM1" s="46" t="s">
        <v>17680</v>
      </c>
      <c r="VLN1" s="46" t="s">
        <v>17681</v>
      </c>
      <c r="VLO1" s="46" t="s">
        <v>17682</v>
      </c>
      <c r="VLP1" s="46" t="s">
        <v>17683</v>
      </c>
      <c r="VLQ1" s="46" t="s">
        <v>17684</v>
      </c>
      <c r="VLR1" s="46" t="s">
        <v>17685</v>
      </c>
      <c r="VLS1" s="46" t="s">
        <v>17686</v>
      </c>
      <c r="VLT1" s="46" t="s">
        <v>17687</v>
      </c>
      <c r="VLU1" s="46" t="s">
        <v>17688</v>
      </c>
      <c r="VLV1" s="46" t="s">
        <v>17689</v>
      </c>
      <c r="VLW1" s="46" t="s">
        <v>17690</v>
      </c>
      <c r="VLX1" s="46" t="s">
        <v>17691</v>
      </c>
      <c r="VLY1" s="46" t="s">
        <v>17692</v>
      </c>
      <c r="VLZ1" s="46" t="s">
        <v>17693</v>
      </c>
      <c r="VMA1" s="46" t="s">
        <v>17694</v>
      </c>
      <c r="VMB1" s="46" t="s">
        <v>17695</v>
      </c>
      <c r="VMC1" s="46" t="s">
        <v>17696</v>
      </c>
      <c r="VMD1" s="46" t="s">
        <v>17697</v>
      </c>
      <c r="VME1" s="46" t="s">
        <v>17698</v>
      </c>
      <c r="VMF1" s="46" t="s">
        <v>17699</v>
      </c>
      <c r="VMG1" s="46" t="s">
        <v>17700</v>
      </c>
      <c r="VMH1" s="46" t="s">
        <v>17701</v>
      </c>
      <c r="VMI1" s="46" t="s">
        <v>17702</v>
      </c>
      <c r="VMJ1" s="46" t="s">
        <v>17703</v>
      </c>
      <c r="VMK1" s="46" t="s">
        <v>17704</v>
      </c>
      <c r="VML1" s="46" t="s">
        <v>17705</v>
      </c>
      <c r="VMM1" s="46" t="s">
        <v>17706</v>
      </c>
      <c r="VMN1" s="46" t="s">
        <v>17707</v>
      </c>
      <c r="VMO1" s="46" t="s">
        <v>17708</v>
      </c>
      <c r="VMP1" s="46" t="s">
        <v>17709</v>
      </c>
      <c r="VMQ1" s="46" t="s">
        <v>17710</v>
      </c>
      <c r="VMR1" s="46" t="s">
        <v>17711</v>
      </c>
      <c r="VMS1" s="46" t="s">
        <v>17712</v>
      </c>
      <c r="VMT1" s="46" t="s">
        <v>17713</v>
      </c>
      <c r="VMU1" s="46" t="s">
        <v>17714</v>
      </c>
      <c r="VMV1" s="46" t="s">
        <v>17715</v>
      </c>
      <c r="VMW1" s="46" t="s">
        <v>17716</v>
      </c>
      <c r="VMX1" s="46" t="s">
        <v>17717</v>
      </c>
      <c r="VMY1" s="46" t="s">
        <v>17718</v>
      </c>
      <c r="VMZ1" s="46" t="s">
        <v>17719</v>
      </c>
      <c r="VNA1" s="46" t="s">
        <v>17720</v>
      </c>
      <c r="VNB1" s="46" t="s">
        <v>17721</v>
      </c>
      <c r="VNC1" s="46" t="s">
        <v>17722</v>
      </c>
      <c r="VND1" s="46" t="s">
        <v>17723</v>
      </c>
      <c r="VNE1" s="46" t="s">
        <v>17724</v>
      </c>
      <c r="VNF1" s="46" t="s">
        <v>17725</v>
      </c>
      <c r="VNG1" s="46" t="s">
        <v>17726</v>
      </c>
      <c r="VNH1" s="46" t="s">
        <v>17727</v>
      </c>
      <c r="VNI1" s="46" t="s">
        <v>17728</v>
      </c>
      <c r="VNJ1" s="46" t="s">
        <v>17729</v>
      </c>
      <c r="VNK1" s="46" t="s">
        <v>17730</v>
      </c>
      <c r="VNL1" s="46" t="s">
        <v>17731</v>
      </c>
      <c r="VNM1" s="46" t="s">
        <v>17732</v>
      </c>
      <c r="VNN1" s="46" t="s">
        <v>17733</v>
      </c>
      <c r="VNO1" s="46" t="s">
        <v>17734</v>
      </c>
      <c r="VNP1" s="46" t="s">
        <v>17735</v>
      </c>
      <c r="VNQ1" s="46" t="s">
        <v>17736</v>
      </c>
      <c r="VNR1" s="46" t="s">
        <v>17737</v>
      </c>
      <c r="VNS1" s="46" t="s">
        <v>17738</v>
      </c>
      <c r="VNT1" s="46" t="s">
        <v>17739</v>
      </c>
      <c r="VNU1" s="46" t="s">
        <v>17740</v>
      </c>
      <c r="VNV1" s="46" t="s">
        <v>17741</v>
      </c>
      <c r="VNW1" s="46" t="s">
        <v>17742</v>
      </c>
      <c r="VNX1" s="46" t="s">
        <v>17743</v>
      </c>
      <c r="VNY1" s="46" t="s">
        <v>17744</v>
      </c>
      <c r="VNZ1" s="46" t="s">
        <v>17745</v>
      </c>
      <c r="VOA1" s="46" t="s">
        <v>17746</v>
      </c>
      <c r="VOB1" s="46" t="s">
        <v>17747</v>
      </c>
      <c r="VOC1" s="46" t="s">
        <v>17748</v>
      </c>
      <c r="VOD1" s="46" t="s">
        <v>17749</v>
      </c>
      <c r="VOE1" s="46" t="s">
        <v>17750</v>
      </c>
      <c r="VOF1" s="46" t="s">
        <v>17751</v>
      </c>
      <c r="VOG1" s="46" t="s">
        <v>17752</v>
      </c>
      <c r="VOH1" s="46" t="s">
        <v>17753</v>
      </c>
      <c r="VOI1" s="46" t="s">
        <v>17754</v>
      </c>
      <c r="VOJ1" s="46" t="s">
        <v>17755</v>
      </c>
      <c r="VOK1" s="46" t="s">
        <v>17756</v>
      </c>
      <c r="VOL1" s="46" t="s">
        <v>17757</v>
      </c>
      <c r="VOM1" s="46" t="s">
        <v>17758</v>
      </c>
      <c r="VON1" s="46" t="s">
        <v>17759</v>
      </c>
      <c r="VOO1" s="46" t="s">
        <v>17760</v>
      </c>
      <c r="VOP1" s="46" t="s">
        <v>17761</v>
      </c>
      <c r="VOQ1" s="46" t="s">
        <v>17762</v>
      </c>
      <c r="VOR1" s="46" t="s">
        <v>17763</v>
      </c>
      <c r="VOS1" s="46" t="s">
        <v>17764</v>
      </c>
      <c r="VOT1" s="46" t="s">
        <v>17765</v>
      </c>
      <c r="VOU1" s="46" t="s">
        <v>17766</v>
      </c>
      <c r="VOV1" s="46" t="s">
        <v>17767</v>
      </c>
      <c r="VOW1" s="46" t="s">
        <v>17768</v>
      </c>
      <c r="VOX1" s="46" t="s">
        <v>17769</v>
      </c>
      <c r="VOY1" s="46" t="s">
        <v>17770</v>
      </c>
      <c r="VOZ1" s="46" t="s">
        <v>17771</v>
      </c>
      <c r="VPA1" s="46" t="s">
        <v>17772</v>
      </c>
      <c r="VPB1" s="46" t="s">
        <v>17773</v>
      </c>
      <c r="VPC1" s="46" t="s">
        <v>17774</v>
      </c>
      <c r="VPD1" s="46" t="s">
        <v>17775</v>
      </c>
      <c r="VPE1" s="46" t="s">
        <v>17776</v>
      </c>
      <c r="VPF1" s="46" t="s">
        <v>17777</v>
      </c>
      <c r="VPG1" s="46" t="s">
        <v>17778</v>
      </c>
      <c r="VPH1" s="46" t="s">
        <v>17779</v>
      </c>
      <c r="VPI1" s="46" t="s">
        <v>17780</v>
      </c>
      <c r="VPJ1" s="46" t="s">
        <v>17781</v>
      </c>
      <c r="VPK1" s="46" t="s">
        <v>17782</v>
      </c>
      <c r="VPL1" s="46" t="s">
        <v>17783</v>
      </c>
      <c r="VPM1" s="46" t="s">
        <v>17784</v>
      </c>
      <c r="VPN1" s="46" t="s">
        <v>17785</v>
      </c>
      <c r="VPO1" s="46" t="s">
        <v>17786</v>
      </c>
      <c r="VPP1" s="46" t="s">
        <v>17787</v>
      </c>
      <c r="VPQ1" s="46" t="s">
        <v>17788</v>
      </c>
      <c r="VPR1" s="46" t="s">
        <v>17789</v>
      </c>
      <c r="VPS1" s="46" t="s">
        <v>17790</v>
      </c>
      <c r="VPT1" s="46" t="s">
        <v>17791</v>
      </c>
      <c r="VPU1" s="46" t="s">
        <v>17792</v>
      </c>
      <c r="VPV1" s="46" t="s">
        <v>17793</v>
      </c>
      <c r="VPW1" s="46" t="s">
        <v>17794</v>
      </c>
      <c r="VPX1" s="46" t="s">
        <v>17795</v>
      </c>
      <c r="VPY1" s="46" t="s">
        <v>17796</v>
      </c>
      <c r="VPZ1" s="46" t="s">
        <v>17797</v>
      </c>
      <c r="VQA1" s="46" t="s">
        <v>17798</v>
      </c>
      <c r="VQB1" s="46" t="s">
        <v>17799</v>
      </c>
      <c r="VQC1" s="46" t="s">
        <v>17800</v>
      </c>
      <c r="VQD1" s="46" t="s">
        <v>17801</v>
      </c>
      <c r="VQE1" s="46" t="s">
        <v>17802</v>
      </c>
      <c r="VQF1" s="46" t="s">
        <v>17803</v>
      </c>
      <c r="VQG1" s="46" t="s">
        <v>17804</v>
      </c>
      <c r="VQH1" s="46" t="s">
        <v>17805</v>
      </c>
      <c r="VQI1" s="46" t="s">
        <v>17806</v>
      </c>
      <c r="VQJ1" s="46" t="s">
        <v>17807</v>
      </c>
      <c r="VQK1" s="46" t="s">
        <v>17808</v>
      </c>
      <c r="VQL1" s="46" t="s">
        <v>17809</v>
      </c>
      <c r="VQM1" s="46" t="s">
        <v>17810</v>
      </c>
      <c r="VQN1" s="46" t="s">
        <v>17811</v>
      </c>
      <c r="VQO1" s="46" t="s">
        <v>17812</v>
      </c>
      <c r="VQP1" s="46" t="s">
        <v>17813</v>
      </c>
      <c r="VQQ1" s="46" t="s">
        <v>17814</v>
      </c>
      <c r="VQR1" s="46" t="s">
        <v>17815</v>
      </c>
      <c r="VQS1" s="46" t="s">
        <v>17816</v>
      </c>
      <c r="VQT1" s="46" t="s">
        <v>17817</v>
      </c>
      <c r="VQU1" s="46" t="s">
        <v>17818</v>
      </c>
      <c r="VQV1" s="46" t="s">
        <v>17819</v>
      </c>
      <c r="VQW1" s="46" t="s">
        <v>17820</v>
      </c>
      <c r="VQX1" s="46" t="s">
        <v>17821</v>
      </c>
      <c r="VQY1" s="46" t="s">
        <v>17822</v>
      </c>
      <c r="VQZ1" s="46" t="s">
        <v>17823</v>
      </c>
      <c r="VRA1" s="46" t="s">
        <v>17824</v>
      </c>
      <c r="VRB1" s="46" t="s">
        <v>17825</v>
      </c>
      <c r="VRC1" s="46" t="s">
        <v>17826</v>
      </c>
      <c r="VRD1" s="46" t="s">
        <v>17827</v>
      </c>
      <c r="VRE1" s="46" t="s">
        <v>17828</v>
      </c>
      <c r="VRF1" s="46" t="s">
        <v>17829</v>
      </c>
      <c r="VRG1" s="46" t="s">
        <v>17830</v>
      </c>
      <c r="VRH1" s="46" t="s">
        <v>17831</v>
      </c>
      <c r="VRI1" s="46" t="s">
        <v>17832</v>
      </c>
      <c r="VRJ1" s="46" t="s">
        <v>17833</v>
      </c>
      <c r="VRK1" s="46" t="s">
        <v>17834</v>
      </c>
      <c r="VRL1" s="46" t="s">
        <v>17835</v>
      </c>
      <c r="VRM1" s="46" t="s">
        <v>17836</v>
      </c>
      <c r="VRN1" s="46" t="s">
        <v>17837</v>
      </c>
      <c r="VRO1" s="46" t="s">
        <v>17838</v>
      </c>
      <c r="VRP1" s="46" t="s">
        <v>17839</v>
      </c>
      <c r="VRQ1" s="46" t="s">
        <v>17840</v>
      </c>
      <c r="VRR1" s="46" t="s">
        <v>17841</v>
      </c>
      <c r="VRS1" s="46" t="s">
        <v>17842</v>
      </c>
      <c r="VRT1" s="46" t="s">
        <v>17843</v>
      </c>
      <c r="VRU1" s="46" t="s">
        <v>17844</v>
      </c>
      <c r="VRV1" s="46" t="s">
        <v>17845</v>
      </c>
      <c r="VRW1" s="46" t="s">
        <v>17846</v>
      </c>
      <c r="VRX1" s="46" t="s">
        <v>17847</v>
      </c>
      <c r="VRY1" s="46" t="s">
        <v>17848</v>
      </c>
      <c r="VRZ1" s="46" t="s">
        <v>17849</v>
      </c>
      <c r="VSA1" s="46" t="s">
        <v>17850</v>
      </c>
      <c r="VSB1" s="46" t="s">
        <v>17851</v>
      </c>
      <c r="VSC1" s="46" t="s">
        <v>17852</v>
      </c>
      <c r="VSD1" s="46" t="s">
        <v>17853</v>
      </c>
      <c r="VSE1" s="46" t="s">
        <v>17854</v>
      </c>
      <c r="VSF1" s="46" t="s">
        <v>17855</v>
      </c>
      <c r="VSG1" s="46" t="s">
        <v>17856</v>
      </c>
      <c r="VSH1" s="46" t="s">
        <v>17857</v>
      </c>
      <c r="VSI1" s="46" t="s">
        <v>17858</v>
      </c>
      <c r="VSJ1" s="46" t="s">
        <v>17859</v>
      </c>
      <c r="VSK1" s="46" t="s">
        <v>17860</v>
      </c>
      <c r="VSL1" s="46" t="s">
        <v>17861</v>
      </c>
      <c r="VSM1" s="46" t="s">
        <v>17862</v>
      </c>
      <c r="VSN1" s="46" t="s">
        <v>17863</v>
      </c>
      <c r="VSO1" s="46" t="s">
        <v>17864</v>
      </c>
      <c r="VSP1" s="46" t="s">
        <v>17865</v>
      </c>
      <c r="VSQ1" s="46" t="s">
        <v>17866</v>
      </c>
      <c r="VSR1" s="46" t="s">
        <v>17867</v>
      </c>
      <c r="VSS1" s="46" t="s">
        <v>17868</v>
      </c>
      <c r="VST1" s="46" t="s">
        <v>17869</v>
      </c>
      <c r="VSU1" s="46" t="s">
        <v>17870</v>
      </c>
      <c r="VSV1" s="46" t="s">
        <v>17871</v>
      </c>
      <c r="VSW1" s="46" t="s">
        <v>17872</v>
      </c>
      <c r="VSX1" s="46" t="s">
        <v>17873</v>
      </c>
      <c r="VSY1" s="46" t="s">
        <v>17874</v>
      </c>
      <c r="VSZ1" s="46" t="s">
        <v>17875</v>
      </c>
      <c r="VTA1" s="46" t="s">
        <v>17876</v>
      </c>
      <c r="VTB1" s="46" t="s">
        <v>17877</v>
      </c>
      <c r="VTC1" s="46" t="s">
        <v>17878</v>
      </c>
      <c r="VTD1" s="46" t="s">
        <v>17879</v>
      </c>
      <c r="VTE1" s="46" t="s">
        <v>17880</v>
      </c>
      <c r="VTF1" s="46" t="s">
        <v>17881</v>
      </c>
      <c r="VTG1" s="46" t="s">
        <v>17882</v>
      </c>
      <c r="VTH1" s="46" t="s">
        <v>17883</v>
      </c>
      <c r="VTI1" s="46" t="s">
        <v>17884</v>
      </c>
      <c r="VTJ1" s="46" t="s">
        <v>17885</v>
      </c>
      <c r="VTK1" s="46" t="s">
        <v>17886</v>
      </c>
      <c r="VTL1" s="46" t="s">
        <v>17887</v>
      </c>
      <c r="VTM1" s="46" t="s">
        <v>17888</v>
      </c>
      <c r="VTN1" s="46" t="s">
        <v>17889</v>
      </c>
      <c r="VTO1" s="46" t="s">
        <v>17890</v>
      </c>
      <c r="VTP1" s="46" t="s">
        <v>17891</v>
      </c>
      <c r="VTQ1" s="46" t="s">
        <v>17892</v>
      </c>
      <c r="VTR1" s="46" t="s">
        <v>17893</v>
      </c>
      <c r="VTS1" s="46" t="s">
        <v>17894</v>
      </c>
      <c r="VTT1" s="46" t="s">
        <v>17895</v>
      </c>
      <c r="VTU1" s="46" t="s">
        <v>17896</v>
      </c>
      <c r="VTV1" s="46" t="s">
        <v>17897</v>
      </c>
      <c r="VTW1" s="46" t="s">
        <v>17898</v>
      </c>
      <c r="VTX1" s="46" t="s">
        <v>17899</v>
      </c>
      <c r="VTY1" s="46" t="s">
        <v>17900</v>
      </c>
      <c r="VTZ1" s="46" t="s">
        <v>17901</v>
      </c>
      <c r="VUA1" s="46" t="s">
        <v>17902</v>
      </c>
      <c r="VUB1" s="46" t="s">
        <v>17903</v>
      </c>
      <c r="VUC1" s="46" t="s">
        <v>17904</v>
      </c>
      <c r="VUD1" s="46" t="s">
        <v>17905</v>
      </c>
      <c r="VUE1" s="46" t="s">
        <v>17906</v>
      </c>
      <c r="VUF1" s="46" t="s">
        <v>17907</v>
      </c>
      <c r="VUG1" s="46" t="s">
        <v>17908</v>
      </c>
      <c r="VUH1" s="46" t="s">
        <v>17909</v>
      </c>
      <c r="VUI1" s="46" t="s">
        <v>17910</v>
      </c>
      <c r="VUJ1" s="46" t="s">
        <v>17911</v>
      </c>
      <c r="VUK1" s="46" t="s">
        <v>17912</v>
      </c>
      <c r="VUL1" s="46" t="s">
        <v>17913</v>
      </c>
      <c r="VUM1" s="46" t="s">
        <v>17914</v>
      </c>
      <c r="VUN1" s="46" t="s">
        <v>17915</v>
      </c>
      <c r="VUO1" s="46" t="s">
        <v>17916</v>
      </c>
      <c r="VUP1" s="46" t="s">
        <v>17917</v>
      </c>
      <c r="VUQ1" s="46" t="s">
        <v>17918</v>
      </c>
      <c r="VUR1" s="46" t="s">
        <v>17919</v>
      </c>
      <c r="VUS1" s="46" t="s">
        <v>17920</v>
      </c>
      <c r="VUT1" s="46" t="s">
        <v>17921</v>
      </c>
      <c r="VUU1" s="46" t="s">
        <v>17922</v>
      </c>
      <c r="VUV1" s="46" t="s">
        <v>17923</v>
      </c>
      <c r="VUW1" s="46" t="s">
        <v>17924</v>
      </c>
      <c r="VUX1" s="46" t="s">
        <v>17925</v>
      </c>
      <c r="VUY1" s="46" t="s">
        <v>17926</v>
      </c>
      <c r="VUZ1" s="46" t="s">
        <v>17927</v>
      </c>
      <c r="VVA1" s="46" t="s">
        <v>17928</v>
      </c>
      <c r="VVB1" s="46" t="s">
        <v>17929</v>
      </c>
      <c r="VVC1" s="46" t="s">
        <v>17930</v>
      </c>
      <c r="VVD1" s="46" t="s">
        <v>17931</v>
      </c>
      <c r="VVE1" s="46" t="s">
        <v>17932</v>
      </c>
      <c r="VVF1" s="46" t="s">
        <v>17933</v>
      </c>
      <c r="VVG1" s="46" t="s">
        <v>17934</v>
      </c>
      <c r="VVH1" s="46" t="s">
        <v>17935</v>
      </c>
      <c r="VVI1" s="46" t="s">
        <v>17936</v>
      </c>
      <c r="VVJ1" s="46" t="s">
        <v>17937</v>
      </c>
      <c r="VVK1" s="46" t="s">
        <v>17938</v>
      </c>
      <c r="VVL1" s="46" t="s">
        <v>17939</v>
      </c>
      <c r="VVM1" s="46" t="s">
        <v>17940</v>
      </c>
      <c r="VVN1" s="46" t="s">
        <v>17941</v>
      </c>
      <c r="VVO1" s="46" t="s">
        <v>17942</v>
      </c>
      <c r="VVP1" s="46" t="s">
        <v>17943</v>
      </c>
      <c r="VVQ1" s="46" t="s">
        <v>17944</v>
      </c>
      <c r="VVR1" s="46" t="s">
        <v>17945</v>
      </c>
      <c r="VVS1" s="46" t="s">
        <v>17946</v>
      </c>
      <c r="VVT1" s="46" t="s">
        <v>17947</v>
      </c>
      <c r="VVU1" s="46" t="s">
        <v>17948</v>
      </c>
      <c r="VVV1" s="46" t="s">
        <v>17949</v>
      </c>
      <c r="VVW1" s="46" t="s">
        <v>17950</v>
      </c>
      <c r="VVX1" s="46" t="s">
        <v>17951</v>
      </c>
      <c r="VVY1" s="46" t="s">
        <v>17952</v>
      </c>
      <c r="VVZ1" s="46" t="s">
        <v>17953</v>
      </c>
      <c r="VWA1" s="46" t="s">
        <v>17954</v>
      </c>
      <c r="VWB1" s="46" t="s">
        <v>17955</v>
      </c>
      <c r="VWC1" s="46" t="s">
        <v>17956</v>
      </c>
      <c r="VWD1" s="46" t="s">
        <v>17957</v>
      </c>
      <c r="VWE1" s="46" t="s">
        <v>17958</v>
      </c>
      <c r="VWF1" s="46" t="s">
        <v>17959</v>
      </c>
      <c r="VWG1" s="46" t="s">
        <v>17960</v>
      </c>
      <c r="VWH1" s="46" t="s">
        <v>17961</v>
      </c>
      <c r="VWI1" s="46" t="s">
        <v>17962</v>
      </c>
      <c r="VWJ1" s="46" t="s">
        <v>17963</v>
      </c>
      <c r="VWK1" s="46" t="s">
        <v>17964</v>
      </c>
      <c r="VWL1" s="46" t="s">
        <v>17965</v>
      </c>
      <c r="VWM1" s="46" t="s">
        <v>17966</v>
      </c>
      <c r="VWN1" s="46" t="s">
        <v>17967</v>
      </c>
      <c r="VWO1" s="46" t="s">
        <v>17968</v>
      </c>
      <c r="VWP1" s="46" t="s">
        <v>17969</v>
      </c>
      <c r="VWQ1" s="46" t="s">
        <v>17970</v>
      </c>
      <c r="VWR1" s="46" t="s">
        <v>17971</v>
      </c>
      <c r="VWS1" s="46" t="s">
        <v>17972</v>
      </c>
      <c r="VWT1" s="46" t="s">
        <v>17973</v>
      </c>
      <c r="VWU1" s="46" t="s">
        <v>17974</v>
      </c>
      <c r="VWV1" s="46" t="s">
        <v>17975</v>
      </c>
      <c r="VWW1" s="46" t="s">
        <v>17976</v>
      </c>
      <c r="VWX1" s="46" t="s">
        <v>17977</v>
      </c>
      <c r="VWY1" s="46" t="s">
        <v>17978</v>
      </c>
      <c r="VWZ1" s="46" t="s">
        <v>17979</v>
      </c>
      <c r="VXA1" s="46" t="s">
        <v>17980</v>
      </c>
      <c r="VXB1" s="46" t="s">
        <v>17981</v>
      </c>
      <c r="VXC1" s="46" t="s">
        <v>17982</v>
      </c>
      <c r="VXD1" s="46" t="s">
        <v>17983</v>
      </c>
      <c r="VXE1" s="46" t="s">
        <v>17984</v>
      </c>
      <c r="VXF1" s="46" t="s">
        <v>17985</v>
      </c>
      <c r="VXG1" s="46" t="s">
        <v>17986</v>
      </c>
      <c r="VXH1" s="46" t="s">
        <v>17987</v>
      </c>
      <c r="VXI1" s="46" t="s">
        <v>17988</v>
      </c>
      <c r="VXJ1" s="46" t="s">
        <v>17989</v>
      </c>
      <c r="VXK1" s="46" t="s">
        <v>17990</v>
      </c>
      <c r="VXL1" s="46" t="s">
        <v>17991</v>
      </c>
      <c r="VXM1" s="46" t="s">
        <v>17992</v>
      </c>
      <c r="VXN1" s="46" t="s">
        <v>17993</v>
      </c>
      <c r="VXO1" s="46" t="s">
        <v>17994</v>
      </c>
      <c r="VXP1" s="46" t="s">
        <v>17995</v>
      </c>
      <c r="VXQ1" s="46" t="s">
        <v>17996</v>
      </c>
      <c r="VXR1" s="46" t="s">
        <v>17997</v>
      </c>
      <c r="VXS1" s="46" t="s">
        <v>17998</v>
      </c>
      <c r="VXT1" s="46" t="s">
        <v>17999</v>
      </c>
      <c r="VXU1" s="46" t="s">
        <v>18000</v>
      </c>
      <c r="VXV1" s="46" t="s">
        <v>18001</v>
      </c>
      <c r="VXW1" s="46" t="s">
        <v>18002</v>
      </c>
      <c r="VXX1" s="46" t="s">
        <v>18003</v>
      </c>
      <c r="VXY1" s="46" t="s">
        <v>18004</v>
      </c>
      <c r="VXZ1" s="46" t="s">
        <v>18005</v>
      </c>
      <c r="VYA1" s="46" t="s">
        <v>18006</v>
      </c>
      <c r="VYB1" s="46" t="s">
        <v>18007</v>
      </c>
      <c r="VYC1" s="46" t="s">
        <v>18008</v>
      </c>
      <c r="VYD1" s="46" t="s">
        <v>18009</v>
      </c>
      <c r="VYE1" s="46" t="s">
        <v>18010</v>
      </c>
      <c r="VYF1" s="46" t="s">
        <v>18011</v>
      </c>
      <c r="VYG1" s="46" t="s">
        <v>18012</v>
      </c>
      <c r="VYH1" s="46" t="s">
        <v>18013</v>
      </c>
      <c r="VYI1" s="46" t="s">
        <v>18014</v>
      </c>
      <c r="VYJ1" s="46" t="s">
        <v>18015</v>
      </c>
      <c r="VYK1" s="46" t="s">
        <v>18016</v>
      </c>
      <c r="VYL1" s="46" t="s">
        <v>18017</v>
      </c>
      <c r="VYM1" s="46" t="s">
        <v>18018</v>
      </c>
      <c r="VYN1" s="46" t="s">
        <v>18019</v>
      </c>
      <c r="VYO1" s="46" t="s">
        <v>18020</v>
      </c>
      <c r="VYP1" s="46" t="s">
        <v>18021</v>
      </c>
      <c r="VYQ1" s="46" t="s">
        <v>18022</v>
      </c>
      <c r="VYR1" s="46" t="s">
        <v>18023</v>
      </c>
      <c r="VYS1" s="46" t="s">
        <v>18024</v>
      </c>
      <c r="VYT1" s="46" t="s">
        <v>18025</v>
      </c>
      <c r="VYU1" s="46" t="s">
        <v>18026</v>
      </c>
      <c r="VYV1" s="46" t="s">
        <v>18027</v>
      </c>
      <c r="VYW1" s="46" t="s">
        <v>18028</v>
      </c>
      <c r="VYX1" s="46" t="s">
        <v>18029</v>
      </c>
      <c r="VYY1" s="46" t="s">
        <v>18030</v>
      </c>
      <c r="VYZ1" s="46" t="s">
        <v>18031</v>
      </c>
      <c r="VZA1" s="46" t="s">
        <v>18032</v>
      </c>
      <c r="VZB1" s="46" t="s">
        <v>18033</v>
      </c>
      <c r="VZC1" s="46" t="s">
        <v>18034</v>
      </c>
      <c r="VZD1" s="46" t="s">
        <v>18035</v>
      </c>
      <c r="VZE1" s="46" t="s">
        <v>18036</v>
      </c>
      <c r="VZF1" s="46" t="s">
        <v>18037</v>
      </c>
      <c r="VZG1" s="46" t="s">
        <v>18038</v>
      </c>
      <c r="VZH1" s="46" t="s">
        <v>18039</v>
      </c>
      <c r="VZI1" s="46" t="s">
        <v>18040</v>
      </c>
      <c r="VZJ1" s="46" t="s">
        <v>18041</v>
      </c>
      <c r="VZK1" s="46" t="s">
        <v>18042</v>
      </c>
      <c r="VZL1" s="46" t="s">
        <v>18043</v>
      </c>
      <c r="VZM1" s="46" t="s">
        <v>18044</v>
      </c>
      <c r="VZN1" s="46" t="s">
        <v>18045</v>
      </c>
      <c r="VZO1" s="46" t="s">
        <v>18046</v>
      </c>
      <c r="VZP1" s="46" t="s">
        <v>18047</v>
      </c>
      <c r="VZQ1" s="46" t="s">
        <v>18048</v>
      </c>
      <c r="VZR1" s="46" t="s">
        <v>18049</v>
      </c>
      <c r="VZS1" s="46" t="s">
        <v>18050</v>
      </c>
      <c r="VZT1" s="46" t="s">
        <v>18051</v>
      </c>
      <c r="VZU1" s="46" t="s">
        <v>18052</v>
      </c>
      <c r="VZV1" s="46" t="s">
        <v>18053</v>
      </c>
      <c r="VZW1" s="46" t="s">
        <v>18054</v>
      </c>
      <c r="VZX1" s="46" t="s">
        <v>18055</v>
      </c>
      <c r="VZY1" s="46" t="s">
        <v>18056</v>
      </c>
      <c r="VZZ1" s="46" t="s">
        <v>18057</v>
      </c>
      <c r="WAA1" s="46" t="s">
        <v>18058</v>
      </c>
      <c r="WAB1" s="46" t="s">
        <v>18059</v>
      </c>
      <c r="WAC1" s="46" t="s">
        <v>18060</v>
      </c>
      <c r="WAD1" s="46" t="s">
        <v>18061</v>
      </c>
      <c r="WAE1" s="46" t="s">
        <v>18062</v>
      </c>
      <c r="WAF1" s="46" t="s">
        <v>18063</v>
      </c>
      <c r="WAG1" s="46" t="s">
        <v>18064</v>
      </c>
      <c r="WAH1" s="46" t="s">
        <v>18065</v>
      </c>
      <c r="WAI1" s="46" t="s">
        <v>18066</v>
      </c>
      <c r="WAJ1" s="46" t="s">
        <v>18067</v>
      </c>
      <c r="WAK1" s="46" t="s">
        <v>18068</v>
      </c>
      <c r="WAL1" s="46" t="s">
        <v>18069</v>
      </c>
      <c r="WAM1" s="46" t="s">
        <v>18070</v>
      </c>
      <c r="WAN1" s="46" t="s">
        <v>18071</v>
      </c>
      <c r="WAO1" s="46" t="s">
        <v>18072</v>
      </c>
      <c r="WAP1" s="46" t="s">
        <v>18073</v>
      </c>
      <c r="WAQ1" s="46" t="s">
        <v>18074</v>
      </c>
      <c r="WAR1" s="46" t="s">
        <v>18075</v>
      </c>
      <c r="WAS1" s="46" t="s">
        <v>18076</v>
      </c>
      <c r="WAT1" s="46" t="s">
        <v>18077</v>
      </c>
      <c r="WAU1" s="46" t="s">
        <v>18078</v>
      </c>
      <c r="WAV1" s="46" t="s">
        <v>18079</v>
      </c>
      <c r="WAW1" s="46" t="s">
        <v>18080</v>
      </c>
      <c r="WAX1" s="46" t="s">
        <v>18081</v>
      </c>
      <c r="WAY1" s="46" t="s">
        <v>18082</v>
      </c>
      <c r="WAZ1" s="46" t="s">
        <v>18083</v>
      </c>
      <c r="WBA1" s="46" t="s">
        <v>18084</v>
      </c>
      <c r="WBB1" s="46" t="s">
        <v>18085</v>
      </c>
      <c r="WBC1" s="46" t="s">
        <v>18086</v>
      </c>
      <c r="WBD1" s="46" t="s">
        <v>18087</v>
      </c>
      <c r="WBE1" s="46" t="s">
        <v>18088</v>
      </c>
      <c r="WBF1" s="46" t="s">
        <v>18089</v>
      </c>
      <c r="WBG1" s="46" t="s">
        <v>18090</v>
      </c>
      <c r="WBH1" s="46" t="s">
        <v>18091</v>
      </c>
      <c r="WBI1" s="46" t="s">
        <v>18092</v>
      </c>
      <c r="WBJ1" s="46" t="s">
        <v>18093</v>
      </c>
      <c r="WBK1" s="46" t="s">
        <v>18094</v>
      </c>
      <c r="WBL1" s="46" t="s">
        <v>18095</v>
      </c>
      <c r="WBM1" s="46" t="s">
        <v>18096</v>
      </c>
      <c r="WBN1" s="46" t="s">
        <v>18097</v>
      </c>
      <c r="WBO1" s="46" t="s">
        <v>18098</v>
      </c>
      <c r="WBP1" s="46" t="s">
        <v>18099</v>
      </c>
      <c r="WBQ1" s="46" t="s">
        <v>18100</v>
      </c>
      <c r="WBR1" s="46" t="s">
        <v>18101</v>
      </c>
      <c r="WBS1" s="46" t="s">
        <v>18102</v>
      </c>
      <c r="WBT1" s="46" t="s">
        <v>18103</v>
      </c>
      <c r="WBU1" s="46" t="s">
        <v>18104</v>
      </c>
      <c r="WBV1" s="46" t="s">
        <v>18105</v>
      </c>
      <c r="WBW1" s="46" t="s">
        <v>18106</v>
      </c>
      <c r="WBX1" s="46" t="s">
        <v>18107</v>
      </c>
      <c r="WBY1" s="46" t="s">
        <v>18108</v>
      </c>
      <c r="WBZ1" s="46" t="s">
        <v>18109</v>
      </c>
      <c r="WCA1" s="46" t="s">
        <v>18110</v>
      </c>
      <c r="WCB1" s="46" t="s">
        <v>18111</v>
      </c>
      <c r="WCC1" s="46" t="s">
        <v>18112</v>
      </c>
      <c r="WCD1" s="46" t="s">
        <v>18113</v>
      </c>
      <c r="WCE1" s="46" t="s">
        <v>18114</v>
      </c>
      <c r="WCF1" s="46" t="s">
        <v>18115</v>
      </c>
      <c r="WCG1" s="46" t="s">
        <v>18116</v>
      </c>
      <c r="WCH1" s="46" t="s">
        <v>18117</v>
      </c>
      <c r="WCI1" s="46" t="s">
        <v>18118</v>
      </c>
      <c r="WCJ1" s="46" t="s">
        <v>18119</v>
      </c>
      <c r="WCK1" s="46" t="s">
        <v>18120</v>
      </c>
      <c r="WCL1" s="46" t="s">
        <v>18121</v>
      </c>
      <c r="WCM1" s="46" t="s">
        <v>18122</v>
      </c>
      <c r="WCN1" s="46" t="s">
        <v>18123</v>
      </c>
      <c r="WCO1" s="46" t="s">
        <v>18124</v>
      </c>
      <c r="WCP1" s="46" t="s">
        <v>18125</v>
      </c>
      <c r="WCQ1" s="46" t="s">
        <v>18126</v>
      </c>
      <c r="WCR1" s="46" t="s">
        <v>18127</v>
      </c>
      <c r="WCS1" s="46" t="s">
        <v>18128</v>
      </c>
      <c r="WCT1" s="46" t="s">
        <v>18129</v>
      </c>
      <c r="WCU1" s="46" t="s">
        <v>18130</v>
      </c>
      <c r="WCV1" s="46" t="s">
        <v>18131</v>
      </c>
      <c r="WCW1" s="46" t="s">
        <v>18132</v>
      </c>
      <c r="WCX1" s="46" t="s">
        <v>18133</v>
      </c>
      <c r="WCY1" s="46" t="s">
        <v>18134</v>
      </c>
      <c r="WCZ1" s="46" t="s">
        <v>18135</v>
      </c>
      <c r="WDA1" s="46" t="s">
        <v>18136</v>
      </c>
      <c r="WDB1" s="46" t="s">
        <v>18137</v>
      </c>
      <c r="WDC1" s="46" t="s">
        <v>18138</v>
      </c>
      <c r="WDD1" s="46" t="s">
        <v>18139</v>
      </c>
      <c r="WDE1" s="46" t="s">
        <v>18140</v>
      </c>
      <c r="WDF1" s="46" t="s">
        <v>18141</v>
      </c>
      <c r="WDG1" s="46" t="s">
        <v>18142</v>
      </c>
      <c r="WDH1" s="46" t="s">
        <v>18143</v>
      </c>
      <c r="WDI1" s="46" t="s">
        <v>18144</v>
      </c>
      <c r="WDJ1" s="46" t="s">
        <v>18145</v>
      </c>
      <c r="WDK1" s="46" t="s">
        <v>18146</v>
      </c>
      <c r="WDL1" s="46" t="s">
        <v>18147</v>
      </c>
      <c r="WDM1" s="46" t="s">
        <v>18148</v>
      </c>
      <c r="WDN1" s="46" t="s">
        <v>18149</v>
      </c>
      <c r="WDO1" s="46" t="s">
        <v>18150</v>
      </c>
      <c r="WDP1" s="46" t="s">
        <v>18151</v>
      </c>
      <c r="WDQ1" s="46" t="s">
        <v>18152</v>
      </c>
      <c r="WDR1" s="46" t="s">
        <v>18153</v>
      </c>
      <c r="WDS1" s="46" t="s">
        <v>18154</v>
      </c>
      <c r="WDT1" s="46" t="s">
        <v>18155</v>
      </c>
      <c r="WDU1" s="46" t="s">
        <v>18156</v>
      </c>
      <c r="WDV1" s="46" t="s">
        <v>18157</v>
      </c>
      <c r="WDW1" s="46" t="s">
        <v>18158</v>
      </c>
      <c r="WDX1" s="46" t="s">
        <v>18159</v>
      </c>
      <c r="WDY1" s="46" t="s">
        <v>18160</v>
      </c>
      <c r="WDZ1" s="46" t="s">
        <v>18161</v>
      </c>
      <c r="WEA1" s="46" t="s">
        <v>18162</v>
      </c>
      <c r="WEB1" s="46" t="s">
        <v>18163</v>
      </c>
      <c r="WEC1" s="46" t="s">
        <v>18164</v>
      </c>
      <c r="WED1" s="46" t="s">
        <v>18165</v>
      </c>
      <c r="WEE1" s="46" t="s">
        <v>18166</v>
      </c>
      <c r="WEF1" s="46" t="s">
        <v>18167</v>
      </c>
      <c r="WEG1" s="46" t="s">
        <v>18168</v>
      </c>
      <c r="WEH1" s="46" t="s">
        <v>18169</v>
      </c>
      <c r="WEI1" s="46" t="s">
        <v>18170</v>
      </c>
      <c r="WEJ1" s="46" t="s">
        <v>18171</v>
      </c>
      <c r="WEK1" s="46" t="s">
        <v>18172</v>
      </c>
      <c r="WEL1" s="46" t="s">
        <v>18173</v>
      </c>
      <c r="WEM1" s="46" t="s">
        <v>18174</v>
      </c>
      <c r="WEN1" s="46" t="s">
        <v>18175</v>
      </c>
      <c r="WEO1" s="46" t="s">
        <v>18176</v>
      </c>
      <c r="WEP1" s="46" t="s">
        <v>18177</v>
      </c>
      <c r="WEQ1" s="46" t="s">
        <v>18178</v>
      </c>
      <c r="WER1" s="46" t="s">
        <v>18179</v>
      </c>
      <c r="WES1" s="46" t="s">
        <v>18180</v>
      </c>
      <c r="WET1" s="46" t="s">
        <v>18181</v>
      </c>
      <c r="WEU1" s="46" t="s">
        <v>18182</v>
      </c>
      <c r="WEV1" s="46" t="s">
        <v>18183</v>
      </c>
      <c r="WEW1" s="46" t="s">
        <v>18184</v>
      </c>
      <c r="WEX1" s="46" t="s">
        <v>18185</v>
      </c>
      <c r="WEY1" s="46" t="s">
        <v>18186</v>
      </c>
      <c r="WEZ1" s="46" t="s">
        <v>18187</v>
      </c>
      <c r="WFA1" s="46" t="s">
        <v>18188</v>
      </c>
      <c r="WFB1" s="46" t="s">
        <v>18189</v>
      </c>
      <c r="WFC1" s="46" t="s">
        <v>18190</v>
      </c>
      <c r="WFD1" s="46" t="s">
        <v>18191</v>
      </c>
      <c r="WFE1" s="46" t="s">
        <v>18192</v>
      </c>
      <c r="WFF1" s="46" t="s">
        <v>18193</v>
      </c>
      <c r="WFG1" s="46" t="s">
        <v>18194</v>
      </c>
      <c r="WFH1" s="46" t="s">
        <v>18195</v>
      </c>
      <c r="WFI1" s="46" t="s">
        <v>18196</v>
      </c>
      <c r="WFJ1" s="46" t="s">
        <v>18197</v>
      </c>
      <c r="WFK1" s="46" t="s">
        <v>18198</v>
      </c>
      <c r="WFL1" s="46" t="s">
        <v>18199</v>
      </c>
      <c r="WFM1" s="46" t="s">
        <v>18200</v>
      </c>
      <c r="WFN1" s="46" t="s">
        <v>18201</v>
      </c>
      <c r="WFO1" s="46" t="s">
        <v>18202</v>
      </c>
      <c r="WFP1" s="46" t="s">
        <v>18203</v>
      </c>
      <c r="WFQ1" s="46" t="s">
        <v>18204</v>
      </c>
      <c r="WFR1" s="46" t="s">
        <v>18205</v>
      </c>
      <c r="WFS1" s="46" t="s">
        <v>18206</v>
      </c>
      <c r="WFT1" s="46" t="s">
        <v>18207</v>
      </c>
      <c r="WFU1" s="46" t="s">
        <v>18208</v>
      </c>
      <c r="WFV1" s="46" t="s">
        <v>18209</v>
      </c>
      <c r="WFW1" s="46" t="s">
        <v>18210</v>
      </c>
      <c r="WFX1" s="46" t="s">
        <v>18211</v>
      </c>
      <c r="WFY1" s="46" t="s">
        <v>18212</v>
      </c>
      <c r="WFZ1" s="46" t="s">
        <v>18213</v>
      </c>
      <c r="WGA1" s="46" t="s">
        <v>18214</v>
      </c>
      <c r="WGB1" s="46" t="s">
        <v>18215</v>
      </c>
      <c r="WGC1" s="46" t="s">
        <v>18216</v>
      </c>
      <c r="WGD1" s="46" t="s">
        <v>18217</v>
      </c>
      <c r="WGE1" s="46" t="s">
        <v>18218</v>
      </c>
      <c r="WGF1" s="46" t="s">
        <v>18219</v>
      </c>
      <c r="WGG1" s="46" t="s">
        <v>18220</v>
      </c>
      <c r="WGH1" s="46" t="s">
        <v>18221</v>
      </c>
      <c r="WGI1" s="46" t="s">
        <v>18222</v>
      </c>
      <c r="WGJ1" s="46" t="s">
        <v>18223</v>
      </c>
      <c r="WGK1" s="46" t="s">
        <v>18224</v>
      </c>
      <c r="WGL1" s="46" t="s">
        <v>18225</v>
      </c>
      <c r="WGM1" s="46" t="s">
        <v>18226</v>
      </c>
      <c r="WGN1" s="46" t="s">
        <v>18227</v>
      </c>
      <c r="WGO1" s="46" t="s">
        <v>18228</v>
      </c>
      <c r="WGP1" s="46" t="s">
        <v>18229</v>
      </c>
      <c r="WGQ1" s="46" t="s">
        <v>18230</v>
      </c>
      <c r="WGR1" s="46" t="s">
        <v>18231</v>
      </c>
      <c r="WGS1" s="46" t="s">
        <v>18232</v>
      </c>
      <c r="WGT1" s="46" t="s">
        <v>18233</v>
      </c>
      <c r="WGU1" s="46" t="s">
        <v>18234</v>
      </c>
      <c r="WGV1" s="46" t="s">
        <v>18235</v>
      </c>
      <c r="WGW1" s="46" t="s">
        <v>18236</v>
      </c>
      <c r="WGX1" s="46" t="s">
        <v>18237</v>
      </c>
      <c r="WGY1" s="46" t="s">
        <v>18238</v>
      </c>
      <c r="WGZ1" s="46" t="s">
        <v>18239</v>
      </c>
      <c r="WHA1" s="46" t="s">
        <v>18240</v>
      </c>
      <c r="WHB1" s="46" t="s">
        <v>18241</v>
      </c>
      <c r="WHC1" s="46" t="s">
        <v>18242</v>
      </c>
      <c r="WHD1" s="46" t="s">
        <v>18243</v>
      </c>
      <c r="WHE1" s="46" t="s">
        <v>18244</v>
      </c>
      <c r="WHF1" s="46" t="s">
        <v>18245</v>
      </c>
      <c r="WHG1" s="46" t="s">
        <v>18246</v>
      </c>
      <c r="WHH1" s="46" t="s">
        <v>18247</v>
      </c>
      <c r="WHI1" s="46" t="s">
        <v>18248</v>
      </c>
      <c r="WHJ1" s="46" t="s">
        <v>18249</v>
      </c>
      <c r="WHK1" s="46" t="s">
        <v>18250</v>
      </c>
      <c r="WHL1" s="46" t="s">
        <v>18251</v>
      </c>
      <c r="WHM1" s="46" t="s">
        <v>18252</v>
      </c>
      <c r="WHN1" s="46" t="s">
        <v>18253</v>
      </c>
      <c r="WHO1" s="46" t="s">
        <v>18254</v>
      </c>
      <c r="WHP1" s="46" t="s">
        <v>18255</v>
      </c>
      <c r="WHQ1" s="46" t="s">
        <v>18256</v>
      </c>
      <c r="WHR1" s="46" t="s">
        <v>18257</v>
      </c>
      <c r="WHS1" s="46" t="s">
        <v>18258</v>
      </c>
      <c r="WHT1" s="46" t="s">
        <v>18259</v>
      </c>
      <c r="WHU1" s="46" t="s">
        <v>18260</v>
      </c>
      <c r="WHV1" s="46" t="s">
        <v>18261</v>
      </c>
      <c r="WHW1" s="46" t="s">
        <v>18262</v>
      </c>
      <c r="WHX1" s="46" t="s">
        <v>18263</v>
      </c>
      <c r="WHY1" s="46" t="s">
        <v>18264</v>
      </c>
      <c r="WHZ1" s="46" t="s">
        <v>18265</v>
      </c>
      <c r="WIA1" s="46" t="s">
        <v>18266</v>
      </c>
      <c r="WIB1" s="46" t="s">
        <v>18267</v>
      </c>
      <c r="WIC1" s="46" t="s">
        <v>18268</v>
      </c>
      <c r="WID1" s="46" t="s">
        <v>18269</v>
      </c>
      <c r="WIE1" s="46" t="s">
        <v>18270</v>
      </c>
      <c r="WIF1" s="46" t="s">
        <v>18271</v>
      </c>
      <c r="WIG1" s="46" t="s">
        <v>18272</v>
      </c>
      <c r="WIH1" s="46" t="s">
        <v>18273</v>
      </c>
      <c r="WII1" s="46" t="s">
        <v>18274</v>
      </c>
      <c r="WIJ1" s="46" t="s">
        <v>18275</v>
      </c>
      <c r="WIK1" s="46" t="s">
        <v>18276</v>
      </c>
      <c r="WIL1" s="46" t="s">
        <v>18277</v>
      </c>
      <c r="WIM1" s="46" t="s">
        <v>18278</v>
      </c>
      <c r="WIN1" s="46" t="s">
        <v>18279</v>
      </c>
      <c r="WIO1" s="46" t="s">
        <v>18280</v>
      </c>
      <c r="WIP1" s="46" t="s">
        <v>18281</v>
      </c>
      <c r="WIQ1" s="46" t="s">
        <v>18282</v>
      </c>
      <c r="WIR1" s="46" t="s">
        <v>18283</v>
      </c>
      <c r="WIS1" s="46" t="s">
        <v>18284</v>
      </c>
      <c r="WIT1" s="46" t="s">
        <v>18285</v>
      </c>
      <c r="WIU1" s="46" t="s">
        <v>18286</v>
      </c>
      <c r="WIV1" s="46" t="s">
        <v>18287</v>
      </c>
      <c r="WIW1" s="46" t="s">
        <v>18288</v>
      </c>
      <c r="WIX1" s="46" t="s">
        <v>18289</v>
      </c>
      <c r="WIY1" s="46" t="s">
        <v>18290</v>
      </c>
      <c r="WIZ1" s="46" t="s">
        <v>18291</v>
      </c>
      <c r="WJA1" s="46" t="s">
        <v>18292</v>
      </c>
      <c r="WJB1" s="46" t="s">
        <v>18293</v>
      </c>
      <c r="WJC1" s="46" t="s">
        <v>18294</v>
      </c>
      <c r="WJD1" s="46" t="s">
        <v>18295</v>
      </c>
      <c r="WJE1" s="46" t="s">
        <v>18296</v>
      </c>
      <c r="WJF1" s="46" t="s">
        <v>18297</v>
      </c>
      <c r="WJG1" s="46" t="s">
        <v>18298</v>
      </c>
      <c r="WJH1" s="46" t="s">
        <v>18299</v>
      </c>
      <c r="WJI1" s="46" t="s">
        <v>18300</v>
      </c>
      <c r="WJJ1" s="46" t="s">
        <v>18301</v>
      </c>
      <c r="WJK1" s="46" t="s">
        <v>18302</v>
      </c>
      <c r="WJL1" s="46" t="s">
        <v>18303</v>
      </c>
      <c r="WJM1" s="46" t="s">
        <v>18304</v>
      </c>
      <c r="WJN1" s="46" t="s">
        <v>18305</v>
      </c>
      <c r="WJO1" s="46" t="s">
        <v>18306</v>
      </c>
      <c r="WJP1" s="46" t="s">
        <v>18307</v>
      </c>
      <c r="WJQ1" s="46" t="s">
        <v>18308</v>
      </c>
      <c r="WJR1" s="46" t="s">
        <v>18309</v>
      </c>
      <c r="WJS1" s="46" t="s">
        <v>18310</v>
      </c>
      <c r="WJT1" s="46" t="s">
        <v>18311</v>
      </c>
      <c r="WJU1" s="46" t="s">
        <v>18312</v>
      </c>
      <c r="WJV1" s="46" t="s">
        <v>18313</v>
      </c>
      <c r="WJW1" s="46" t="s">
        <v>18314</v>
      </c>
      <c r="WJX1" s="46" t="s">
        <v>18315</v>
      </c>
      <c r="WJY1" s="46" t="s">
        <v>18316</v>
      </c>
      <c r="WJZ1" s="46" t="s">
        <v>18317</v>
      </c>
      <c r="WKA1" s="46" t="s">
        <v>18318</v>
      </c>
      <c r="WKB1" s="46" t="s">
        <v>18319</v>
      </c>
      <c r="WKC1" s="46" t="s">
        <v>18320</v>
      </c>
      <c r="WKD1" s="46" t="s">
        <v>18321</v>
      </c>
      <c r="WKE1" s="46" t="s">
        <v>18322</v>
      </c>
      <c r="WKF1" s="46" t="s">
        <v>18323</v>
      </c>
      <c r="WKG1" s="46" t="s">
        <v>18324</v>
      </c>
      <c r="WKH1" s="46" t="s">
        <v>18325</v>
      </c>
      <c r="WKI1" s="46" t="s">
        <v>18326</v>
      </c>
      <c r="WKJ1" s="46" t="s">
        <v>18327</v>
      </c>
      <c r="WKK1" s="46" t="s">
        <v>18328</v>
      </c>
      <c r="WKL1" s="46" t="s">
        <v>18329</v>
      </c>
      <c r="WKM1" s="46" t="s">
        <v>18330</v>
      </c>
      <c r="WKN1" s="46" t="s">
        <v>18331</v>
      </c>
      <c r="WKO1" s="46" t="s">
        <v>18332</v>
      </c>
      <c r="WKP1" s="46" t="s">
        <v>18333</v>
      </c>
      <c r="WKQ1" s="46" t="s">
        <v>18334</v>
      </c>
      <c r="WKR1" s="46" t="s">
        <v>18335</v>
      </c>
      <c r="WKS1" s="46" t="s">
        <v>18336</v>
      </c>
      <c r="WKT1" s="46" t="s">
        <v>18337</v>
      </c>
      <c r="WKU1" s="46" t="s">
        <v>18338</v>
      </c>
      <c r="WKV1" s="46" t="s">
        <v>18339</v>
      </c>
      <c r="WKW1" s="46" t="s">
        <v>18340</v>
      </c>
      <c r="WKX1" s="46" t="s">
        <v>18341</v>
      </c>
      <c r="WKY1" s="46" t="s">
        <v>18342</v>
      </c>
      <c r="WKZ1" s="46" t="s">
        <v>18343</v>
      </c>
      <c r="WLA1" s="46" t="s">
        <v>18344</v>
      </c>
      <c r="WLB1" s="46" t="s">
        <v>18345</v>
      </c>
      <c r="WLC1" s="46" t="s">
        <v>18346</v>
      </c>
      <c r="WLD1" s="46" t="s">
        <v>18347</v>
      </c>
      <c r="WLE1" s="46" t="s">
        <v>18348</v>
      </c>
      <c r="WLF1" s="46" t="s">
        <v>18349</v>
      </c>
      <c r="WLG1" s="46" t="s">
        <v>18350</v>
      </c>
      <c r="WLH1" s="46" t="s">
        <v>18351</v>
      </c>
      <c r="WLI1" s="46" t="s">
        <v>18352</v>
      </c>
      <c r="WLJ1" s="46" t="s">
        <v>18353</v>
      </c>
      <c r="WLK1" s="46" t="s">
        <v>18354</v>
      </c>
      <c r="WLL1" s="46" t="s">
        <v>18355</v>
      </c>
      <c r="WLM1" s="46" t="s">
        <v>18356</v>
      </c>
      <c r="WLN1" s="46" t="s">
        <v>18357</v>
      </c>
      <c r="WLO1" s="46" t="s">
        <v>18358</v>
      </c>
      <c r="WLP1" s="46" t="s">
        <v>18359</v>
      </c>
      <c r="WLQ1" s="46" t="s">
        <v>18360</v>
      </c>
      <c r="WLR1" s="46" t="s">
        <v>18361</v>
      </c>
      <c r="WLS1" s="46" t="s">
        <v>18362</v>
      </c>
      <c r="WLT1" s="46" t="s">
        <v>18363</v>
      </c>
      <c r="WLU1" s="46" t="s">
        <v>18364</v>
      </c>
      <c r="WLV1" s="46" t="s">
        <v>18365</v>
      </c>
      <c r="WLW1" s="46" t="s">
        <v>18366</v>
      </c>
      <c r="WLX1" s="46" t="s">
        <v>18367</v>
      </c>
      <c r="WLY1" s="46" t="s">
        <v>18368</v>
      </c>
      <c r="WLZ1" s="46" t="s">
        <v>18369</v>
      </c>
      <c r="WMA1" s="46" t="s">
        <v>18370</v>
      </c>
      <c r="WMB1" s="46" t="s">
        <v>18371</v>
      </c>
      <c r="WMC1" s="46" t="s">
        <v>18372</v>
      </c>
      <c r="WMD1" s="46" t="s">
        <v>18373</v>
      </c>
      <c r="WME1" s="46" t="s">
        <v>18374</v>
      </c>
      <c r="WMF1" s="46" t="s">
        <v>18375</v>
      </c>
      <c r="WMG1" s="46" t="s">
        <v>18376</v>
      </c>
      <c r="WMH1" s="46" t="s">
        <v>18377</v>
      </c>
      <c r="WMI1" s="46" t="s">
        <v>18378</v>
      </c>
      <c r="WMJ1" s="46" t="s">
        <v>18379</v>
      </c>
      <c r="WMK1" s="46" t="s">
        <v>18380</v>
      </c>
      <c r="WML1" s="46" t="s">
        <v>18381</v>
      </c>
      <c r="WMM1" s="46" t="s">
        <v>18382</v>
      </c>
      <c r="WMN1" s="46" t="s">
        <v>18383</v>
      </c>
      <c r="WMO1" s="46" t="s">
        <v>18384</v>
      </c>
      <c r="WMP1" s="46" t="s">
        <v>18385</v>
      </c>
      <c r="WMQ1" s="46" t="s">
        <v>18386</v>
      </c>
      <c r="WMR1" s="46" t="s">
        <v>18387</v>
      </c>
      <c r="WMS1" s="46" t="s">
        <v>18388</v>
      </c>
      <c r="WMT1" s="46" t="s">
        <v>18389</v>
      </c>
      <c r="WMU1" s="46" t="s">
        <v>18390</v>
      </c>
      <c r="WMV1" s="46" t="s">
        <v>18391</v>
      </c>
      <c r="WMW1" s="46" t="s">
        <v>18392</v>
      </c>
      <c r="WMX1" s="46" t="s">
        <v>18393</v>
      </c>
      <c r="WMY1" s="46" t="s">
        <v>18394</v>
      </c>
      <c r="WMZ1" s="46" t="s">
        <v>18395</v>
      </c>
      <c r="WNA1" s="46" t="s">
        <v>18396</v>
      </c>
      <c r="WNB1" s="46" t="s">
        <v>18397</v>
      </c>
      <c r="WNC1" s="46" t="s">
        <v>18398</v>
      </c>
      <c r="WND1" s="46" t="s">
        <v>18399</v>
      </c>
      <c r="WNE1" s="46" t="s">
        <v>18400</v>
      </c>
      <c r="WNF1" s="46" t="s">
        <v>18401</v>
      </c>
      <c r="WNG1" s="46" t="s">
        <v>18402</v>
      </c>
      <c r="WNH1" s="46" t="s">
        <v>18403</v>
      </c>
      <c r="WNI1" s="46" t="s">
        <v>18404</v>
      </c>
      <c r="WNJ1" s="46" t="s">
        <v>18405</v>
      </c>
      <c r="WNK1" s="46" t="s">
        <v>18406</v>
      </c>
      <c r="WNL1" s="46" t="s">
        <v>18407</v>
      </c>
      <c r="WNM1" s="46" t="s">
        <v>18408</v>
      </c>
      <c r="WNN1" s="46" t="s">
        <v>18409</v>
      </c>
      <c r="WNO1" s="46" t="s">
        <v>18410</v>
      </c>
      <c r="WNP1" s="46" t="s">
        <v>18411</v>
      </c>
      <c r="WNQ1" s="46" t="s">
        <v>18412</v>
      </c>
      <c r="WNR1" s="46" t="s">
        <v>18413</v>
      </c>
      <c r="WNS1" s="46" t="s">
        <v>18414</v>
      </c>
      <c r="WNT1" s="46" t="s">
        <v>18415</v>
      </c>
      <c r="WNU1" s="46" t="s">
        <v>18416</v>
      </c>
      <c r="WNV1" s="46" t="s">
        <v>18417</v>
      </c>
      <c r="WNW1" s="46" t="s">
        <v>18418</v>
      </c>
      <c r="WNX1" s="46" t="s">
        <v>18419</v>
      </c>
      <c r="WNY1" s="46" t="s">
        <v>18420</v>
      </c>
      <c r="WNZ1" s="46" t="s">
        <v>18421</v>
      </c>
      <c r="WOA1" s="46" t="s">
        <v>18422</v>
      </c>
      <c r="WOB1" s="46" t="s">
        <v>18423</v>
      </c>
      <c r="WOC1" s="46" t="s">
        <v>18424</v>
      </c>
      <c r="WOD1" s="46" t="s">
        <v>18425</v>
      </c>
      <c r="WOE1" s="46" t="s">
        <v>18426</v>
      </c>
      <c r="WOF1" s="46" t="s">
        <v>18427</v>
      </c>
      <c r="WOG1" s="46" t="s">
        <v>18428</v>
      </c>
      <c r="WOH1" s="46" t="s">
        <v>18429</v>
      </c>
      <c r="WOI1" s="46" t="s">
        <v>18430</v>
      </c>
      <c r="WOJ1" s="46" t="s">
        <v>18431</v>
      </c>
      <c r="WOK1" s="46" t="s">
        <v>18432</v>
      </c>
      <c r="WOL1" s="46" t="s">
        <v>18433</v>
      </c>
      <c r="WOM1" s="46" t="s">
        <v>18434</v>
      </c>
      <c r="WON1" s="46" t="s">
        <v>18435</v>
      </c>
      <c r="WOO1" s="46" t="s">
        <v>18436</v>
      </c>
      <c r="WOP1" s="46" t="s">
        <v>18437</v>
      </c>
      <c r="WOQ1" s="46" t="s">
        <v>18438</v>
      </c>
      <c r="WOR1" s="46" t="s">
        <v>18439</v>
      </c>
      <c r="WOS1" s="46" t="s">
        <v>18440</v>
      </c>
      <c r="WOT1" s="46" t="s">
        <v>18441</v>
      </c>
      <c r="WOU1" s="46" t="s">
        <v>18442</v>
      </c>
      <c r="WOV1" s="46" t="s">
        <v>18443</v>
      </c>
      <c r="WOW1" s="46" t="s">
        <v>18444</v>
      </c>
      <c r="WOX1" s="46" t="s">
        <v>18445</v>
      </c>
      <c r="WOY1" s="46" t="s">
        <v>18446</v>
      </c>
      <c r="WOZ1" s="46" t="s">
        <v>18447</v>
      </c>
      <c r="WPA1" s="46" t="s">
        <v>18448</v>
      </c>
      <c r="WPB1" s="46" t="s">
        <v>18449</v>
      </c>
      <c r="WPC1" s="46" t="s">
        <v>18450</v>
      </c>
      <c r="WPD1" s="46" t="s">
        <v>18451</v>
      </c>
      <c r="WPE1" s="46" t="s">
        <v>18452</v>
      </c>
      <c r="WPF1" s="46" t="s">
        <v>18453</v>
      </c>
      <c r="WPG1" s="46" t="s">
        <v>18454</v>
      </c>
      <c r="WPH1" s="46" t="s">
        <v>18455</v>
      </c>
      <c r="WPI1" s="46" t="s">
        <v>18456</v>
      </c>
      <c r="WPJ1" s="46" t="s">
        <v>18457</v>
      </c>
      <c r="WPK1" s="46" t="s">
        <v>18458</v>
      </c>
      <c r="WPL1" s="46" t="s">
        <v>18459</v>
      </c>
      <c r="WPM1" s="46" t="s">
        <v>18460</v>
      </c>
      <c r="WPN1" s="46" t="s">
        <v>18461</v>
      </c>
      <c r="WPO1" s="46" t="s">
        <v>18462</v>
      </c>
      <c r="WPP1" s="46" t="s">
        <v>18463</v>
      </c>
      <c r="WPQ1" s="46" t="s">
        <v>18464</v>
      </c>
      <c r="WPR1" s="46" t="s">
        <v>18465</v>
      </c>
      <c r="WPS1" s="46" t="s">
        <v>18466</v>
      </c>
      <c r="WPT1" s="46" t="s">
        <v>18467</v>
      </c>
      <c r="WPU1" s="46" t="s">
        <v>18468</v>
      </c>
      <c r="WPV1" s="46" t="s">
        <v>18469</v>
      </c>
      <c r="WPW1" s="46" t="s">
        <v>18470</v>
      </c>
      <c r="WPX1" s="46" t="s">
        <v>18471</v>
      </c>
      <c r="WPY1" s="46" t="s">
        <v>18472</v>
      </c>
      <c r="WPZ1" s="46" t="s">
        <v>18473</v>
      </c>
      <c r="WQA1" s="46" t="s">
        <v>18474</v>
      </c>
      <c r="WQB1" s="46" t="s">
        <v>18475</v>
      </c>
      <c r="WQC1" s="46" t="s">
        <v>18476</v>
      </c>
      <c r="WQD1" s="46" t="s">
        <v>18477</v>
      </c>
      <c r="WQE1" s="46" t="s">
        <v>18478</v>
      </c>
      <c r="WQF1" s="46" t="s">
        <v>18479</v>
      </c>
      <c r="WQG1" s="46" t="s">
        <v>18480</v>
      </c>
      <c r="WQH1" s="46" t="s">
        <v>18481</v>
      </c>
      <c r="WQI1" s="46" t="s">
        <v>18482</v>
      </c>
      <c r="WQJ1" s="46" t="s">
        <v>18483</v>
      </c>
      <c r="WQK1" s="46" t="s">
        <v>18484</v>
      </c>
      <c r="WQL1" s="46" t="s">
        <v>18485</v>
      </c>
      <c r="WQM1" s="46" t="s">
        <v>18486</v>
      </c>
      <c r="WQN1" s="46" t="s">
        <v>18487</v>
      </c>
      <c r="WQO1" s="46" t="s">
        <v>18488</v>
      </c>
      <c r="WQP1" s="46" t="s">
        <v>18489</v>
      </c>
      <c r="WQQ1" s="46" t="s">
        <v>18490</v>
      </c>
      <c r="WQR1" s="46" t="s">
        <v>18491</v>
      </c>
      <c r="WQS1" s="46" t="s">
        <v>18492</v>
      </c>
      <c r="WQT1" s="46" t="s">
        <v>18493</v>
      </c>
      <c r="WQU1" s="46" t="s">
        <v>18494</v>
      </c>
      <c r="WQV1" s="46" t="s">
        <v>18495</v>
      </c>
      <c r="WQW1" s="46" t="s">
        <v>18496</v>
      </c>
      <c r="WQX1" s="46" t="s">
        <v>18497</v>
      </c>
      <c r="WQY1" s="46" t="s">
        <v>18498</v>
      </c>
      <c r="WQZ1" s="46" t="s">
        <v>18499</v>
      </c>
      <c r="WRA1" s="46" t="s">
        <v>18500</v>
      </c>
      <c r="WRB1" s="46" t="s">
        <v>18501</v>
      </c>
      <c r="WRC1" s="46" t="s">
        <v>18502</v>
      </c>
      <c r="WRD1" s="46" t="s">
        <v>18503</v>
      </c>
      <c r="WRE1" s="46" t="s">
        <v>18504</v>
      </c>
      <c r="WRF1" s="46" t="s">
        <v>18505</v>
      </c>
      <c r="WRG1" s="46" t="s">
        <v>18506</v>
      </c>
      <c r="WRH1" s="46" t="s">
        <v>18507</v>
      </c>
      <c r="WRI1" s="46" t="s">
        <v>18508</v>
      </c>
      <c r="WRJ1" s="46" t="s">
        <v>18509</v>
      </c>
      <c r="WRK1" s="46" t="s">
        <v>18510</v>
      </c>
      <c r="WRL1" s="46" t="s">
        <v>18511</v>
      </c>
      <c r="WRM1" s="46" t="s">
        <v>18512</v>
      </c>
      <c r="WRN1" s="46" t="s">
        <v>18513</v>
      </c>
      <c r="WRO1" s="46" t="s">
        <v>18514</v>
      </c>
      <c r="WRP1" s="46" t="s">
        <v>18515</v>
      </c>
      <c r="WRQ1" s="46" t="s">
        <v>18516</v>
      </c>
      <c r="WRR1" s="46" t="s">
        <v>18517</v>
      </c>
      <c r="WRS1" s="46" t="s">
        <v>18518</v>
      </c>
      <c r="WRT1" s="46" t="s">
        <v>18519</v>
      </c>
      <c r="WRU1" s="46" t="s">
        <v>18520</v>
      </c>
      <c r="WRV1" s="46" t="s">
        <v>18521</v>
      </c>
      <c r="WRW1" s="46" t="s">
        <v>18522</v>
      </c>
      <c r="WRX1" s="46" t="s">
        <v>18523</v>
      </c>
      <c r="WRY1" s="46" t="s">
        <v>18524</v>
      </c>
      <c r="WRZ1" s="46" t="s">
        <v>18525</v>
      </c>
      <c r="WSA1" s="46" t="s">
        <v>18526</v>
      </c>
      <c r="WSB1" s="46" t="s">
        <v>18527</v>
      </c>
      <c r="WSC1" s="46" t="s">
        <v>18528</v>
      </c>
      <c r="WSD1" s="46" t="s">
        <v>18529</v>
      </c>
      <c r="WSE1" s="46" t="s">
        <v>18530</v>
      </c>
      <c r="WSF1" s="46" t="s">
        <v>18531</v>
      </c>
      <c r="WSG1" s="46" t="s">
        <v>18532</v>
      </c>
      <c r="WSH1" s="46" t="s">
        <v>18533</v>
      </c>
      <c r="WSI1" s="46" t="s">
        <v>18534</v>
      </c>
      <c r="WSJ1" s="46" t="s">
        <v>18535</v>
      </c>
      <c r="WSK1" s="46" t="s">
        <v>18536</v>
      </c>
      <c r="WSL1" s="46" t="s">
        <v>18537</v>
      </c>
      <c r="WSM1" s="46" t="s">
        <v>18538</v>
      </c>
      <c r="WSN1" s="46" t="s">
        <v>18539</v>
      </c>
      <c r="WSO1" s="46" t="s">
        <v>18540</v>
      </c>
      <c r="WSP1" s="46" t="s">
        <v>18541</v>
      </c>
      <c r="WSQ1" s="46" t="s">
        <v>18542</v>
      </c>
      <c r="WSR1" s="46" t="s">
        <v>18543</v>
      </c>
      <c r="WSS1" s="46" t="s">
        <v>18544</v>
      </c>
      <c r="WST1" s="46" t="s">
        <v>18545</v>
      </c>
      <c r="WSU1" s="46" t="s">
        <v>18546</v>
      </c>
      <c r="WSV1" s="46" t="s">
        <v>18547</v>
      </c>
      <c r="WSW1" s="46" t="s">
        <v>18548</v>
      </c>
      <c r="WSX1" s="46" t="s">
        <v>18549</v>
      </c>
      <c r="WSY1" s="46" t="s">
        <v>18550</v>
      </c>
      <c r="WSZ1" s="46" t="s">
        <v>18551</v>
      </c>
      <c r="WTA1" s="46" t="s">
        <v>18552</v>
      </c>
      <c r="WTB1" s="46" t="s">
        <v>18553</v>
      </c>
      <c r="WTC1" s="46" t="s">
        <v>18554</v>
      </c>
      <c r="WTD1" s="46" t="s">
        <v>18555</v>
      </c>
      <c r="WTE1" s="46" t="s">
        <v>18556</v>
      </c>
      <c r="WTF1" s="46" t="s">
        <v>18557</v>
      </c>
      <c r="WTG1" s="46" t="s">
        <v>18558</v>
      </c>
      <c r="WTH1" s="46" t="s">
        <v>18559</v>
      </c>
      <c r="WTI1" s="46" t="s">
        <v>18560</v>
      </c>
      <c r="WTJ1" s="46" t="s">
        <v>18561</v>
      </c>
      <c r="WTK1" s="46" t="s">
        <v>18562</v>
      </c>
      <c r="WTL1" s="46" t="s">
        <v>18563</v>
      </c>
      <c r="WTM1" s="46" t="s">
        <v>18564</v>
      </c>
      <c r="WTN1" s="46" t="s">
        <v>18565</v>
      </c>
      <c r="WTO1" s="46" t="s">
        <v>18566</v>
      </c>
      <c r="WTP1" s="46" t="s">
        <v>18567</v>
      </c>
      <c r="WTQ1" s="46" t="s">
        <v>18568</v>
      </c>
      <c r="WTR1" s="46" t="s">
        <v>18569</v>
      </c>
      <c r="WTS1" s="46" t="s">
        <v>18570</v>
      </c>
      <c r="WTT1" s="46" t="s">
        <v>18571</v>
      </c>
      <c r="WTU1" s="46" t="s">
        <v>18572</v>
      </c>
      <c r="WTV1" s="46" t="s">
        <v>18573</v>
      </c>
      <c r="WTW1" s="46" t="s">
        <v>18574</v>
      </c>
      <c r="WTX1" s="46" t="s">
        <v>18575</v>
      </c>
      <c r="WTY1" s="46" t="s">
        <v>18576</v>
      </c>
      <c r="WTZ1" s="46" t="s">
        <v>18577</v>
      </c>
      <c r="WUA1" s="46" t="s">
        <v>18578</v>
      </c>
      <c r="WUB1" s="46" t="s">
        <v>18579</v>
      </c>
      <c r="WUC1" s="46" t="s">
        <v>18580</v>
      </c>
      <c r="WUD1" s="46" t="s">
        <v>18581</v>
      </c>
      <c r="WUE1" s="46" t="s">
        <v>18582</v>
      </c>
      <c r="WUF1" s="46" t="s">
        <v>18583</v>
      </c>
      <c r="WUG1" s="46" t="s">
        <v>18584</v>
      </c>
      <c r="WUH1" s="46" t="s">
        <v>18585</v>
      </c>
      <c r="WUI1" s="46" t="s">
        <v>18586</v>
      </c>
      <c r="WUJ1" s="46" t="s">
        <v>18587</v>
      </c>
      <c r="WUK1" s="46" t="s">
        <v>18588</v>
      </c>
      <c r="WUL1" s="46" t="s">
        <v>18589</v>
      </c>
      <c r="WUM1" s="46" t="s">
        <v>18590</v>
      </c>
      <c r="WUN1" s="46" t="s">
        <v>18591</v>
      </c>
      <c r="WUO1" s="46" t="s">
        <v>18592</v>
      </c>
      <c r="WUP1" s="46" t="s">
        <v>18593</v>
      </c>
      <c r="WUQ1" s="46" t="s">
        <v>18594</v>
      </c>
      <c r="WUR1" s="46" t="s">
        <v>18595</v>
      </c>
      <c r="WUS1" s="46" t="s">
        <v>18596</v>
      </c>
      <c r="WUT1" s="46" t="s">
        <v>18597</v>
      </c>
      <c r="WUU1" s="46" t="s">
        <v>18598</v>
      </c>
      <c r="WUV1" s="46" t="s">
        <v>18599</v>
      </c>
      <c r="WUW1" s="46" t="s">
        <v>18600</v>
      </c>
      <c r="WUX1" s="46" t="s">
        <v>18601</v>
      </c>
      <c r="WUY1" s="46" t="s">
        <v>18602</v>
      </c>
      <c r="WUZ1" s="46" t="s">
        <v>18603</v>
      </c>
      <c r="WVA1" s="46" t="s">
        <v>18604</v>
      </c>
      <c r="WVB1" s="46" t="s">
        <v>18605</v>
      </c>
      <c r="WVC1" s="46" t="s">
        <v>18606</v>
      </c>
      <c r="WVD1" s="46" t="s">
        <v>18607</v>
      </c>
      <c r="WVE1" s="46" t="s">
        <v>18608</v>
      </c>
      <c r="WVF1" s="46" t="s">
        <v>18609</v>
      </c>
      <c r="WVG1" s="46" t="s">
        <v>18610</v>
      </c>
      <c r="WVH1" s="46" t="s">
        <v>18611</v>
      </c>
      <c r="WVI1" s="46" t="s">
        <v>18612</v>
      </c>
      <c r="WVJ1" s="46" t="s">
        <v>18613</v>
      </c>
      <c r="WVK1" s="46" t="s">
        <v>18614</v>
      </c>
      <c r="WVL1" s="46" t="s">
        <v>18615</v>
      </c>
      <c r="WVM1" s="46" t="s">
        <v>18616</v>
      </c>
      <c r="WVN1" s="46" t="s">
        <v>18617</v>
      </c>
      <c r="WVO1" s="46" t="s">
        <v>18618</v>
      </c>
      <c r="WVP1" s="46" t="s">
        <v>18619</v>
      </c>
      <c r="WVQ1" s="46" t="s">
        <v>18620</v>
      </c>
      <c r="WVR1" s="46" t="s">
        <v>18621</v>
      </c>
      <c r="WVS1" s="46" t="s">
        <v>18622</v>
      </c>
      <c r="WVT1" s="46" t="s">
        <v>18623</v>
      </c>
      <c r="WVU1" s="46" t="s">
        <v>18624</v>
      </c>
      <c r="WVV1" s="46" t="s">
        <v>18625</v>
      </c>
      <c r="WVW1" s="46" t="s">
        <v>18626</v>
      </c>
      <c r="WVX1" s="46" t="s">
        <v>18627</v>
      </c>
      <c r="WVY1" s="46" t="s">
        <v>18628</v>
      </c>
      <c r="WVZ1" s="46" t="s">
        <v>18629</v>
      </c>
      <c r="WWA1" s="46" t="s">
        <v>18630</v>
      </c>
      <c r="WWB1" s="46" t="s">
        <v>18631</v>
      </c>
      <c r="WWC1" s="46" t="s">
        <v>18632</v>
      </c>
      <c r="WWD1" s="46" t="s">
        <v>18633</v>
      </c>
      <c r="WWE1" s="46" t="s">
        <v>18634</v>
      </c>
      <c r="WWF1" s="46" t="s">
        <v>18635</v>
      </c>
      <c r="WWG1" s="46" t="s">
        <v>18636</v>
      </c>
      <c r="WWH1" s="46" t="s">
        <v>18637</v>
      </c>
      <c r="WWI1" s="46" t="s">
        <v>18638</v>
      </c>
      <c r="WWJ1" s="46" t="s">
        <v>18639</v>
      </c>
      <c r="WWK1" s="46" t="s">
        <v>18640</v>
      </c>
      <c r="WWL1" s="46" t="s">
        <v>18641</v>
      </c>
      <c r="WWM1" s="46" t="s">
        <v>18642</v>
      </c>
      <c r="WWN1" s="46" t="s">
        <v>18643</v>
      </c>
      <c r="WWO1" s="46" t="s">
        <v>18644</v>
      </c>
      <c r="WWP1" s="46" t="s">
        <v>18645</v>
      </c>
      <c r="WWQ1" s="46" t="s">
        <v>18646</v>
      </c>
      <c r="WWR1" s="46" t="s">
        <v>18647</v>
      </c>
      <c r="WWS1" s="46" t="s">
        <v>18648</v>
      </c>
      <c r="WWT1" s="46" t="s">
        <v>18649</v>
      </c>
      <c r="WWU1" s="46" t="s">
        <v>18650</v>
      </c>
      <c r="WWV1" s="46" t="s">
        <v>18651</v>
      </c>
      <c r="WWW1" s="46" t="s">
        <v>18652</v>
      </c>
      <c r="WWX1" s="46" t="s">
        <v>18653</v>
      </c>
      <c r="WWY1" s="46" t="s">
        <v>18654</v>
      </c>
      <c r="WWZ1" s="46" t="s">
        <v>18655</v>
      </c>
      <c r="WXA1" s="46" t="s">
        <v>18656</v>
      </c>
      <c r="WXB1" s="46" t="s">
        <v>18657</v>
      </c>
      <c r="WXC1" s="46" t="s">
        <v>18658</v>
      </c>
      <c r="WXD1" s="46" t="s">
        <v>18659</v>
      </c>
      <c r="WXE1" s="46" t="s">
        <v>18660</v>
      </c>
      <c r="WXF1" s="46" t="s">
        <v>18661</v>
      </c>
      <c r="WXG1" s="46" t="s">
        <v>18662</v>
      </c>
      <c r="WXH1" s="46" t="s">
        <v>18663</v>
      </c>
      <c r="WXI1" s="46" t="s">
        <v>18664</v>
      </c>
      <c r="WXJ1" s="46" t="s">
        <v>18665</v>
      </c>
      <c r="WXK1" s="46" t="s">
        <v>18666</v>
      </c>
      <c r="WXL1" s="46" t="s">
        <v>18667</v>
      </c>
      <c r="WXM1" s="46" t="s">
        <v>18668</v>
      </c>
      <c r="WXN1" s="46" t="s">
        <v>18669</v>
      </c>
      <c r="WXO1" s="46" t="s">
        <v>18670</v>
      </c>
      <c r="WXP1" s="46" t="s">
        <v>18671</v>
      </c>
      <c r="WXQ1" s="46" t="s">
        <v>18672</v>
      </c>
      <c r="WXR1" s="46" t="s">
        <v>18673</v>
      </c>
      <c r="WXS1" s="46" t="s">
        <v>18674</v>
      </c>
      <c r="WXT1" s="46" t="s">
        <v>18675</v>
      </c>
      <c r="WXU1" s="46" t="s">
        <v>18676</v>
      </c>
      <c r="WXV1" s="46" t="s">
        <v>18677</v>
      </c>
      <c r="WXW1" s="46" t="s">
        <v>18678</v>
      </c>
      <c r="WXX1" s="46" t="s">
        <v>18679</v>
      </c>
      <c r="WXY1" s="46" t="s">
        <v>18680</v>
      </c>
      <c r="WXZ1" s="46" t="s">
        <v>18681</v>
      </c>
      <c r="WYA1" s="46" t="s">
        <v>18682</v>
      </c>
      <c r="WYB1" s="46" t="s">
        <v>18683</v>
      </c>
      <c r="WYC1" s="46" t="s">
        <v>18684</v>
      </c>
      <c r="WYD1" s="46" t="s">
        <v>18685</v>
      </c>
      <c r="WYE1" s="46" t="s">
        <v>18686</v>
      </c>
      <c r="WYF1" s="46" t="s">
        <v>18687</v>
      </c>
      <c r="WYG1" s="46" t="s">
        <v>18688</v>
      </c>
      <c r="WYH1" s="46" t="s">
        <v>18689</v>
      </c>
      <c r="WYI1" s="46" t="s">
        <v>18690</v>
      </c>
      <c r="WYJ1" s="46" t="s">
        <v>18691</v>
      </c>
      <c r="WYK1" s="46" t="s">
        <v>18692</v>
      </c>
      <c r="WYL1" s="46" t="s">
        <v>18693</v>
      </c>
      <c r="WYM1" s="46" t="s">
        <v>18694</v>
      </c>
      <c r="WYN1" s="46" t="s">
        <v>18695</v>
      </c>
      <c r="WYO1" s="46" t="s">
        <v>18696</v>
      </c>
      <c r="WYP1" s="46" t="s">
        <v>18697</v>
      </c>
      <c r="WYQ1" s="46" t="s">
        <v>18698</v>
      </c>
      <c r="WYR1" s="46" t="s">
        <v>18699</v>
      </c>
      <c r="WYS1" s="46" t="s">
        <v>18700</v>
      </c>
      <c r="WYT1" s="46" t="s">
        <v>18701</v>
      </c>
      <c r="WYU1" s="46" t="s">
        <v>18702</v>
      </c>
      <c r="WYV1" s="46" t="s">
        <v>18703</v>
      </c>
      <c r="WYW1" s="46" t="s">
        <v>18704</v>
      </c>
      <c r="WYX1" s="46" t="s">
        <v>18705</v>
      </c>
      <c r="WYY1" s="46" t="s">
        <v>18706</v>
      </c>
      <c r="WYZ1" s="46" t="s">
        <v>18707</v>
      </c>
      <c r="WZA1" s="46" t="s">
        <v>18708</v>
      </c>
      <c r="WZB1" s="46" t="s">
        <v>18709</v>
      </c>
      <c r="WZC1" s="46" t="s">
        <v>18710</v>
      </c>
      <c r="WZD1" s="46" t="s">
        <v>18711</v>
      </c>
      <c r="WZE1" s="46" t="s">
        <v>18712</v>
      </c>
      <c r="WZF1" s="46" t="s">
        <v>18713</v>
      </c>
      <c r="WZG1" s="46" t="s">
        <v>18714</v>
      </c>
      <c r="WZH1" s="46" t="s">
        <v>18715</v>
      </c>
      <c r="WZI1" s="46" t="s">
        <v>18716</v>
      </c>
      <c r="WZJ1" s="46" t="s">
        <v>18717</v>
      </c>
      <c r="WZK1" s="46" t="s">
        <v>18718</v>
      </c>
      <c r="WZL1" s="46" t="s">
        <v>18719</v>
      </c>
      <c r="WZM1" s="46" t="s">
        <v>18720</v>
      </c>
      <c r="WZN1" s="46" t="s">
        <v>18721</v>
      </c>
      <c r="WZO1" s="46" t="s">
        <v>18722</v>
      </c>
      <c r="WZP1" s="46" t="s">
        <v>18723</v>
      </c>
      <c r="WZQ1" s="46" t="s">
        <v>18724</v>
      </c>
      <c r="WZR1" s="46" t="s">
        <v>18725</v>
      </c>
      <c r="WZS1" s="46" t="s">
        <v>18726</v>
      </c>
      <c r="WZT1" s="46" t="s">
        <v>18727</v>
      </c>
      <c r="WZU1" s="46" t="s">
        <v>18728</v>
      </c>
      <c r="WZV1" s="46" t="s">
        <v>18729</v>
      </c>
      <c r="WZW1" s="46" t="s">
        <v>18730</v>
      </c>
      <c r="WZX1" s="46" t="s">
        <v>18731</v>
      </c>
      <c r="WZY1" s="46" t="s">
        <v>18732</v>
      </c>
      <c r="WZZ1" s="46" t="s">
        <v>18733</v>
      </c>
      <c r="XAA1" s="46" t="s">
        <v>18734</v>
      </c>
      <c r="XAB1" s="46" t="s">
        <v>18735</v>
      </c>
      <c r="XAC1" s="46" t="s">
        <v>18736</v>
      </c>
      <c r="XAD1" s="46" t="s">
        <v>18737</v>
      </c>
      <c r="XAE1" s="46" t="s">
        <v>18738</v>
      </c>
      <c r="XAF1" s="46" t="s">
        <v>18739</v>
      </c>
      <c r="XAG1" s="46" t="s">
        <v>18740</v>
      </c>
      <c r="XAH1" s="46" t="s">
        <v>18741</v>
      </c>
      <c r="XAI1" s="46" t="s">
        <v>18742</v>
      </c>
      <c r="XAJ1" s="46" t="s">
        <v>18743</v>
      </c>
      <c r="XAK1" s="46" t="s">
        <v>18744</v>
      </c>
      <c r="XAL1" s="46" t="s">
        <v>18745</v>
      </c>
      <c r="XAM1" s="46" t="s">
        <v>18746</v>
      </c>
      <c r="XAN1" s="46" t="s">
        <v>18747</v>
      </c>
      <c r="XAO1" s="46" t="s">
        <v>18748</v>
      </c>
      <c r="XAP1" s="46" t="s">
        <v>18749</v>
      </c>
      <c r="XAQ1" s="46" t="s">
        <v>18750</v>
      </c>
      <c r="XAR1" s="46" t="s">
        <v>18751</v>
      </c>
      <c r="XAS1" s="46" t="s">
        <v>18752</v>
      </c>
      <c r="XAT1" s="46" t="s">
        <v>18753</v>
      </c>
      <c r="XAU1" s="46" t="s">
        <v>18754</v>
      </c>
      <c r="XAV1" s="46" t="s">
        <v>18755</v>
      </c>
      <c r="XAW1" s="46" t="s">
        <v>18756</v>
      </c>
      <c r="XAX1" s="46" t="s">
        <v>18757</v>
      </c>
      <c r="XAY1" s="46" t="s">
        <v>18758</v>
      </c>
      <c r="XAZ1" s="46" t="s">
        <v>18759</v>
      </c>
      <c r="XBA1" s="46" t="s">
        <v>18760</v>
      </c>
      <c r="XBB1" s="46" t="s">
        <v>18761</v>
      </c>
      <c r="XBC1" s="46" t="s">
        <v>18762</v>
      </c>
      <c r="XBD1" s="46" t="s">
        <v>18763</v>
      </c>
      <c r="XBE1" s="46" t="s">
        <v>18764</v>
      </c>
      <c r="XBF1" s="46" t="s">
        <v>18765</v>
      </c>
      <c r="XBG1" s="46" t="s">
        <v>18766</v>
      </c>
      <c r="XBH1" s="46" t="s">
        <v>18767</v>
      </c>
      <c r="XBI1" s="46" t="s">
        <v>18768</v>
      </c>
      <c r="XBJ1" s="46" t="s">
        <v>18769</v>
      </c>
      <c r="XBK1" s="46" t="s">
        <v>18770</v>
      </c>
      <c r="XBL1" s="46" t="s">
        <v>18771</v>
      </c>
      <c r="XBM1" s="46" t="s">
        <v>18772</v>
      </c>
      <c r="XBN1" s="46" t="s">
        <v>18773</v>
      </c>
      <c r="XBO1" s="46" t="s">
        <v>18774</v>
      </c>
      <c r="XBP1" s="46" t="s">
        <v>18775</v>
      </c>
      <c r="XBQ1" s="46" t="s">
        <v>18776</v>
      </c>
      <c r="XBR1" s="46" t="s">
        <v>18777</v>
      </c>
      <c r="XBS1" s="46" t="s">
        <v>18778</v>
      </c>
      <c r="XBT1" s="46" t="s">
        <v>18779</v>
      </c>
      <c r="XBU1" s="46" t="s">
        <v>18780</v>
      </c>
      <c r="XBV1" s="46" t="s">
        <v>18781</v>
      </c>
      <c r="XBW1" s="46" t="s">
        <v>18782</v>
      </c>
      <c r="XBX1" s="46" t="s">
        <v>18783</v>
      </c>
      <c r="XBY1" s="46" t="s">
        <v>18784</v>
      </c>
      <c r="XBZ1" s="46" t="s">
        <v>18785</v>
      </c>
      <c r="XCA1" s="46" t="s">
        <v>18786</v>
      </c>
      <c r="XCB1" s="46" t="s">
        <v>18787</v>
      </c>
      <c r="XCC1" s="46" t="s">
        <v>18788</v>
      </c>
      <c r="XCD1" s="46" t="s">
        <v>18789</v>
      </c>
      <c r="XCE1" s="46" t="s">
        <v>18790</v>
      </c>
      <c r="XCF1" s="46" t="s">
        <v>18791</v>
      </c>
      <c r="XCG1" s="46" t="s">
        <v>18792</v>
      </c>
      <c r="XCH1" s="46" t="s">
        <v>18793</v>
      </c>
      <c r="XCI1" s="46" t="s">
        <v>18794</v>
      </c>
      <c r="XCJ1" s="46" t="s">
        <v>18795</v>
      </c>
      <c r="XCK1" s="46" t="s">
        <v>18796</v>
      </c>
      <c r="XCL1" s="46" t="s">
        <v>18797</v>
      </c>
      <c r="XCM1" s="46" t="s">
        <v>18798</v>
      </c>
      <c r="XCN1" s="46" t="s">
        <v>18799</v>
      </c>
      <c r="XCO1" s="46" t="s">
        <v>18800</v>
      </c>
      <c r="XCP1" s="46" t="s">
        <v>18801</v>
      </c>
      <c r="XCQ1" s="46" t="s">
        <v>18802</v>
      </c>
      <c r="XCR1" s="46" t="s">
        <v>18803</v>
      </c>
      <c r="XCS1" s="46" t="s">
        <v>18804</v>
      </c>
      <c r="XCT1" s="46" t="s">
        <v>18805</v>
      </c>
      <c r="XCU1" s="46" t="s">
        <v>18806</v>
      </c>
      <c r="XCV1" s="46" t="s">
        <v>18807</v>
      </c>
      <c r="XCW1" s="46" t="s">
        <v>18808</v>
      </c>
      <c r="XCX1" s="46" t="s">
        <v>18809</v>
      </c>
      <c r="XCY1" s="46" t="s">
        <v>18810</v>
      </c>
      <c r="XCZ1" s="46" t="s">
        <v>18811</v>
      </c>
      <c r="XDA1" s="46" t="s">
        <v>18812</v>
      </c>
      <c r="XDB1" s="46" t="s">
        <v>18813</v>
      </c>
      <c r="XDC1" s="46" t="s">
        <v>18814</v>
      </c>
      <c r="XDD1" s="46" t="s">
        <v>18815</v>
      </c>
      <c r="XDE1" s="46" t="s">
        <v>18816</v>
      </c>
      <c r="XDF1" s="46" t="s">
        <v>18817</v>
      </c>
      <c r="XDG1" s="46" t="s">
        <v>18818</v>
      </c>
      <c r="XDH1" s="46" t="s">
        <v>18819</v>
      </c>
      <c r="XDI1" s="46" t="s">
        <v>18820</v>
      </c>
      <c r="XDJ1" s="46" t="s">
        <v>18821</v>
      </c>
      <c r="XDK1" s="46" t="s">
        <v>18822</v>
      </c>
      <c r="XDL1" s="46" t="s">
        <v>18823</v>
      </c>
      <c r="XDM1" s="46" t="s">
        <v>18824</v>
      </c>
      <c r="XDN1" s="46" t="s">
        <v>18825</v>
      </c>
      <c r="XDO1" s="46" t="s">
        <v>18826</v>
      </c>
      <c r="XDP1" s="46" t="s">
        <v>18827</v>
      </c>
      <c r="XDQ1" s="46" t="s">
        <v>18828</v>
      </c>
      <c r="XDR1" s="46" t="s">
        <v>18829</v>
      </c>
      <c r="XDS1" s="46" t="s">
        <v>18830</v>
      </c>
      <c r="XDT1" s="46" t="s">
        <v>18831</v>
      </c>
      <c r="XDU1" s="46" t="s">
        <v>18832</v>
      </c>
      <c r="XDV1" s="46" t="s">
        <v>18833</v>
      </c>
      <c r="XDW1" s="46" t="s">
        <v>18834</v>
      </c>
      <c r="XDX1" s="46" t="s">
        <v>18835</v>
      </c>
      <c r="XDY1" s="46" t="s">
        <v>18836</v>
      </c>
      <c r="XDZ1" s="46" t="s">
        <v>18837</v>
      </c>
      <c r="XEA1" s="46" t="s">
        <v>18838</v>
      </c>
      <c r="XEB1" s="46" t="s">
        <v>18839</v>
      </c>
      <c r="XEC1" s="46" t="s">
        <v>18840</v>
      </c>
      <c r="XED1" s="46" t="s">
        <v>18841</v>
      </c>
      <c r="XEE1" s="46" t="s">
        <v>18842</v>
      </c>
      <c r="XEF1" s="46" t="s">
        <v>18843</v>
      </c>
      <c r="XEG1" s="46" t="s">
        <v>18844</v>
      </c>
      <c r="XEH1" s="46" t="s">
        <v>18845</v>
      </c>
      <c r="XEI1" s="46" t="s">
        <v>18846</v>
      </c>
      <c r="XEJ1" s="46" t="s">
        <v>18847</v>
      </c>
      <c r="XEK1" s="46" t="s">
        <v>18848</v>
      </c>
      <c r="XEL1" s="46" t="s">
        <v>18849</v>
      </c>
      <c r="XEM1" s="46" t="s">
        <v>18850</v>
      </c>
      <c r="XEN1" s="46" t="s">
        <v>18851</v>
      </c>
      <c r="XEO1" s="46" t="s">
        <v>18852</v>
      </c>
      <c r="XEP1" s="46" t="s">
        <v>18853</v>
      </c>
      <c r="XEQ1" s="46" t="s">
        <v>18854</v>
      </c>
      <c r="XER1" s="46" t="s">
        <v>18855</v>
      </c>
      <c r="XES1" s="46" t="s">
        <v>18856</v>
      </c>
      <c r="XET1" s="46" t="s">
        <v>18857</v>
      </c>
      <c r="XEU1" s="46" t="s">
        <v>18858</v>
      </c>
      <c r="XEV1" s="46" t="s">
        <v>18859</v>
      </c>
      <c r="XEW1" s="46" t="s">
        <v>18860</v>
      </c>
      <c r="XEX1" s="46" t="s">
        <v>18861</v>
      </c>
      <c r="XEY1" s="46" t="s">
        <v>18862</v>
      </c>
      <c r="XEZ1" s="46" t="s">
        <v>18863</v>
      </c>
      <c r="XFA1" s="46" t="s">
        <v>18864</v>
      </c>
      <c r="XFB1" s="46" t="s">
        <v>18865</v>
      </c>
      <c r="XFC1" s="46" t="s">
        <v>18866</v>
      </c>
      <c r="XFD1" s="46" t="s">
        <v>18867</v>
      </c>
    </row>
    <row r="2" spans="1:16384" customFormat="1">
      <c r="A2" t="s">
        <v>318</v>
      </c>
      <c r="B2" t="s">
        <v>2215</v>
      </c>
    </row>
    <row r="3" spans="1:16384" customFormat="1">
      <c r="A3" t="s">
        <v>1805</v>
      </c>
      <c r="B3" t="s">
        <v>1806</v>
      </c>
    </row>
    <row r="4" spans="1:16384" customFormat="1">
      <c r="A4" t="s">
        <v>1043</v>
      </c>
      <c r="B4" t="s">
        <v>2216</v>
      </c>
    </row>
    <row r="5" spans="1:16384" customFormat="1">
      <c r="A5" t="s">
        <v>1043</v>
      </c>
      <c r="B5" t="s">
        <v>2154</v>
      </c>
    </row>
    <row r="6" spans="1:16384" customFormat="1">
      <c r="A6" t="s">
        <v>850</v>
      </c>
      <c r="B6" t="s">
        <v>2217</v>
      </c>
    </row>
    <row r="7" spans="1:16384" customFormat="1">
      <c r="A7" t="s">
        <v>2147</v>
      </c>
      <c r="B7" t="s">
        <v>2218</v>
      </c>
    </row>
    <row r="8" spans="1:16384" customFormat="1">
      <c r="A8" t="s">
        <v>1702</v>
      </c>
      <c r="B8" t="s">
        <v>2219</v>
      </c>
    </row>
    <row r="9" spans="1:16384" customFormat="1">
      <c r="A9" t="s">
        <v>317</v>
      </c>
      <c r="B9" t="s">
        <v>2220</v>
      </c>
    </row>
    <row r="10" spans="1:16384" customFormat="1">
      <c r="A10" t="s">
        <v>565</v>
      </c>
      <c r="B10" t="s">
        <v>2221</v>
      </c>
    </row>
    <row r="11" spans="1:16384" customFormat="1">
      <c r="A11" t="s">
        <v>2156</v>
      </c>
      <c r="B11" t="s">
        <v>2477</v>
      </c>
    </row>
    <row r="12" spans="1:16384" customFormat="1">
      <c r="A12" t="s">
        <v>592</v>
      </c>
      <c r="B12" t="s">
        <v>2222</v>
      </c>
    </row>
    <row r="13" spans="1:16384" customFormat="1">
      <c r="A13" t="s">
        <v>627</v>
      </c>
      <c r="B13" t="s">
        <v>2223</v>
      </c>
    </row>
    <row r="14" spans="1:16384" customFormat="1">
      <c r="A14" t="s">
        <v>2224</v>
      </c>
      <c r="B14" t="s">
        <v>2225</v>
      </c>
    </row>
    <row r="15" spans="1:16384" customFormat="1">
      <c r="A15" t="s">
        <v>1433</v>
      </c>
      <c r="B15" t="s">
        <v>2226</v>
      </c>
    </row>
    <row r="16" spans="1:16384" customFormat="1">
      <c r="A16" t="s">
        <v>618</v>
      </c>
      <c r="B16" t="s">
        <v>2227</v>
      </c>
    </row>
    <row r="17" spans="1:16384" customFormat="1">
      <c r="A17" t="s">
        <v>2196</v>
      </c>
      <c r="B17" t="s">
        <v>2228</v>
      </c>
    </row>
    <row r="18" spans="1:16384" customFormat="1">
      <c r="A18" t="s">
        <v>322</v>
      </c>
      <c r="B18" t="s">
        <v>2229</v>
      </c>
    </row>
    <row r="19" spans="1:16384" customFormat="1">
      <c r="A19" t="s">
        <v>569</v>
      </c>
      <c r="B19" t="s">
        <v>2230</v>
      </c>
    </row>
    <row r="20" spans="1:16384" customFormat="1">
      <c r="A20" t="s">
        <v>564</v>
      </c>
      <c r="B20" t="s">
        <v>2231</v>
      </c>
    </row>
    <row r="21" spans="1:16384" customFormat="1">
      <c r="A21" t="s">
        <v>1326</v>
      </c>
      <c r="B21" t="s">
        <v>2232</v>
      </c>
    </row>
    <row r="22" spans="1:16384" customFormat="1">
      <c r="A22" t="s">
        <v>611</v>
      </c>
      <c r="B22" t="s">
        <v>2233</v>
      </c>
    </row>
    <row r="23" spans="1:16384" customFormat="1">
      <c r="A23" t="s">
        <v>2174</v>
      </c>
      <c r="B23" t="s">
        <v>2476</v>
      </c>
      <c r="C23" t="s">
        <v>2174</v>
      </c>
      <c r="D23" t="s">
        <v>2476</v>
      </c>
      <c r="E23" t="s">
        <v>2174</v>
      </c>
      <c r="F23" t="s">
        <v>2476</v>
      </c>
      <c r="G23" t="s">
        <v>2174</v>
      </c>
      <c r="H23" t="s">
        <v>2476</v>
      </c>
      <c r="I23" t="s">
        <v>2174</v>
      </c>
      <c r="J23" t="s">
        <v>2476</v>
      </c>
      <c r="K23" t="s">
        <v>2174</v>
      </c>
      <c r="L23" t="s">
        <v>2476</v>
      </c>
      <c r="M23" t="s">
        <v>2174</v>
      </c>
      <c r="N23" t="s">
        <v>2476</v>
      </c>
      <c r="O23" t="s">
        <v>2174</v>
      </c>
      <c r="P23" t="s">
        <v>2476</v>
      </c>
      <c r="Q23" t="s">
        <v>2174</v>
      </c>
      <c r="R23" t="s">
        <v>2476</v>
      </c>
      <c r="S23" t="s">
        <v>2174</v>
      </c>
      <c r="T23" t="s">
        <v>2476</v>
      </c>
      <c r="U23" t="s">
        <v>2174</v>
      </c>
      <c r="V23" t="s">
        <v>2476</v>
      </c>
      <c r="W23" t="s">
        <v>2174</v>
      </c>
      <c r="X23" t="s">
        <v>2476</v>
      </c>
      <c r="Y23" t="s">
        <v>2174</v>
      </c>
      <c r="Z23" t="s">
        <v>2476</v>
      </c>
      <c r="AA23" t="s">
        <v>2174</v>
      </c>
      <c r="AB23" t="s">
        <v>2476</v>
      </c>
      <c r="AC23" t="s">
        <v>2174</v>
      </c>
      <c r="AD23" t="s">
        <v>2476</v>
      </c>
      <c r="AE23" t="s">
        <v>2174</v>
      </c>
      <c r="AF23" t="s">
        <v>2476</v>
      </c>
      <c r="AG23" t="s">
        <v>2174</v>
      </c>
      <c r="AH23" t="s">
        <v>2476</v>
      </c>
      <c r="AI23" t="s">
        <v>2174</v>
      </c>
      <c r="AJ23" t="s">
        <v>2476</v>
      </c>
      <c r="AK23" t="s">
        <v>2174</v>
      </c>
      <c r="AL23" t="s">
        <v>2476</v>
      </c>
      <c r="AM23" t="s">
        <v>2174</v>
      </c>
      <c r="AN23" t="s">
        <v>2476</v>
      </c>
      <c r="AO23" t="s">
        <v>2174</v>
      </c>
      <c r="AP23" t="s">
        <v>2476</v>
      </c>
      <c r="AQ23" t="s">
        <v>2174</v>
      </c>
      <c r="AR23" t="s">
        <v>2476</v>
      </c>
      <c r="AS23" t="s">
        <v>2174</v>
      </c>
      <c r="AT23" t="s">
        <v>2476</v>
      </c>
      <c r="AU23" t="s">
        <v>2174</v>
      </c>
      <c r="AV23" t="s">
        <v>2476</v>
      </c>
      <c r="AW23" t="s">
        <v>2174</v>
      </c>
      <c r="AX23" t="s">
        <v>2476</v>
      </c>
      <c r="AY23" t="s">
        <v>2174</v>
      </c>
      <c r="AZ23" t="s">
        <v>2476</v>
      </c>
      <c r="BA23" t="s">
        <v>2174</v>
      </c>
      <c r="BB23" t="s">
        <v>2476</v>
      </c>
      <c r="BC23" t="s">
        <v>2174</v>
      </c>
      <c r="BD23" t="s">
        <v>2476</v>
      </c>
      <c r="BE23" t="s">
        <v>2174</v>
      </c>
      <c r="BF23" t="s">
        <v>2476</v>
      </c>
      <c r="BG23" t="s">
        <v>2174</v>
      </c>
      <c r="BH23" t="s">
        <v>2476</v>
      </c>
      <c r="BI23" t="s">
        <v>2174</v>
      </c>
      <c r="BJ23" t="s">
        <v>2476</v>
      </c>
      <c r="BK23" t="s">
        <v>2174</v>
      </c>
      <c r="BL23" t="s">
        <v>2476</v>
      </c>
      <c r="BM23" t="s">
        <v>2174</v>
      </c>
      <c r="BN23" t="s">
        <v>2476</v>
      </c>
      <c r="BO23" t="s">
        <v>2174</v>
      </c>
      <c r="BP23" t="s">
        <v>2476</v>
      </c>
      <c r="BQ23" t="s">
        <v>2174</v>
      </c>
      <c r="BR23" t="s">
        <v>2476</v>
      </c>
      <c r="BS23" t="s">
        <v>2174</v>
      </c>
      <c r="BT23" t="s">
        <v>2476</v>
      </c>
      <c r="BU23" t="s">
        <v>2174</v>
      </c>
      <c r="BV23" t="s">
        <v>2476</v>
      </c>
      <c r="BW23" t="s">
        <v>2174</v>
      </c>
      <c r="BX23" t="s">
        <v>2476</v>
      </c>
      <c r="BY23" t="s">
        <v>2174</v>
      </c>
      <c r="BZ23" t="s">
        <v>2476</v>
      </c>
      <c r="CA23" t="s">
        <v>2174</v>
      </c>
      <c r="CB23" t="s">
        <v>2476</v>
      </c>
      <c r="CC23" t="s">
        <v>2174</v>
      </c>
      <c r="CD23" t="s">
        <v>2476</v>
      </c>
      <c r="CE23" t="s">
        <v>2174</v>
      </c>
      <c r="CF23" t="s">
        <v>2476</v>
      </c>
      <c r="CG23" t="s">
        <v>2174</v>
      </c>
      <c r="CH23" t="s">
        <v>2476</v>
      </c>
      <c r="CI23" t="s">
        <v>2174</v>
      </c>
      <c r="CJ23" t="s">
        <v>2476</v>
      </c>
      <c r="CK23" t="s">
        <v>2174</v>
      </c>
      <c r="CL23" t="s">
        <v>2476</v>
      </c>
      <c r="CM23" t="s">
        <v>2174</v>
      </c>
      <c r="CN23" t="s">
        <v>2476</v>
      </c>
      <c r="CO23" t="s">
        <v>2174</v>
      </c>
      <c r="CP23" t="s">
        <v>2476</v>
      </c>
      <c r="CQ23" t="s">
        <v>2174</v>
      </c>
      <c r="CR23" t="s">
        <v>2476</v>
      </c>
      <c r="CS23" t="s">
        <v>2174</v>
      </c>
      <c r="CT23" t="s">
        <v>2476</v>
      </c>
      <c r="CU23" t="s">
        <v>2174</v>
      </c>
      <c r="CV23" t="s">
        <v>2476</v>
      </c>
      <c r="CW23" t="s">
        <v>2174</v>
      </c>
      <c r="CX23" t="s">
        <v>2476</v>
      </c>
      <c r="CY23" t="s">
        <v>2174</v>
      </c>
      <c r="CZ23" t="s">
        <v>2476</v>
      </c>
      <c r="DA23" t="s">
        <v>2174</v>
      </c>
      <c r="DB23" t="s">
        <v>2476</v>
      </c>
      <c r="DC23" t="s">
        <v>2174</v>
      </c>
      <c r="DD23" t="s">
        <v>2476</v>
      </c>
      <c r="DE23" t="s">
        <v>2174</v>
      </c>
      <c r="DF23" t="s">
        <v>2476</v>
      </c>
      <c r="DG23" t="s">
        <v>2174</v>
      </c>
      <c r="DH23" t="s">
        <v>2476</v>
      </c>
      <c r="DI23" t="s">
        <v>2174</v>
      </c>
      <c r="DJ23" t="s">
        <v>2476</v>
      </c>
      <c r="DK23" t="s">
        <v>2174</v>
      </c>
      <c r="DL23" t="s">
        <v>2476</v>
      </c>
      <c r="DM23" t="s">
        <v>2174</v>
      </c>
      <c r="DN23" t="s">
        <v>2476</v>
      </c>
      <c r="DO23" t="s">
        <v>2174</v>
      </c>
      <c r="DP23" t="s">
        <v>2476</v>
      </c>
      <c r="DQ23" t="s">
        <v>2174</v>
      </c>
      <c r="DR23" t="s">
        <v>2476</v>
      </c>
      <c r="DS23" t="s">
        <v>2174</v>
      </c>
      <c r="DT23" t="s">
        <v>2476</v>
      </c>
      <c r="DU23" t="s">
        <v>2174</v>
      </c>
      <c r="DV23" t="s">
        <v>2476</v>
      </c>
      <c r="DW23" t="s">
        <v>2174</v>
      </c>
      <c r="DX23" t="s">
        <v>2476</v>
      </c>
      <c r="DY23" t="s">
        <v>2174</v>
      </c>
      <c r="DZ23" t="s">
        <v>2476</v>
      </c>
      <c r="EA23" t="s">
        <v>2174</v>
      </c>
      <c r="EB23" t="s">
        <v>2476</v>
      </c>
      <c r="EC23" t="s">
        <v>2174</v>
      </c>
      <c r="ED23" t="s">
        <v>2476</v>
      </c>
      <c r="EE23" t="s">
        <v>2174</v>
      </c>
      <c r="EF23" t="s">
        <v>2476</v>
      </c>
      <c r="EG23" t="s">
        <v>2174</v>
      </c>
      <c r="EH23" t="s">
        <v>2476</v>
      </c>
      <c r="EI23" t="s">
        <v>2174</v>
      </c>
      <c r="EJ23" t="s">
        <v>2476</v>
      </c>
      <c r="EK23" t="s">
        <v>2174</v>
      </c>
      <c r="EL23" t="s">
        <v>2476</v>
      </c>
      <c r="EM23" t="s">
        <v>2174</v>
      </c>
      <c r="EN23" t="s">
        <v>2476</v>
      </c>
      <c r="EO23" t="s">
        <v>2174</v>
      </c>
      <c r="EP23" t="s">
        <v>2476</v>
      </c>
      <c r="EQ23" t="s">
        <v>2174</v>
      </c>
      <c r="ER23" t="s">
        <v>2476</v>
      </c>
      <c r="ES23" t="s">
        <v>2174</v>
      </c>
      <c r="ET23" t="s">
        <v>2476</v>
      </c>
      <c r="EU23" t="s">
        <v>2174</v>
      </c>
      <c r="EV23" t="s">
        <v>2476</v>
      </c>
      <c r="EW23" t="s">
        <v>2174</v>
      </c>
      <c r="EX23" t="s">
        <v>2476</v>
      </c>
      <c r="EY23" t="s">
        <v>2174</v>
      </c>
      <c r="EZ23" t="s">
        <v>2476</v>
      </c>
      <c r="FA23" t="s">
        <v>2174</v>
      </c>
      <c r="FB23" t="s">
        <v>2476</v>
      </c>
      <c r="FC23" t="s">
        <v>2174</v>
      </c>
      <c r="FD23" t="s">
        <v>2476</v>
      </c>
      <c r="FE23" t="s">
        <v>2174</v>
      </c>
      <c r="FF23" t="s">
        <v>2476</v>
      </c>
      <c r="FG23" t="s">
        <v>2174</v>
      </c>
      <c r="FH23" t="s">
        <v>2476</v>
      </c>
      <c r="FI23" t="s">
        <v>2174</v>
      </c>
      <c r="FJ23" t="s">
        <v>2476</v>
      </c>
      <c r="FK23" t="s">
        <v>2174</v>
      </c>
      <c r="FL23" t="s">
        <v>2476</v>
      </c>
      <c r="FM23" t="s">
        <v>2174</v>
      </c>
      <c r="FN23" t="s">
        <v>2476</v>
      </c>
      <c r="FO23" t="s">
        <v>2174</v>
      </c>
      <c r="FP23" t="s">
        <v>2476</v>
      </c>
      <c r="FQ23" t="s">
        <v>2174</v>
      </c>
      <c r="FR23" t="s">
        <v>2476</v>
      </c>
      <c r="FS23" t="s">
        <v>2174</v>
      </c>
      <c r="FT23" t="s">
        <v>2476</v>
      </c>
      <c r="FU23" t="s">
        <v>2174</v>
      </c>
      <c r="FV23" t="s">
        <v>2476</v>
      </c>
      <c r="FW23" t="s">
        <v>2174</v>
      </c>
      <c r="FX23" t="s">
        <v>2476</v>
      </c>
      <c r="FY23" t="s">
        <v>2174</v>
      </c>
      <c r="FZ23" t="s">
        <v>2476</v>
      </c>
      <c r="GA23" t="s">
        <v>2174</v>
      </c>
      <c r="GB23" t="s">
        <v>2476</v>
      </c>
      <c r="GC23" t="s">
        <v>2174</v>
      </c>
      <c r="GD23" t="s">
        <v>2476</v>
      </c>
      <c r="GE23" t="s">
        <v>2174</v>
      </c>
      <c r="GF23" t="s">
        <v>2476</v>
      </c>
      <c r="GG23" t="s">
        <v>2174</v>
      </c>
      <c r="GH23" t="s">
        <v>2476</v>
      </c>
      <c r="GI23" t="s">
        <v>2174</v>
      </c>
      <c r="GJ23" t="s">
        <v>2476</v>
      </c>
      <c r="GK23" t="s">
        <v>2174</v>
      </c>
      <c r="GL23" t="s">
        <v>2476</v>
      </c>
      <c r="GM23" t="s">
        <v>2174</v>
      </c>
      <c r="GN23" t="s">
        <v>2476</v>
      </c>
      <c r="GO23" t="s">
        <v>2174</v>
      </c>
      <c r="GP23" t="s">
        <v>2476</v>
      </c>
      <c r="GQ23" t="s">
        <v>2174</v>
      </c>
      <c r="GR23" t="s">
        <v>2476</v>
      </c>
      <c r="GS23" t="s">
        <v>2174</v>
      </c>
      <c r="GT23" t="s">
        <v>2476</v>
      </c>
      <c r="GU23" t="s">
        <v>2174</v>
      </c>
      <c r="GV23" t="s">
        <v>2476</v>
      </c>
      <c r="GW23" t="s">
        <v>2174</v>
      </c>
      <c r="GX23" t="s">
        <v>2476</v>
      </c>
      <c r="GY23" t="s">
        <v>2174</v>
      </c>
      <c r="GZ23" t="s">
        <v>2476</v>
      </c>
      <c r="HA23" t="s">
        <v>2174</v>
      </c>
      <c r="HB23" t="s">
        <v>2476</v>
      </c>
      <c r="HC23" t="s">
        <v>2174</v>
      </c>
      <c r="HD23" t="s">
        <v>2476</v>
      </c>
      <c r="HE23" t="s">
        <v>2174</v>
      </c>
      <c r="HF23" t="s">
        <v>2476</v>
      </c>
      <c r="HG23" t="s">
        <v>2174</v>
      </c>
      <c r="HH23" t="s">
        <v>2476</v>
      </c>
      <c r="HI23" t="s">
        <v>2174</v>
      </c>
      <c r="HJ23" t="s">
        <v>2476</v>
      </c>
      <c r="HK23" t="s">
        <v>2174</v>
      </c>
      <c r="HL23" t="s">
        <v>2476</v>
      </c>
      <c r="HM23" t="s">
        <v>2174</v>
      </c>
      <c r="HN23" t="s">
        <v>2476</v>
      </c>
      <c r="HO23" t="s">
        <v>2174</v>
      </c>
      <c r="HP23" t="s">
        <v>2476</v>
      </c>
      <c r="HQ23" t="s">
        <v>2174</v>
      </c>
      <c r="HR23" t="s">
        <v>2476</v>
      </c>
      <c r="HS23" t="s">
        <v>2174</v>
      </c>
      <c r="HT23" t="s">
        <v>2476</v>
      </c>
      <c r="HU23" t="s">
        <v>2174</v>
      </c>
      <c r="HV23" t="s">
        <v>2476</v>
      </c>
      <c r="HW23" t="s">
        <v>2174</v>
      </c>
      <c r="HX23" t="s">
        <v>2476</v>
      </c>
      <c r="HY23" t="s">
        <v>2174</v>
      </c>
      <c r="HZ23" t="s">
        <v>2476</v>
      </c>
      <c r="IA23" t="s">
        <v>2174</v>
      </c>
      <c r="IB23" t="s">
        <v>2476</v>
      </c>
      <c r="IC23" t="s">
        <v>2174</v>
      </c>
      <c r="ID23" t="s">
        <v>2476</v>
      </c>
      <c r="IE23" t="s">
        <v>2174</v>
      </c>
      <c r="IF23" t="s">
        <v>2476</v>
      </c>
      <c r="IG23" t="s">
        <v>2174</v>
      </c>
      <c r="IH23" t="s">
        <v>2476</v>
      </c>
      <c r="II23" t="s">
        <v>2174</v>
      </c>
      <c r="IJ23" t="s">
        <v>2476</v>
      </c>
      <c r="IK23" t="s">
        <v>2174</v>
      </c>
      <c r="IL23" t="s">
        <v>2476</v>
      </c>
      <c r="IM23" t="s">
        <v>2174</v>
      </c>
      <c r="IN23" t="s">
        <v>2476</v>
      </c>
      <c r="IO23" t="s">
        <v>2174</v>
      </c>
      <c r="IP23" t="s">
        <v>2476</v>
      </c>
      <c r="IQ23" t="s">
        <v>2174</v>
      </c>
      <c r="IR23" t="s">
        <v>2476</v>
      </c>
      <c r="IS23" t="s">
        <v>2174</v>
      </c>
      <c r="IT23" t="s">
        <v>2476</v>
      </c>
      <c r="IU23" t="s">
        <v>2174</v>
      </c>
      <c r="IV23" t="s">
        <v>2476</v>
      </c>
      <c r="IW23" t="s">
        <v>2174</v>
      </c>
      <c r="IX23" t="s">
        <v>2476</v>
      </c>
      <c r="IY23" t="s">
        <v>2174</v>
      </c>
      <c r="IZ23" t="s">
        <v>2476</v>
      </c>
      <c r="JA23" t="s">
        <v>2174</v>
      </c>
      <c r="JB23" t="s">
        <v>2476</v>
      </c>
      <c r="JC23" t="s">
        <v>2174</v>
      </c>
      <c r="JD23" t="s">
        <v>2476</v>
      </c>
      <c r="JE23" t="s">
        <v>2174</v>
      </c>
      <c r="JF23" t="s">
        <v>2476</v>
      </c>
      <c r="JG23" t="s">
        <v>2174</v>
      </c>
      <c r="JH23" t="s">
        <v>2476</v>
      </c>
      <c r="JI23" t="s">
        <v>2174</v>
      </c>
      <c r="JJ23" t="s">
        <v>2476</v>
      </c>
      <c r="JK23" t="s">
        <v>2174</v>
      </c>
      <c r="JL23" t="s">
        <v>2476</v>
      </c>
      <c r="JM23" t="s">
        <v>2174</v>
      </c>
      <c r="JN23" t="s">
        <v>2476</v>
      </c>
      <c r="JO23" t="s">
        <v>2174</v>
      </c>
      <c r="JP23" t="s">
        <v>2476</v>
      </c>
      <c r="JQ23" t="s">
        <v>2174</v>
      </c>
      <c r="JR23" t="s">
        <v>2476</v>
      </c>
      <c r="JS23" t="s">
        <v>2174</v>
      </c>
      <c r="JT23" t="s">
        <v>2476</v>
      </c>
      <c r="JU23" t="s">
        <v>2174</v>
      </c>
      <c r="JV23" t="s">
        <v>2476</v>
      </c>
      <c r="JW23" t="s">
        <v>2174</v>
      </c>
      <c r="JX23" t="s">
        <v>2476</v>
      </c>
      <c r="JY23" t="s">
        <v>2174</v>
      </c>
      <c r="JZ23" t="s">
        <v>2476</v>
      </c>
      <c r="KA23" t="s">
        <v>2174</v>
      </c>
      <c r="KB23" t="s">
        <v>2476</v>
      </c>
      <c r="KC23" t="s">
        <v>2174</v>
      </c>
      <c r="KD23" t="s">
        <v>2476</v>
      </c>
      <c r="KE23" t="s">
        <v>2174</v>
      </c>
      <c r="KF23" t="s">
        <v>2476</v>
      </c>
      <c r="KG23" t="s">
        <v>2174</v>
      </c>
      <c r="KH23" t="s">
        <v>2476</v>
      </c>
      <c r="KI23" t="s">
        <v>2174</v>
      </c>
      <c r="KJ23" t="s">
        <v>2476</v>
      </c>
      <c r="KK23" t="s">
        <v>2174</v>
      </c>
      <c r="KL23" t="s">
        <v>2476</v>
      </c>
      <c r="KM23" t="s">
        <v>2174</v>
      </c>
      <c r="KN23" t="s">
        <v>2476</v>
      </c>
      <c r="KO23" t="s">
        <v>2174</v>
      </c>
      <c r="KP23" t="s">
        <v>2476</v>
      </c>
      <c r="KQ23" t="s">
        <v>2174</v>
      </c>
      <c r="KR23" t="s">
        <v>2476</v>
      </c>
      <c r="KS23" t="s">
        <v>2174</v>
      </c>
      <c r="KT23" t="s">
        <v>2476</v>
      </c>
      <c r="KU23" t="s">
        <v>2174</v>
      </c>
      <c r="KV23" t="s">
        <v>2476</v>
      </c>
      <c r="KW23" t="s">
        <v>2174</v>
      </c>
      <c r="KX23" t="s">
        <v>2476</v>
      </c>
      <c r="KY23" t="s">
        <v>2174</v>
      </c>
      <c r="KZ23" t="s">
        <v>2476</v>
      </c>
      <c r="LA23" t="s">
        <v>2174</v>
      </c>
      <c r="LB23" t="s">
        <v>2476</v>
      </c>
      <c r="LC23" t="s">
        <v>2174</v>
      </c>
      <c r="LD23" t="s">
        <v>2476</v>
      </c>
      <c r="LE23" t="s">
        <v>2174</v>
      </c>
      <c r="LF23" t="s">
        <v>2476</v>
      </c>
      <c r="LG23" t="s">
        <v>2174</v>
      </c>
      <c r="LH23" t="s">
        <v>2476</v>
      </c>
      <c r="LI23" t="s">
        <v>2174</v>
      </c>
      <c r="LJ23" t="s">
        <v>2476</v>
      </c>
      <c r="LK23" t="s">
        <v>2174</v>
      </c>
      <c r="LL23" t="s">
        <v>2476</v>
      </c>
      <c r="LM23" t="s">
        <v>2174</v>
      </c>
      <c r="LN23" t="s">
        <v>2476</v>
      </c>
      <c r="LO23" t="s">
        <v>2174</v>
      </c>
      <c r="LP23" t="s">
        <v>2476</v>
      </c>
      <c r="LQ23" t="s">
        <v>2174</v>
      </c>
      <c r="LR23" t="s">
        <v>2476</v>
      </c>
      <c r="LS23" t="s">
        <v>2174</v>
      </c>
      <c r="LT23" t="s">
        <v>2476</v>
      </c>
      <c r="LU23" t="s">
        <v>2174</v>
      </c>
      <c r="LV23" t="s">
        <v>2476</v>
      </c>
      <c r="LW23" t="s">
        <v>2174</v>
      </c>
      <c r="LX23" t="s">
        <v>2476</v>
      </c>
      <c r="LY23" t="s">
        <v>2174</v>
      </c>
      <c r="LZ23" t="s">
        <v>2476</v>
      </c>
      <c r="MA23" t="s">
        <v>2174</v>
      </c>
      <c r="MB23" t="s">
        <v>2476</v>
      </c>
      <c r="MC23" t="s">
        <v>2174</v>
      </c>
      <c r="MD23" t="s">
        <v>2476</v>
      </c>
      <c r="ME23" t="s">
        <v>2174</v>
      </c>
      <c r="MF23" t="s">
        <v>2476</v>
      </c>
      <c r="MG23" t="s">
        <v>2174</v>
      </c>
      <c r="MH23" t="s">
        <v>2476</v>
      </c>
      <c r="MI23" t="s">
        <v>2174</v>
      </c>
      <c r="MJ23" t="s">
        <v>2476</v>
      </c>
      <c r="MK23" t="s">
        <v>2174</v>
      </c>
      <c r="ML23" t="s">
        <v>2476</v>
      </c>
      <c r="MM23" t="s">
        <v>2174</v>
      </c>
      <c r="MN23" t="s">
        <v>2476</v>
      </c>
      <c r="MO23" t="s">
        <v>2174</v>
      </c>
      <c r="MP23" t="s">
        <v>2476</v>
      </c>
      <c r="MQ23" t="s">
        <v>2174</v>
      </c>
      <c r="MR23" t="s">
        <v>2476</v>
      </c>
      <c r="MS23" t="s">
        <v>2174</v>
      </c>
      <c r="MT23" t="s">
        <v>2476</v>
      </c>
      <c r="MU23" t="s">
        <v>2174</v>
      </c>
      <c r="MV23" t="s">
        <v>2476</v>
      </c>
      <c r="MW23" t="s">
        <v>2174</v>
      </c>
      <c r="MX23" t="s">
        <v>2476</v>
      </c>
      <c r="MY23" t="s">
        <v>2174</v>
      </c>
      <c r="MZ23" t="s">
        <v>2476</v>
      </c>
      <c r="NA23" t="s">
        <v>2174</v>
      </c>
      <c r="NB23" t="s">
        <v>2476</v>
      </c>
      <c r="NC23" t="s">
        <v>2174</v>
      </c>
      <c r="ND23" t="s">
        <v>2476</v>
      </c>
      <c r="NE23" t="s">
        <v>2174</v>
      </c>
      <c r="NF23" t="s">
        <v>2476</v>
      </c>
      <c r="NG23" t="s">
        <v>2174</v>
      </c>
      <c r="NH23" t="s">
        <v>2476</v>
      </c>
      <c r="NI23" t="s">
        <v>2174</v>
      </c>
      <c r="NJ23" t="s">
        <v>2476</v>
      </c>
      <c r="NK23" t="s">
        <v>2174</v>
      </c>
      <c r="NL23" t="s">
        <v>2476</v>
      </c>
      <c r="NM23" t="s">
        <v>2174</v>
      </c>
      <c r="NN23" t="s">
        <v>2476</v>
      </c>
      <c r="NO23" t="s">
        <v>2174</v>
      </c>
      <c r="NP23" t="s">
        <v>2476</v>
      </c>
      <c r="NQ23" t="s">
        <v>2174</v>
      </c>
      <c r="NR23" t="s">
        <v>2476</v>
      </c>
      <c r="NS23" t="s">
        <v>2174</v>
      </c>
      <c r="NT23" t="s">
        <v>2476</v>
      </c>
      <c r="NU23" t="s">
        <v>2174</v>
      </c>
      <c r="NV23" t="s">
        <v>2476</v>
      </c>
      <c r="NW23" t="s">
        <v>2174</v>
      </c>
      <c r="NX23" t="s">
        <v>2476</v>
      </c>
      <c r="NY23" t="s">
        <v>2174</v>
      </c>
      <c r="NZ23" t="s">
        <v>2476</v>
      </c>
      <c r="OA23" t="s">
        <v>2174</v>
      </c>
      <c r="OB23" t="s">
        <v>2476</v>
      </c>
      <c r="OC23" t="s">
        <v>2174</v>
      </c>
      <c r="OD23" t="s">
        <v>2476</v>
      </c>
      <c r="OE23" t="s">
        <v>2174</v>
      </c>
      <c r="OF23" t="s">
        <v>2476</v>
      </c>
      <c r="OG23" t="s">
        <v>2174</v>
      </c>
      <c r="OH23" t="s">
        <v>2476</v>
      </c>
      <c r="OI23" t="s">
        <v>2174</v>
      </c>
      <c r="OJ23" t="s">
        <v>2476</v>
      </c>
      <c r="OK23" t="s">
        <v>2174</v>
      </c>
      <c r="OL23" t="s">
        <v>2476</v>
      </c>
      <c r="OM23" t="s">
        <v>2174</v>
      </c>
      <c r="ON23" t="s">
        <v>2476</v>
      </c>
      <c r="OO23" t="s">
        <v>2174</v>
      </c>
      <c r="OP23" t="s">
        <v>2476</v>
      </c>
      <c r="OQ23" t="s">
        <v>2174</v>
      </c>
      <c r="OR23" t="s">
        <v>2476</v>
      </c>
      <c r="OS23" t="s">
        <v>2174</v>
      </c>
      <c r="OT23" t="s">
        <v>2476</v>
      </c>
      <c r="OU23" t="s">
        <v>2174</v>
      </c>
      <c r="OV23" t="s">
        <v>2476</v>
      </c>
      <c r="OW23" t="s">
        <v>2174</v>
      </c>
      <c r="OX23" t="s">
        <v>2476</v>
      </c>
      <c r="OY23" t="s">
        <v>2174</v>
      </c>
      <c r="OZ23" t="s">
        <v>2476</v>
      </c>
      <c r="PA23" t="s">
        <v>2174</v>
      </c>
      <c r="PB23" t="s">
        <v>2476</v>
      </c>
      <c r="PC23" t="s">
        <v>2174</v>
      </c>
      <c r="PD23" t="s">
        <v>2476</v>
      </c>
      <c r="PE23" t="s">
        <v>2174</v>
      </c>
      <c r="PF23" t="s">
        <v>2476</v>
      </c>
      <c r="PG23" t="s">
        <v>2174</v>
      </c>
      <c r="PH23" t="s">
        <v>2476</v>
      </c>
      <c r="PI23" t="s">
        <v>2174</v>
      </c>
      <c r="PJ23" t="s">
        <v>2476</v>
      </c>
      <c r="PK23" t="s">
        <v>2174</v>
      </c>
      <c r="PL23" t="s">
        <v>2476</v>
      </c>
      <c r="PM23" t="s">
        <v>2174</v>
      </c>
      <c r="PN23" t="s">
        <v>2476</v>
      </c>
      <c r="PO23" t="s">
        <v>2174</v>
      </c>
      <c r="PP23" t="s">
        <v>2476</v>
      </c>
      <c r="PQ23" t="s">
        <v>2174</v>
      </c>
      <c r="PR23" t="s">
        <v>2476</v>
      </c>
      <c r="PS23" t="s">
        <v>2174</v>
      </c>
      <c r="PT23" t="s">
        <v>2476</v>
      </c>
      <c r="PU23" t="s">
        <v>2174</v>
      </c>
      <c r="PV23" t="s">
        <v>2476</v>
      </c>
      <c r="PW23" t="s">
        <v>2174</v>
      </c>
      <c r="PX23" t="s">
        <v>2476</v>
      </c>
      <c r="PY23" t="s">
        <v>2174</v>
      </c>
      <c r="PZ23" t="s">
        <v>2476</v>
      </c>
      <c r="QA23" t="s">
        <v>2174</v>
      </c>
      <c r="QB23" t="s">
        <v>2476</v>
      </c>
      <c r="QC23" t="s">
        <v>2174</v>
      </c>
      <c r="QD23" t="s">
        <v>2476</v>
      </c>
      <c r="QE23" t="s">
        <v>2174</v>
      </c>
      <c r="QF23" t="s">
        <v>2476</v>
      </c>
      <c r="QG23" t="s">
        <v>2174</v>
      </c>
      <c r="QH23" t="s">
        <v>2476</v>
      </c>
      <c r="QI23" t="s">
        <v>2174</v>
      </c>
      <c r="QJ23" t="s">
        <v>2476</v>
      </c>
      <c r="QK23" t="s">
        <v>2174</v>
      </c>
      <c r="QL23" t="s">
        <v>2476</v>
      </c>
      <c r="QM23" t="s">
        <v>2174</v>
      </c>
      <c r="QN23" t="s">
        <v>2476</v>
      </c>
      <c r="QO23" t="s">
        <v>2174</v>
      </c>
      <c r="QP23" t="s">
        <v>2476</v>
      </c>
      <c r="QQ23" t="s">
        <v>2174</v>
      </c>
      <c r="QR23" t="s">
        <v>2476</v>
      </c>
      <c r="QS23" t="s">
        <v>2174</v>
      </c>
      <c r="QT23" t="s">
        <v>2476</v>
      </c>
      <c r="QU23" t="s">
        <v>2174</v>
      </c>
      <c r="QV23" t="s">
        <v>2476</v>
      </c>
      <c r="QW23" t="s">
        <v>2174</v>
      </c>
      <c r="QX23" t="s">
        <v>2476</v>
      </c>
      <c r="QY23" t="s">
        <v>2174</v>
      </c>
      <c r="QZ23" t="s">
        <v>2476</v>
      </c>
      <c r="RA23" t="s">
        <v>2174</v>
      </c>
      <c r="RB23" t="s">
        <v>2476</v>
      </c>
      <c r="RC23" t="s">
        <v>2174</v>
      </c>
      <c r="RD23" t="s">
        <v>2476</v>
      </c>
      <c r="RE23" t="s">
        <v>2174</v>
      </c>
      <c r="RF23" t="s">
        <v>2476</v>
      </c>
      <c r="RG23" t="s">
        <v>2174</v>
      </c>
      <c r="RH23" t="s">
        <v>2476</v>
      </c>
      <c r="RI23" t="s">
        <v>2174</v>
      </c>
      <c r="RJ23" t="s">
        <v>2476</v>
      </c>
      <c r="RK23" t="s">
        <v>2174</v>
      </c>
      <c r="RL23" t="s">
        <v>2476</v>
      </c>
      <c r="RM23" t="s">
        <v>2174</v>
      </c>
      <c r="RN23" t="s">
        <v>2476</v>
      </c>
      <c r="RO23" t="s">
        <v>2174</v>
      </c>
      <c r="RP23" t="s">
        <v>2476</v>
      </c>
      <c r="RQ23" t="s">
        <v>2174</v>
      </c>
      <c r="RR23" t="s">
        <v>2476</v>
      </c>
      <c r="RS23" t="s">
        <v>2174</v>
      </c>
      <c r="RT23" t="s">
        <v>2476</v>
      </c>
      <c r="RU23" t="s">
        <v>2174</v>
      </c>
      <c r="RV23" t="s">
        <v>2476</v>
      </c>
      <c r="RW23" t="s">
        <v>2174</v>
      </c>
      <c r="RX23" t="s">
        <v>2476</v>
      </c>
      <c r="RY23" t="s">
        <v>2174</v>
      </c>
      <c r="RZ23" t="s">
        <v>2476</v>
      </c>
      <c r="SA23" t="s">
        <v>2174</v>
      </c>
      <c r="SB23" t="s">
        <v>2476</v>
      </c>
      <c r="SC23" t="s">
        <v>2174</v>
      </c>
      <c r="SD23" t="s">
        <v>2476</v>
      </c>
      <c r="SE23" t="s">
        <v>2174</v>
      </c>
      <c r="SF23" t="s">
        <v>2476</v>
      </c>
      <c r="SG23" t="s">
        <v>2174</v>
      </c>
      <c r="SH23" t="s">
        <v>2476</v>
      </c>
      <c r="SI23" t="s">
        <v>2174</v>
      </c>
      <c r="SJ23" t="s">
        <v>2476</v>
      </c>
      <c r="SK23" t="s">
        <v>2174</v>
      </c>
      <c r="SL23" t="s">
        <v>2476</v>
      </c>
      <c r="SM23" t="s">
        <v>2174</v>
      </c>
      <c r="SN23" t="s">
        <v>2476</v>
      </c>
      <c r="SO23" t="s">
        <v>2174</v>
      </c>
      <c r="SP23" t="s">
        <v>2476</v>
      </c>
      <c r="SQ23" t="s">
        <v>2174</v>
      </c>
      <c r="SR23" t="s">
        <v>2476</v>
      </c>
      <c r="SS23" t="s">
        <v>2174</v>
      </c>
      <c r="ST23" t="s">
        <v>2476</v>
      </c>
      <c r="SU23" t="s">
        <v>2174</v>
      </c>
      <c r="SV23" t="s">
        <v>2476</v>
      </c>
      <c r="SW23" t="s">
        <v>2174</v>
      </c>
      <c r="SX23" t="s">
        <v>2476</v>
      </c>
      <c r="SY23" t="s">
        <v>2174</v>
      </c>
      <c r="SZ23" t="s">
        <v>2476</v>
      </c>
      <c r="TA23" t="s">
        <v>2174</v>
      </c>
      <c r="TB23" t="s">
        <v>2476</v>
      </c>
      <c r="TC23" t="s">
        <v>2174</v>
      </c>
      <c r="TD23" t="s">
        <v>2476</v>
      </c>
      <c r="TE23" t="s">
        <v>2174</v>
      </c>
      <c r="TF23" t="s">
        <v>2476</v>
      </c>
      <c r="TG23" t="s">
        <v>2174</v>
      </c>
      <c r="TH23" t="s">
        <v>2476</v>
      </c>
      <c r="TI23" t="s">
        <v>2174</v>
      </c>
      <c r="TJ23" t="s">
        <v>2476</v>
      </c>
      <c r="TK23" t="s">
        <v>2174</v>
      </c>
      <c r="TL23" t="s">
        <v>2476</v>
      </c>
      <c r="TM23" t="s">
        <v>2174</v>
      </c>
      <c r="TN23" t="s">
        <v>2476</v>
      </c>
      <c r="TO23" t="s">
        <v>2174</v>
      </c>
      <c r="TP23" t="s">
        <v>2476</v>
      </c>
      <c r="TQ23" t="s">
        <v>2174</v>
      </c>
      <c r="TR23" t="s">
        <v>2476</v>
      </c>
      <c r="TS23" t="s">
        <v>2174</v>
      </c>
      <c r="TT23" t="s">
        <v>2476</v>
      </c>
      <c r="TU23" t="s">
        <v>2174</v>
      </c>
      <c r="TV23" t="s">
        <v>2476</v>
      </c>
      <c r="TW23" t="s">
        <v>2174</v>
      </c>
      <c r="TX23" t="s">
        <v>2476</v>
      </c>
      <c r="TY23" t="s">
        <v>2174</v>
      </c>
      <c r="TZ23" t="s">
        <v>2476</v>
      </c>
      <c r="UA23" t="s">
        <v>2174</v>
      </c>
      <c r="UB23" t="s">
        <v>2476</v>
      </c>
      <c r="UC23" t="s">
        <v>2174</v>
      </c>
      <c r="UD23" t="s">
        <v>2476</v>
      </c>
      <c r="UE23" t="s">
        <v>2174</v>
      </c>
      <c r="UF23" t="s">
        <v>2476</v>
      </c>
      <c r="UG23" t="s">
        <v>2174</v>
      </c>
      <c r="UH23" t="s">
        <v>2476</v>
      </c>
      <c r="UI23" t="s">
        <v>2174</v>
      </c>
      <c r="UJ23" t="s">
        <v>2476</v>
      </c>
      <c r="UK23" t="s">
        <v>2174</v>
      </c>
      <c r="UL23" t="s">
        <v>2476</v>
      </c>
      <c r="UM23" t="s">
        <v>2174</v>
      </c>
      <c r="UN23" t="s">
        <v>2476</v>
      </c>
      <c r="UO23" t="s">
        <v>2174</v>
      </c>
      <c r="UP23" t="s">
        <v>2476</v>
      </c>
      <c r="UQ23" t="s">
        <v>2174</v>
      </c>
      <c r="UR23" t="s">
        <v>2476</v>
      </c>
      <c r="US23" t="s">
        <v>2174</v>
      </c>
      <c r="UT23" t="s">
        <v>2476</v>
      </c>
      <c r="UU23" t="s">
        <v>2174</v>
      </c>
      <c r="UV23" t="s">
        <v>2476</v>
      </c>
      <c r="UW23" t="s">
        <v>2174</v>
      </c>
      <c r="UX23" t="s">
        <v>2476</v>
      </c>
      <c r="UY23" t="s">
        <v>2174</v>
      </c>
      <c r="UZ23" t="s">
        <v>2476</v>
      </c>
      <c r="VA23" t="s">
        <v>2174</v>
      </c>
      <c r="VB23" t="s">
        <v>2476</v>
      </c>
      <c r="VC23" t="s">
        <v>2174</v>
      </c>
      <c r="VD23" t="s">
        <v>2476</v>
      </c>
      <c r="VE23" t="s">
        <v>2174</v>
      </c>
      <c r="VF23" t="s">
        <v>2476</v>
      </c>
      <c r="VG23" t="s">
        <v>2174</v>
      </c>
      <c r="VH23" t="s">
        <v>2476</v>
      </c>
      <c r="VI23" t="s">
        <v>2174</v>
      </c>
      <c r="VJ23" t="s">
        <v>2476</v>
      </c>
      <c r="VK23" t="s">
        <v>2174</v>
      </c>
      <c r="VL23" t="s">
        <v>2476</v>
      </c>
      <c r="VM23" t="s">
        <v>2174</v>
      </c>
      <c r="VN23" t="s">
        <v>2476</v>
      </c>
      <c r="VO23" t="s">
        <v>2174</v>
      </c>
      <c r="VP23" t="s">
        <v>2476</v>
      </c>
      <c r="VQ23" t="s">
        <v>2174</v>
      </c>
      <c r="VR23" t="s">
        <v>2476</v>
      </c>
      <c r="VS23" t="s">
        <v>2174</v>
      </c>
      <c r="VT23" t="s">
        <v>2476</v>
      </c>
      <c r="VU23" t="s">
        <v>2174</v>
      </c>
      <c r="VV23" t="s">
        <v>2476</v>
      </c>
      <c r="VW23" t="s">
        <v>2174</v>
      </c>
      <c r="VX23" t="s">
        <v>2476</v>
      </c>
      <c r="VY23" t="s">
        <v>2174</v>
      </c>
      <c r="VZ23" t="s">
        <v>2476</v>
      </c>
      <c r="WA23" t="s">
        <v>2174</v>
      </c>
      <c r="WB23" t="s">
        <v>2476</v>
      </c>
      <c r="WC23" t="s">
        <v>2174</v>
      </c>
      <c r="WD23" t="s">
        <v>2476</v>
      </c>
      <c r="WE23" t="s">
        <v>2174</v>
      </c>
      <c r="WF23" t="s">
        <v>2476</v>
      </c>
      <c r="WG23" t="s">
        <v>2174</v>
      </c>
      <c r="WH23" t="s">
        <v>2476</v>
      </c>
      <c r="WI23" t="s">
        <v>2174</v>
      </c>
      <c r="WJ23" t="s">
        <v>2476</v>
      </c>
      <c r="WK23" t="s">
        <v>2174</v>
      </c>
      <c r="WL23" t="s">
        <v>2476</v>
      </c>
      <c r="WM23" t="s">
        <v>2174</v>
      </c>
      <c r="WN23" t="s">
        <v>2476</v>
      </c>
      <c r="WO23" t="s">
        <v>2174</v>
      </c>
      <c r="WP23" t="s">
        <v>2476</v>
      </c>
      <c r="WQ23" t="s">
        <v>2174</v>
      </c>
      <c r="WR23" t="s">
        <v>2476</v>
      </c>
      <c r="WS23" t="s">
        <v>2174</v>
      </c>
      <c r="WT23" t="s">
        <v>2476</v>
      </c>
      <c r="WU23" t="s">
        <v>2174</v>
      </c>
      <c r="WV23" t="s">
        <v>2476</v>
      </c>
      <c r="WW23" t="s">
        <v>2174</v>
      </c>
      <c r="WX23" t="s">
        <v>2476</v>
      </c>
      <c r="WY23" t="s">
        <v>2174</v>
      </c>
      <c r="WZ23" t="s">
        <v>2476</v>
      </c>
      <c r="XA23" t="s">
        <v>2174</v>
      </c>
      <c r="XB23" t="s">
        <v>2476</v>
      </c>
      <c r="XC23" t="s">
        <v>2174</v>
      </c>
      <c r="XD23" t="s">
        <v>2476</v>
      </c>
      <c r="XE23" t="s">
        <v>2174</v>
      </c>
      <c r="XF23" t="s">
        <v>2476</v>
      </c>
      <c r="XG23" t="s">
        <v>2174</v>
      </c>
      <c r="XH23" t="s">
        <v>2476</v>
      </c>
      <c r="XI23" t="s">
        <v>2174</v>
      </c>
      <c r="XJ23" t="s">
        <v>2476</v>
      </c>
      <c r="XK23" t="s">
        <v>2174</v>
      </c>
      <c r="XL23" t="s">
        <v>2476</v>
      </c>
      <c r="XM23" t="s">
        <v>2174</v>
      </c>
      <c r="XN23" t="s">
        <v>2476</v>
      </c>
      <c r="XO23" t="s">
        <v>2174</v>
      </c>
      <c r="XP23" t="s">
        <v>2476</v>
      </c>
      <c r="XQ23" t="s">
        <v>2174</v>
      </c>
      <c r="XR23" t="s">
        <v>2476</v>
      </c>
      <c r="XS23" t="s">
        <v>2174</v>
      </c>
      <c r="XT23" t="s">
        <v>2476</v>
      </c>
      <c r="XU23" t="s">
        <v>2174</v>
      </c>
      <c r="XV23" t="s">
        <v>2476</v>
      </c>
      <c r="XW23" t="s">
        <v>2174</v>
      </c>
      <c r="XX23" t="s">
        <v>2476</v>
      </c>
      <c r="XY23" t="s">
        <v>2174</v>
      </c>
      <c r="XZ23" t="s">
        <v>2476</v>
      </c>
      <c r="YA23" t="s">
        <v>2174</v>
      </c>
      <c r="YB23" t="s">
        <v>2476</v>
      </c>
      <c r="YC23" t="s">
        <v>2174</v>
      </c>
      <c r="YD23" t="s">
        <v>2476</v>
      </c>
      <c r="YE23" t="s">
        <v>2174</v>
      </c>
      <c r="YF23" t="s">
        <v>2476</v>
      </c>
      <c r="YG23" t="s">
        <v>2174</v>
      </c>
      <c r="YH23" t="s">
        <v>2476</v>
      </c>
      <c r="YI23" t="s">
        <v>2174</v>
      </c>
      <c r="YJ23" t="s">
        <v>2476</v>
      </c>
      <c r="YK23" t="s">
        <v>2174</v>
      </c>
      <c r="YL23" t="s">
        <v>2476</v>
      </c>
      <c r="YM23" t="s">
        <v>2174</v>
      </c>
      <c r="YN23" t="s">
        <v>2476</v>
      </c>
      <c r="YO23" t="s">
        <v>2174</v>
      </c>
      <c r="YP23" t="s">
        <v>2476</v>
      </c>
      <c r="YQ23" t="s">
        <v>2174</v>
      </c>
      <c r="YR23" t="s">
        <v>2476</v>
      </c>
      <c r="YS23" t="s">
        <v>2174</v>
      </c>
      <c r="YT23" t="s">
        <v>2476</v>
      </c>
      <c r="YU23" t="s">
        <v>2174</v>
      </c>
      <c r="YV23" t="s">
        <v>2476</v>
      </c>
      <c r="YW23" t="s">
        <v>2174</v>
      </c>
      <c r="YX23" t="s">
        <v>2476</v>
      </c>
      <c r="YY23" t="s">
        <v>2174</v>
      </c>
      <c r="YZ23" t="s">
        <v>2476</v>
      </c>
      <c r="ZA23" t="s">
        <v>2174</v>
      </c>
      <c r="ZB23" t="s">
        <v>2476</v>
      </c>
      <c r="ZC23" t="s">
        <v>2174</v>
      </c>
      <c r="ZD23" t="s">
        <v>2476</v>
      </c>
      <c r="ZE23" t="s">
        <v>2174</v>
      </c>
      <c r="ZF23" t="s">
        <v>2476</v>
      </c>
      <c r="ZG23" t="s">
        <v>2174</v>
      </c>
      <c r="ZH23" t="s">
        <v>2476</v>
      </c>
      <c r="ZI23" t="s">
        <v>2174</v>
      </c>
      <c r="ZJ23" t="s">
        <v>2476</v>
      </c>
      <c r="ZK23" t="s">
        <v>2174</v>
      </c>
      <c r="ZL23" t="s">
        <v>2476</v>
      </c>
      <c r="ZM23" t="s">
        <v>2174</v>
      </c>
      <c r="ZN23" t="s">
        <v>2476</v>
      </c>
      <c r="ZO23" t="s">
        <v>2174</v>
      </c>
      <c r="ZP23" t="s">
        <v>2476</v>
      </c>
      <c r="ZQ23" t="s">
        <v>2174</v>
      </c>
      <c r="ZR23" t="s">
        <v>2476</v>
      </c>
      <c r="ZS23" t="s">
        <v>2174</v>
      </c>
      <c r="ZT23" t="s">
        <v>2476</v>
      </c>
      <c r="ZU23" t="s">
        <v>2174</v>
      </c>
      <c r="ZV23" t="s">
        <v>2476</v>
      </c>
      <c r="ZW23" t="s">
        <v>2174</v>
      </c>
      <c r="ZX23" t="s">
        <v>2476</v>
      </c>
      <c r="ZY23" t="s">
        <v>2174</v>
      </c>
      <c r="ZZ23" t="s">
        <v>2476</v>
      </c>
      <c r="AAA23" t="s">
        <v>2174</v>
      </c>
      <c r="AAB23" t="s">
        <v>2476</v>
      </c>
      <c r="AAC23" t="s">
        <v>2174</v>
      </c>
      <c r="AAD23" t="s">
        <v>2476</v>
      </c>
      <c r="AAE23" t="s">
        <v>2174</v>
      </c>
      <c r="AAF23" t="s">
        <v>2476</v>
      </c>
      <c r="AAG23" t="s">
        <v>2174</v>
      </c>
      <c r="AAH23" t="s">
        <v>2476</v>
      </c>
      <c r="AAI23" t="s">
        <v>2174</v>
      </c>
      <c r="AAJ23" t="s">
        <v>2476</v>
      </c>
      <c r="AAK23" t="s">
        <v>2174</v>
      </c>
      <c r="AAL23" t="s">
        <v>2476</v>
      </c>
      <c r="AAM23" t="s">
        <v>2174</v>
      </c>
      <c r="AAN23" t="s">
        <v>2476</v>
      </c>
      <c r="AAO23" t="s">
        <v>2174</v>
      </c>
      <c r="AAP23" t="s">
        <v>2476</v>
      </c>
      <c r="AAQ23" t="s">
        <v>2174</v>
      </c>
      <c r="AAR23" t="s">
        <v>2476</v>
      </c>
      <c r="AAS23" t="s">
        <v>2174</v>
      </c>
      <c r="AAT23" t="s">
        <v>2476</v>
      </c>
      <c r="AAU23" t="s">
        <v>2174</v>
      </c>
      <c r="AAV23" t="s">
        <v>2476</v>
      </c>
      <c r="AAW23" t="s">
        <v>2174</v>
      </c>
      <c r="AAX23" t="s">
        <v>2476</v>
      </c>
      <c r="AAY23" t="s">
        <v>2174</v>
      </c>
      <c r="AAZ23" t="s">
        <v>2476</v>
      </c>
      <c r="ABA23" t="s">
        <v>2174</v>
      </c>
      <c r="ABB23" t="s">
        <v>2476</v>
      </c>
      <c r="ABC23" t="s">
        <v>2174</v>
      </c>
      <c r="ABD23" t="s">
        <v>2476</v>
      </c>
      <c r="ABE23" t="s">
        <v>2174</v>
      </c>
      <c r="ABF23" t="s">
        <v>2476</v>
      </c>
      <c r="ABG23" t="s">
        <v>2174</v>
      </c>
      <c r="ABH23" t="s">
        <v>2476</v>
      </c>
      <c r="ABI23" t="s">
        <v>2174</v>
      </c>
      <c r="ABJ23" t="s">
        <v>2476</v>
      </c>
      <c r="ABK23" t="s">
        <v>2174</v>
      </c>
      <c r="ABL23" t="s">
        <v>2476</v>
      </c>
      <c r="ABM23" t="s">
        <v>2174</v>
      </c>
      <c r="ABN23" t="s">
        <v>2476</v>
      </c>
      <c r="ABO23" t="s">
        <v>2174</v>
      </c>
      <c r="ABP23" t="s">
        <v>2476</v>
      </c>
      <c r="ABQ23" t="s">
        <v>2174</v>
      </c>
      <c r="ABR23" t="s">
        <v>2476</v>
      </c>
      <c r="ABS23" t="s">
        <v>2174</v>
      </c>
      <c r="ABT23" t="s">
        <v>2476</v>
      </c>
      <c r="ABU23" t="s">
        <v>2174</v>
      </c>
      <c r="ABV23" t="s">
        <v>2476</v>
      </c>
      <c r="ABW23" t="s">
        <v>2174</v>
      </c>
      <c r="ABX23" t="s">
        <v>2476</v>
      </c>
      <c r="ABY23" t="s">
        <v>2174</v>
      </c>
      <c r="ABZ23" t="s">
        <v>2476</v>
      </c>
      <c r="ACA23" t="s">
        <v>2174</v>
      </c>
      <c r="ACB23" t="s">
        <v>2476</v>
      </c>
      <c r="ACC23" t="s">
        <v>2174</v>
      </c>
      <c r="ACD23" t="s">
        <v>2476</v>
      </c>
      <c r="ACE23" t="s">
        <v>2174</v>
      </c>
      <c r="ACF23" t="s">
        <v>2476</v>
      </c>
      <c r="ACG23" t="s">
        <v>2174</v>
      </c>
      <c r="ACH23" t="s">
        <v>2476</v>
      </c>
      <c r="ACI23" t="s">
        <v>2174</v>
      </c>
      <c r="ACJ23" t="s">
        <v>2476</v>
      </c>
      <c r="ACK23" t="s">
        <v>2174</v>
      </c>
      <c r="ACL23" t="s">
        <v>2476</v>
      </c>
      <c r="ACM23" t="s">
        <v>2174</v>
      </c>
      <c r="ACN23" t="s">
        <v>2476</v>
      </c>
      <c r="ACO23" t="s">
        <v>2174</v>
      </c>
      <c r="ACP23" t="s">
        <v>2476</v>
      </c>
      <c r="ACQ23" t="s">
        <v>2174</v>
      </c>
      <c r="ACR23" t="s">
        <v>2476</v>
      </c>
      <c r="ACS23" t="s">
        <v>2174</v>
      </c>
      <c r="ACT23" t="s">
        <v>2476</v>
      </c>
      <c r="ACU23" t="s">
        <v>2174</v>
      </c>
      <c r="ACV23" t="s">
        <v>2476</v>
      </c>
      <c r="ACW23" t="s">
        <v>2174</v>
      </c>
      <c r="ACX23" t="s">
        <v>2476</v>
      </c>
      <c r="ACY23" t="s">
        <v>2174</v>
      </c>
      <c r="ACZ23" t="s">
        <v>2476</v>
      </c>
      <c r="ADA23" t="s">
        <v>2174</v>
      </c>
      <c r="ADB23" t="s">
        <v>2476</v>
      </c>
      <c r="ADC23" t="s">
        <v>2174</v>
      </c>
      <c r="ADD23" t="s">
        <v>2476</v>
      </c>
      <c r="ADE23" t="s">
        <v>2174</v>
      </c>
      <c r="ADF23" t="s">
        <v>2476</v>
      </c>
      <c r="ADG23" t="s">
        <v>2174</v>
      </c>
      <c r="ADH23" t="s">
        <v>2476</v>
      </c>
      <c r="ADI23" t="s">
        <v>2174</v>
      </c>
      <c r="ADJ23" t="s">
        <v>2476</v>
      </c>
      <c r="ADK23" t="s">
        <v>2174</v>
      </c>
      <c r="ADL23" t="s">
        <v>2476</v>
      </c>
      <c r="ADM23" t="s">
        <v>2174</v>
      </c>
      <c r="ADN23" t="s">
        <v>2476</v>
      </c>
      <c r="ADO23" t="s">
        <v>2174</v>
      </c>
      <c r="ADP23" t="s">
        <v>2476</v>
      </c>
      <c r="ADQ23" t="s">
        <v>2174</v>
      </c>
      <c r="ADR23" t="s">
        <v>2476</v>
      </c>
      <c r="ADS23" t="s">
        <v>2174</v>
      </c>
      <c r="ADT23" t="s">
        <v>2476</v>
      </c>
      <c r="ADU23" t="s">
        <v>2174</v>
      </c>
      <c r="ADV23" t="s">
        <v>2476</v>
      </c>
      <c r="ADW23" t="s">
        <v>2174</v>
      </c>
      <c r="ADX23" t="s">
        <v>2476</v>
      </c>
      <c r="ADY23" t="s">
        <v>2174</v>
      </c>
      <c r="ADZ23" t="s">
        <v>2476</v>
      </c>
      <c r="AEA23" t="s">
        <v>2174</v>
      </c>
      <c r="AEB23" t="s">
        <v>2476</v>
      </c>
      <c r="AEC23" t="s">
        <v>2174</v>
      </c>
      <c r="AED23" t="s">
        <v>2476</v>
      </c>
      <c r="AEE23" t="s">
        <v>2174</v>
      </c>
      <c r="AEF23" t="s">
        <v>2476</v>
      </c>
      <c r="AEG23" t="s">
        <v>2174</v>
      </c>
      <c r="AEH23" t="s">
        <v>2476</v>
      </c>
      <c r="AEI23" t="s">
        <v>2174</v>
      </c>
      <c r="AEJ23" t="s">
        <v>2476</v>
      </c>
      <c r="AEK23" t="s">
        <v>2174</v>
      </c>
      <c r="AEL23" t="s">
        <v>2476</v>
      </c>
      <c r="AEM23" t="s">
        <v>2174</v>
      </c>
      <c r="AEN23" t="s">
        <v>2476</v>
      </c>
      <c r="AEO23" t="s">
        <v>2174</v>
      </c>
      <c r="AEP23" t="s">
        <v>2476</v>
      </c>
      <c r="AEQ23" t="s">
        <v>2174</v>
      </c>
      <c r="AER23" t="s">
        <v>2476</v>
      </c>
      <c r="AES23" t="s">
        <v>2174</v>
      </c>
      <c r="AET23" t="s">
        <v>2476</v>
      </c>
      <c r="AEU23" t="s">
        <v>2174</v>
      </c>
      <c r="AEV23" t="s">
        <v>2476</v>
      </c>
      <c r="AEW23" t="s">
        <v>2174</v>
      </c>
      <c r="AEX23" t="s">
        <v>2476</v>
      </c>
      <c r="AEY23" t="s">
        <v>2174</v>
      </c>
      <c r="AEZ23" t="s">
        <v>2476</v>
      </c>
      <c r="AFA23" t="s">
        <v>2174</v>
      </c>
      <c r="AFB23" t="s">
        <v>2476</v>
      </c>
      <c r="AFC23" t="s">
        <v>2174</v>
      </c>
      <c r="AFD23" t="s">
        <v>2476</v>
      </c>
      <c r="AFE23" t="s">
        <v>2174</v>
      </c>
      <c r="AFF23" t="s">
        <v>2476</v>
      </c>
      <c r="AFG23" t="s">
        <v>2174</v>
      </c>
      <c r="AFH23" t="s">
        <v>2476</v>
      </c>
      <c r="AFI23" t="s">
        <v>2174</v>
      </c>
      <c r="AFJ23" t="s">
        <v>2476</v>
      </c>
      <c r="AFK23" t="s">
        <v>2174</v>
      </c>
      <c r="AFL23" t="s">
        <v>2476</v>
      </c>
      <c r="AFM23" t="s">
        <v>2174</v>
      </c>
      <c r="AFN23" t="s">
        <v>2476</v>
      </c>
      <c r="AFO23" t="s">
        <v>2174</v>
      </c>
      <c r="AFP23" t="s">
        <v>2476</v>
      </c>
      <c r="AFQ23" t="s">
        <v>2174</v>
      </c>
      <c r="AFR23" t="s">
        <v>2476</v>
      </c>
      <c r="AFS23" t="s">
        <v>2174</v>
      </c>
      <c r="AFT23" t="s">
        <v>2476</v>
      </c>
      <c r="AFU23" t="s">
        <v>2174</v>
      </c>
      <c r="AFV23" t="s">
        <v>2476</v>
      </c>
      <c r="AFW23" t="s">
        <v>2174</v>
      </c>
      <c r="AFX23" t="s">
        <v>2476</v>
      </c>
      <c r="AFY23" t="s">
        <v>2174</v>
      </c>
      <c r="AFZ23" t="s">
        <v>2476</v>
      </c>
      <c r="AGA23" t="s">
        <v>2174</v>
      </c>
      <c r="AGB23" t="s">
        <v>2476</v>
      </c>
      <c r="AGC23" t="s">
        <v>2174</v>
      </c>
      <c r="AGD23" t="s">
        <v>2476</v>
      </c>
      <c r="AGE23" t="s">
        <v>2174</v>
      </c>
      <c r="AGF23" t="s">
        <v>2476</v>
      </c>
      <c r="AGG23" t="s">
        <v>2174</v>
      </c>
      <c r="AGH23" t="s">
        <v>2476</v>
      </c>
      <c r="AGI23" t="s">
        <v>2174</v>
      </c>
      <c r="AGJ23" t="s">
        <v>2476</v>
      </c>
      <c r="AGK23" t="s">
        <v>2174</v>
      </c>
      <c r="AGL23" t="s">
        <v>2476</v>
      </c>
      <c r="AGM23" t="s">
        <v>2174</v>
      </c>
      <c r="AGN23" t="s">
        <v>2476</v>
      </c>
      <c r="AGO23" t="s">
        <v>2174</v>
      </c>
      <c r="AGP23" t="s">
        <v>2476</v>
      </c>
      <c r="AGQ23" t="s">
        <v>2174</v>
      </c>
      <c r="AGR23" t="s">
        <v>2476</v>
      </c>
      <c r="AGS23" t="s">
        <v>2174</v>
      </c>
      <c r="AGT23" t="s">
        <v>2476</v>
      </c>
      <c r="AGU23" t="s">
        <v>2174</v>
      </c>
      <c r="AGV23" t="s">
        <v>2476</v>
      </c>
      <c r="AGW23" t="s">
        <v>2174</v>
      </c>
      <c r="AGX23" t="s">
        <v>2476</v>
      </c>
      <c r="AGY23" t="s">
        <v>2174</v>
      </c>
      <c r="AGZ23" t="s">
        <v>2476</v>
      </c>
      <c r="AHA23" t="s">
        <v>2174</v>
      </c>
      <c r="AHB23" t="s">
        <v>2476</v>
      </c>
      <c r="AHC23" t="s">
        <v>2174</v>
      </c>
      <c r="AHD23" t="s">
        <v>2476</v>
      </c>
      <c r="AHE23" t="s">
        <v>2174</v>
      </c>
      <c r="AHF23" t="s">
        <v>2476</v>
      </c>
      <c r="AHG23" t="s">
        <v>2174</v>
      </c>
      <c r="AHH23" t="s">
        <v>2476</v>
      </c>
      <c r="AHI23" t="s">
        <v>2174</v>
      </c>
      <c r="AHJ23" t="s">
        <v>2476</v>
      </c>
      <c r="AHK23" t="s">
        <v>2174</v>
      </c>
      <c r="AHL23" t="s">
        <v>2476</v>
      </c>
      <c r="AHM23" t="s">
        <v>2174</v>
      </c>
      <c r="AHN23" t="s">
        <v>2476</v>
      </c>
      <c r="AHO23" t="s">
        <v>2174</v>
      </c>
      <c r="AHP23" t="s">
        <v>2476</v>
      </c>
      <c r="AHQ23" t="s">
        <v>2174</v>
      </c>
      <c r="AHR23" t="s">
        <v>2476</v>
      </c>
      <c r="AHS23" t="s">
        <v>2174</v>
      </c>
      <c r="AHT23" t="s">
        <v>2476</v>
      </c>
      <c r="AHU23" t="s">
        <v>2174</v>
      </c>
      <c r="AHV23" t="s">
        <v>2476</v>
      </c>
      <c r="AHW23" t="s">
        <v>2174</v>
      </c>
      <c r="AHX23" t="s">
        <v>2476</v>
      </c>
      <c r="AHY23" t="s">
        <v>2174</v>
      </c>
      <c r="AHZ23" t="s">
        <v>2476</v>
      </c>
      <c r="AIA23" t="s">
        <v>2174</v>
      </c>
      <c r="AIB23" t="s">
        <v>2476</v>
      </c>
      <c r="AIC23" t="s">
        <v>2174</v>
      </c>
      <c r="AID23" t="s">
        <v>2476</v>
      </c>
      <c r="AIE23" t="s">
        <v>2174</v>
      </c>
      <c r="AIF23" t="s">
        <v>2476</v>
      </c>
      <c r="AIG23" t="s">
        <v>2174</v>
      </c>
      <c r="AIH23" t="s">
        <v>2476</v>
      </c>
      <c r="AII23" t="s">
        <v>2174</v>
      </c>
      <c r="AIJ23" t="s">
        <v>2476</v>
      </c>
      <c r="AIK23" t="s">
        <v>2174</v>
      </c>
      <c r="AIL23" t="s">
        <v>2476</v>
      </c>
      <c r="AIM23" t="s">
        <v>2174</v>
      </c>
      <c r="AIN23" t="s">
        <v>2476</v>
      </c>
      <c r="AIO23" t="s">
        <v>2174</v>
      </c>
      <c r="AIP23" t="s">
        <v>2476</v>
      </c>
      <c r="AIQ23" t="s">
        <v>2174</v>
      </c>
      <c r="AIR23" t="s">
        <v>2476</v>
      </c>
      <c r="AIS23" t="s">
        <v>2174</v>
      </c>
      <c r="AIT23" t="s">
        <v>2476</v>
      </c>
      <c r="AIU23" t="s">
        <v>2174</v>
      </c>
      <c r="AIV23" t="s">
        <v>2476</v>
      </c>
      <c r="AIW23" t="s">
        <v>2174</v>
      </c>
      <c r="AIX23" t="s">
        <v>2476</v>
      </c>
      <c r="AIY23" t="s">
        <v>2174</v>
      </c>
      <c r="AIZ23" t="s">
        <v>2476</v>
      </c>
      <c r="AJA23" t="s">
        <v>2174</v>
      </c>
      <c r="AJB23" t="s">
        <v>2476</v>
      </c>
      <c r="AJC23" t="s">
        <v>2174</v>
      </c>
      <c r="AJD23" t="s">
        <v>2476</v>
      </c>
      <c r="AJE23" t="s">
        <v>2174</v>
      </c>
      <c r="AJF23" t="s">
        <v>2476</v>
      </c>
      <c r="AJG23" t="s">
        <v>2174</v>
      </c>
      <c r="AJH23" t="s">
        <v>2476</v>
      </c>
      <c r="AJI23" t="s">
        <v>2174</v>
      </c>
      <c r="AJJ23" t="s">
        <v>2476</v>
      </c>
      <c r="AJK23" t="s">
        <v>2174</v>
      </c>
      <c r="AJL23" t="s">
        <v>2476</v>
      </c>
      <c r="AJM23" t="s">
        <v>2174</v>
      </c>
      <c r="AJN23" t="s">
        <v>2476</v>
      </c>
      <c r="AJO23" t="s">
        <v>2174</v>
      </c>
      <c r="AJP23" t="s">
        <v>2476</v>
      </c>
      <c r="AJQ23" t="s">
        <v>2174</v>
      </c>
      <c r="AJR23" t="s">
        <v>2476</v>
      </c>
      <c r="AJS23" t="s">
        <v>2174</v>
      </c>
      <c r="AJT23" t="s">
        <v>2476</v>
      </c>
      <c r="AJU23" t="s">
        <v>2174</v>
      </c>
      <c r="AJV23" t="s">
        <v>2476</v>
      </c>
      <c r="AJW23" t="s">
        <v>2174</v>
      </c>
      <c r="AJX23" t="s">
        <v>2476</v>
      </c>
      <c r="AJY23" t="s">
        <v>2174</v>
      </c>
      <c r="AJZ23" t="s">
        <v>2476</v>
      </c>
      <c r="AKA23" t="s">
        <v>2174</v>
      </c>
      <c r="AKB23" t="s">
        <v>2476</v>
      </c>
      <c r="AKC23" t="s">
        <v>2174</v>
      </c>
      <c r="AKD23" t="s">
        <v>2476</v>
      </c>
      <c r="AKE23" t="s">
        <v>2174</v>
      </c>
      <c r="AKF23" t="s">
        <v>2476</v>
      </c>
      <c r="AKG23" t="s">
        <v>2174</v>
      </c>
      <c r="AKH23" t="s">
        <v>2476</v>
      </c>
      <c r="AKI23" t="s">
        <v>2174</v>
      </c>
      <c r="AKJ23" t="s">
        <v>2476</v>
      </c>
      <c r="AKK23" t="s">
        <v>2174</v>
      </c>
      <c r="AKL23" t="s">
        <v>2476</v>
      </c>
      <c r="AKM23" t="s">
        <v>2174</v>
      </c>
      <c r="AKN23" t="s">
        <v>2476</v>
      </c>
      <c r="AKO23" t="s">
        <v>2174</v>
      </c>
      <c r="AKP23" t="s">
        <v>2476</v>
      </c>
      <c r="AKQ23" t="s">
        <v>2174</v>
      </c>
      <c r="AKR23" t="s">
        <v>2476</v>
      </c>
      <c r="AKS23" t="s">
        <v>2174</v>
      </c>
      <c r="AKT23" t="s">
        <v>2476</v>
      </c>
      <c r="AKU23" t="s">
        <v>2174</v>
      </c>
      <c r="AKV23" t="s">
        <v>2476</v>
      </c>
      <c r="AKW23" t="s">
        <v>2174</v>
      </c>
      <c r="AKX23" t="s">
        <v>2476</v>
      </c>
      <c r="AKY23" t="s">
        <v>2174</v>
      </c>
      <c r="AKZ23" t="s">
        <v>2476</v>
      </c>
      <c r="ALA23" t="s">
        <v>2174</v>
      </c>
      <c r="ALB23" t="s">
        <v>2476</v>
      </c>
      <c r="ALC23" t="s">
        <v>2174</v>
      </c>
      <c r="ALD23" t="s">
        <v>2476</v>
      </c>
      <c r="ALE23" t="s">
        <v>2174</v>
      </c>
      <c r="ALF23" t="s">
        <v>2476</v>
      </c>
      <c r="ALG23" t="s">
        <v>2174</v>
      </c>
      <c r="ALH23" t="s">
        <v>2476</v>
      </c>
      <c r="ALI23" t="s">
        <v>2174</v>
      </c>
      <c r="ALJ23" t="s">
        <v>2476</v>
      </c>
      <c r="ALK23" t="s">
        <v>2174</v>
      </c>
      <c r="ALL23" t="s">
        <v>2476</v>
      </c>
      <c r="ALM23" t="s">
        <v>2174</v>
      </c>
      <c r="ALN23" t="s">
        <v>2476</v>
      </c>
      <c r="ALO23" t="s">
        <v>2174</v>
      </c>
      <c r="ALP23" t="s">
        <v>2476</v>
      </c>
      <c r="ALQ23" t="s">
        <v>2174</v>
      </c>
      <c r="ALR23" t="s">
        <v>2476</v>
      </c>
      <c r="ALS23" t="s">
        <v>2174</v>
      </c>
      <c r="ALT23" t="s">
        <v>2476</v>
      </c>
      <c r="ALU23" t="s">
        <v>2174</v>
      </c>
      <c r="ALV23" t="s">
        <v>2476</v>
      </c>
      <c r="ALW23" t="s">
        <v>2174</v>
      </c>
      <c r="ALX23" t="s">
        <v>2476</v>
      </c>
      <c r="ALY23" t="s">
        <v>2174</v>
      </c>
      <c r="ALZ23" t="s">
        <v>2476</v>
      </c>
      <c r="AMA23" t="s">
        <v>2174</v>
      </c>
      <c r="AMB23" t="s">
        <v>2476</v>
      </c>
      <c r="AMC23" t="s">
        <v>2174</v>
      </c>
      <c r="AMD23" t="s">
        <v>2476</v>
      </c>
      <c r="AME23" t="s">
        <v>2174</v>
      </c>
      <c r="AMF23" t="s">
        <v>2476</v>
      </c>
      <c r="AMG23" t="s">
        <v>2174</v>
      </c>
      <c r="AMH23" t="s">
        <v>2476</v>
      </c>
      <c r="AMI23" t="s">
        <v>2174</v>
      </c>
      <c r="AMJ23" t="s">
        <v>2476</v>
      </c>
      <c r="AMK23" t="s">
        <v>2174</v>
      </c>
      <c r="AML23" t="s">
        <v>2476</v>
      </c>
      <c r="AMM23" t="s">
        <v>2174</v>
      </c>
      <c r="AMN23" t="s">
        <v>2476</v>
      </c>
      <c r="AMO23" t="s">
        <v>2174</v>
      </c>
      <c r="AMP23" t="s">
        <v>2476</v>
      </c>
      <c r="AMQ23" t="s">
        <v>2174</v>
      </c>
      <c r="AMR23" t="s">
        <v>2476</v>
      </c>
      <c r="AMS23" t="s">
        <v>2174</v>
      </c>
      <c r="AMT23" t="s">
        <v>2476</v>
      </c>
      <c r="AMU23" t="s">
        <v>2174</v>
      </c>
      <c r="AMV23" t="s">
        <v>2476</v>
      </c>
      <c r="AMW23" t="s">
        <v>2174</v>
      </c>
      <c r="AMX23" t="s">
        <v>2476</v>
      </c>
      <c r="AMY23" t="s">
        <v>2174</v>
      </c>
      <c r="AMZ23" t="s">
        <v>2476</v>
      </c>
      <c r="ANA23" t="s">
        <v>2174</v>
      </c>
      <c r="ANB23" t="s">
        <v>2476</v>
      </c>
      <c r="ANC23" t="s">
        <v>2174</v>
      </c>
      <c r="AND23" t="s">
        <v>2476</v>
      </c>
      <c r="ANE23" t="s">
        <v>2174</v>
      </c>
      <c r="ANF23" t="s">
        <v>2476</v>
      </c>
      <c r="ANG23" t="s">
        <v>2174</v>
      </c>
      <c r="ANH23" t="s">
        <v>2476</v>
      </c>
      <c r="ANI23" t="s">
        <v>2174</v>
      </c>
      <c r="ANJ23" t="s">
        <v>2476</v>
      </c>
      <c r="ANK23" t="s">
        <v>2174</v>
      </c>
      <c r="ANL23" t="s">
        <v>2476</v>
      </c>
      <c r="ANM23" t="s">
        <v>2174</v>
      </c>
      <c r="ANN23" t="s">
        <v>2476</v>
      </c>
      <c r="ANO23" t="s">
        <v>2174</v>
      </c>
      <c r="ANP23" t="s">
        <v>2476</v>
      </c>
      <c r="ANQ23" t="s">
        <v>2174</v>
      </c>
      <c r="ANR23" t="s">
        <v>2476</v>
      </c>
      <c r="ANS23" t="s">
        <v>2174</v>
      </c>
      <c r="ANT23" t="s">
        <v>2476</v>
      </c>
      <c r="ANU23" t="s">
        <v>2174</v>
      </c>
      <c r="ANV23" t="s">
        <v>2476</v>
      </c>
      <c r="ANW23" t="s">
        <v>2174</v>
      </c>
      <c r="ANX23" t="s">
        <v>2476</v>
      </c>
      <c r="ANY23" t="s">
        <v>2174</v>
      </c>
      <c r="ANZ23" t="s">
        <v>2476</v>
      </c>
      <c r="AOA23" t="s">
        <v>2174</v>
      </c>
      <c r="AOB23" t="s">
        <v>2476</v>
      </c>
      <c r="AOC23" t="s">
        <v>2174</v>
      </c>
      <c r="AOD23" t="s">
        <v>2476</v>
      </c>
      <c r="AOE23" t="s">
        <v>2174</v>
      </c>
      <c r="AOF23" t="s">
        <v>2476</v>
      </c>
      <c r="AOG23" t="s">
        <v>2174</v>
      </c>
      <c r="AOH23" t="s">
        <v>2476</v>
      </c>
      <c r="AOI23" t="s">
        <v>2174</v>
      </c>
      <c r="AOJ23" t="s">
        <v>2476</v>
      </c>
      <c r="AOK23" t="s">
        <v>2174</v>
      </c>
      <c r="AOL23" t="s">
        <v>2476</v>
      </c>
      <c r="AOM23" t="s">
        <v>2174</v>
      </c>
      <c r="AON23" t="s">
        <v>2476</v>
      </c>
      <c r="AOO23" t="s">
        <v>2174</v>
      </c>
      <c r="AOP23" t="s">
        <v>2476</v>
      </c>
      <c r="AOQ23" t="s">
        <v>2174</v>
      </c>
      <c r="AOR23" t="s">
        <v>2476</v>
      </c>
      <c r="AOS23" t="s">
        <v>2174</v>
      </c>
      <c r="AOT23" t="s">
        <v>2476</v>
      </c>
      <c r="AOU23" t="s">
        <v>2174</v>
      </c>
      <c r="AOV23" t="s">
        <v>2476</v>
      </c>
      <c r="AOW23" t="s">
        <v>2174</v>
      </c>
      <c r="AOX23" t="s">
        <v>2476</v>
      </c>
      <c r="AOY23" t="s">
        <v>2174</v>
      </c>
      <c r="AOZ23" t="s">
        <v>2476</v>
      </c>
      <c r="APA23" t="s">
        <v>2174</v>
      </c>
      <c r="APB23" t="s">
        <v>2476</v>
      </c>
      <c r="APC23" t="s">
        <v>2174</v>
      </c>
      <c r="APD23" t="s">
        <v>2476</v>
      </c>
      <c r="APE23" t="s">
        <v>2174</v>
      </c>
      <c r="APF23" t="s">
        <v>2476</v>
      </c>
      <c r="APG23" t="s">
        <v>2174</v>
      </c>
      <c r="APH23" t="s">
        <v>2476</v>
      </c>
      <c r="API23" t="s">
        <v>2174</v>
      </c>
      <c r="APJ23" t="s">
        <v>2476</v>
      </c>
      <c r="APK23" t="s">
        <v>2174</v>
      </c>
      <c r="APL23" t="s">
        <v>2476</v>
      </c>
      <c r="APM23" t="s">
        <v>2174</v>
      </c>
      <c r="APN23" t="s">
        <v>2476</v>
      </c>
      <c r="APO23" t="s">
        <v>2174</v>
      </c>
      <c r="APP23" t="s">
        <v>2476</v>
      </c>
      <c r="APQ23" t="s">
        <v>2174</v>
      </c>
      <c r="APR23" t="s">
        <v>2476</v>
      </c>
      <c r="APS23" t="s">
        <v>2174</v>
      </c>
      <c r="APT23" t="s">
        <v>2476</v>
      </c>
      <c r="APU23" t="s">
        <v>2174</v>
      </c>
      <c r="APV23" t="s">
        <v>2476</v>
      </c>
      <c r="APW23" t="s">
        <v>2174</v>
      </c>
      <c r="APX23" t="s">
        <v>2476</v>
      </c>
      <c r="APY23" t="s">
        <v>2174</v>
      </c>
      <c r="APZ23" t="s">
        <v>2476</v>
      </c>
      <c r="AQA23" t="s">
        <v>2174</v>
      </c>
      <c r="AQB23" t="s">
        <v>2476</v>
      </c>
      <c r="AQC23" t="s">
        <v>2174</v>
      </c>
      <c r="AQD23" t="s">
        <v>2476</v>
      </c>
      <c r="AQE23" t="s">
        <v>2174</v>
      </c>
      <c r="AQF23" t="s">
        <v>2476</v>
      </c>
      <c r="AQG23" t="s">
        <v>2174</v>
      </c>
      <c r="AQH23" t="s">
        <v>2476</v>
      </c>
      <c r="AQI23" t="s">
        <v>2174</v>
      </c>
      <c r="AQJ23" t="s">
        <v>2476</v>
      </c>
      <c r="AQK23" t="s">
        <v>2174</v>
      </c>
      <c r="AQL23" t="s">
        <v>2476</v>
      </c>
      <c r="AQM23" t="s">
        <v>2174</v>
      </c>
      <c r="AQN23" t="s">
        <v>2476</v>
      </c>
      <c r="AQO23" t="s">
        <v>2174</v>
      </c>
      <c r="AQP23" t="s">
        <v>2476</v>
      </c>
      <c r="AQQ23" t="s">
        <v>2174</v>
      </c>
      <c r="AQR23" t="s">
        <v>2476</v>
      </c>
      <c r="AQS23" t="s">
        <v>2174</v>
      </c>
      <c r="AQT23" t="s">
        <v>2476</v>
      </c>
      <c r="AQU23" t="s">
        <v>2174</v>
      </c>
      <c r="AQV23" t="s">
        <v>2476</v>
      </c>
      <c r="AQW23" t="s">
        <v>2174</v>
      </c>
      <c r="AQX23" t="s">
        <v>2476</v>
      </c>
      <c r="AQY23" t="s">
        <v>2174</v>
      </c>
      <c r="AQZ23" t="s">
        <v>2476</v>
      </c>
      <c r="ARA23" t="s">
        <v>2174</v>
      </c>
      <c r="ARB23" t="s">
        <v>2476</v>
      </c>
      <c r="ARC23" t="s">
        <v>2174</v>
      </c>
      <c r="ARD23" t="s">
        <v>2476</v>
      </c>
      <c r="ARE23" t="s">
        <v>2174</v>
      </c>
      <c r="ARF23" t="s">
        <v>2476</v>
      </c>
      <c r="ARG23" t="s">
        <v>2174</v>
      </c>
      <c r="ARH23" t="s">
        <v>2476</v>
      </c>
      <c r="ARI23" t="s">
        <v>2174</v>
      </c>
      <c r="ARJ23" t="s">
        <v>2476</v>
      </c>
      <c r="ARK23" t="s">
        <v>2174</v>
      </c>
      <c r="ARL23" t="s">
        <v>2476</v>
      </c>
      <c r="ARM23" t="s">
        <v>2174</v>
      </c>
      <c r="ARN23" t="s">
        <v>2476</v>
      </c>
      <c r="ARO23" t="s">
        <v>2174</v>
      </c>
      <c r="ARP23" t="s">
        <v>2476</v>
      </c>
      <c r="ARQ23" t="s">
        <v>2174</v>
      </c>
      <c r="ARR23" t="s">
        <v>2476</v>
      </c>
      <c r="ARS23" t="s">
        <v>2174</v>
      </c>
      <c r="ART23" t="s">
        <v>2476</v>
      </c>
      <c r="ARU23" t="s">
        <v>2174</v>
      </c>
      <c r="ARV23" t="s">
        <v>2476</v>
      </c>
      <c r="ARW23" t="s">
        <v>2174</v>
      </c>
      <c r="ARX23" t="s">
        <v>2476</v>
      </c>
      <c r="ARY23" t="s">
        <v>2174</v>
      </c>
      <c r="ARZ23" t="s">
        <v>2476</v>
      </c>
      <c r="ASA23" t="s">
        <v>2174</v>
      </c>
      <c r="ASB23" t="s">
        <v>2476</v>
      </c>
      <c r="ASC23" t="s">
        <v>2174</v>
      </c>
      <c r="ASD23" t="s">
        <v>2476</v>
      </c>
      <c r="ASE23" t="s">
        <v>2174</v>
      </c>
      <c r="ASF23" t="s">
        <v>2476</v>
      </c>
      <c r="ASG23" t="s">
        <v>2174</v>
      </c>
      <c r="ASH23" t="s">
        <v>2476</v>
      </c>
      <c r="ASI23" t="s">
        <v>2174</v>
      </c>
      <c r="ASJ23" t="s">
        <v>2476</v>
      </c>
      <c r="ASK23" t="s">
        <v>2174</v>
      </c>
      <c r="ASL23" t="s">
        <v>2476</v>
      </c>
      <c r="ASM23" t="s">
        <v>2174</v>
      </c>
      <c r="ASN23" t="s">
        <v>2476</v>
      </c>
      <c r="ASO23" t="s">
        <v>2174</v>
      </c>
      <c r="ASP23" t="s">
        <v>2476</v>
      </c>
      <c r="ASQ23" t="s">
        <v>2174</v>
      </c>
      <c r="ASR23" t="s">
        <v>2476</v>
      </c>
      <c r="ASS23" t="s">
        <v>2174</v>
      </c>
      <c r="AST23" t="s">
        <v>2476</v>
      </c>
      <c r="ASU23" t="s">
        <v>2174</v>
      </c>
      <c r="ASV23" t="s">
        <v>2476</v>
      </c>
      <c r="ASW23" t="s">
        <v>2174</v>
      </c>
      <c r="ASX23" t="s">
        <v>2476</v>
      </c>
      <c r="ASY23" t="s">
        <v>2174</v>
      </c>
      <c r="ASZ23" t="s">
        <v>2476</v>
      </c>
      <c r="ATA23" t="s">
        <v>2174</v>
      </c>
      <c r="ATB23" t="s">
        <v>2476</v>
      </c>
      <c r="ATC23" t="s">
        <v>2174</v>
      </c>
      <c r="ATD23" t="s">
        <v>2476</v>
      </c>
      <c r="ATE23" t="s">
        <v>2174</v>
      </c>
      <c r="ATF23" t="s">
        <v>2476</v>
      </c>
      <c r="ATG23" t="s">
        <v>2174</v>
      </c>
      <c r="ATH23" t="s">
        <v>2476</v>
      </c>
      <c r="ATI23" t="s">
        <v>2174</v>
      </c>
      <c r="ATJ23" t="s">
        <v>2476</v>
      </c>
      <c r="ATK23" t="s">
        <v>2174</v>
      </c>
      <c r="ATL23" t="s">
        <v>2476</v>
      </c>
      <c r="ATM23" t="s">
        <v>2174</v>
      </c>
      <c r="ATN23" t="s">
        <v>2476</v>
      </c>
      <c r="ATO23" t="s">
        <v>2174</v>
      </c>
      <c r="ATP23" t="s">
        <v>2476</v>
      </c>
      <c r="ATQ23" t="s">
        <v>2174</v>
      </c>
      <c r="ATR23" t="s">
        <v>2476</v>
      </c>
      <c r="ATS23" t="s">
        <v>2174</v>
      </c>
      <c r="ATT23" t="s">
        <v>2476</v>
      </c>
      <c r="ATU23" t="s">
        <v>2174</v>
      </c>
      <c r="ATV23" t="s">
        <v>2476</v>
      </c>
      <c r="ATW23" t="s">
        <v>2174</v>
      </c>
      <c r="ATX23" t="s">
        <v>2476</v>
      </c>
      <c r="ATY23" t="s">
        <v>2174</v>
      </c>
      <c r="ATZ23" t="s">
        <v>2476</v>
      </c>
      <c r="AUA23" t="s">
        <v>2174</v>
      </c>
      <c r="AUB23" t="s">
        <v>2476</v>
      </c>
      <c r="AUC23" t="s">
        <v>2174</v>
      </c>
      <c r="AUD23" t="s">
        <v>2476</v>
      </c>
      <c r="AUE23" t="s">
        <v>2174</v>
      </c>
      <c r="AUF23" t="s">
        <v>2476</v>
      </c>
      <c r="AUG23" t="s">
        <v>2174</v>
      </c>
      <c r="AUH23" t="s">
        <v>2476</v>
      </c>
      <c r="AUI23" t="s">
        <v>2174</v>
      </c>
      <c r="AUJ23" t="s">
        <v>2476</v>
      </c>
      <c r="AUK23" t="s">
        <v>2174</v>
      </c>
      <c r="AUL23" t="s">
        <v>2476</v>
      </c>
      <c r="AUM23" t="s">
        <v>2174</v>
      </c>
      <c r="AUN23" t="s">
        <v>2476</v>
      </c>
      <c r="AUO23" t="s">
        <v>2174</v>
      </c>
      <c r="AUP23" t="s">
        <v>2476</v>
      </c>
      <c r="AUQ23" t="s">
        <v>2174</v>
      </c>
      <c r="AUR23" t="s">
        <v>2476</v>
      </c>
      <c r="AUS23" t="s">
        <v>2174</v>
      </c>
      <c r="AUT23" t="s">
        <v>2476</v>
      </c>
      <c r="AUU23" t="s">
        <v>2174</v>
      </c>
      <c r="AUV23" t="s">
        <v>2476</v>
      </c>
      <c r="AUW23" t="s">
        <v>2174</v>
      </c>
      <c r="AUX23" t="s">
        <v>2476</v>
      </c>
      <c r="AUY23" t="s">
        <v>2174</v>
      </c>
      <c r="AUZ23" t="s">
        <v>2476</v>
      </c>
      <c r="AVA23" t="s">
        <v>2174</v>
      </c>
      <c r="AVB23" t="s">
        <v>2476</v>
      </c>
      <c r="AVC23" t="s">
        <v>2174</v>
      </c>
      <c r="AVD23" t="s">
        <v>2476</v>
      </c>
      <c r="AVE23" t="s">
        <v>2174</v>
      </c>
      <c r="AVF23" t="s">
        <v>2476</v>
      </c>
      <c r="AVG23" t="s">
        <v>2174</v>
      </c>
      <c r="AVH23" t="s">
        <v>2476</v>
      </c>
      <c r="AVI23" t="s">
        <v>2174</v>
      </c>
      <c r="AVJ23" t="s">
        <v>2476</v>
      </c>
      <c r="AVK23" t="s">
        <v>2174</v>
      </c>
      <c r="AVL23" t="s">
        <v>2476</v>
      </c>
      <c r="AVM23" t="s">
        <v>2174</v>
      </c>
      <c r="AVN23" t="s">
        <v>2476</v>
      </c>
      <c r="AVO23" t="s">
        <v>2174</v>
      </c>
      <c r="AVP23" t="s">
        <v>2476</v>
      </c>
      <c r="AVQ23" t="s">
        <v>2174</v>
      </c>
      <c r="AVR23" t="s">
        <v>2476</v>
      </c>
      <c r="AVS23" t="s">
        <v>2174</v>
      </c>
      <c r="AVT23" t="s">
        <v>2476</v>
      </c>
      <c r="AVU23" t="s">
        <v>2174</v>
      </c>
      <c r="AVV23" t="s">
        <v>2476</v>
      </c>
      <c r="AVW23" t="s">
        <v>2174</v>
      </c>
      <c r="AVX23" t="s">
        <v>2476</v>
      </c>
      <c r="AVY23" t="s">
        <v>2174</v>
      </c>
      <c r="AVZ23" t="s">
        <v>2476</v>
      </c>
      <c r="AWA23" t="s">
        <v>2174</v>
      </c>
      <c r="AWB23" t="s">
        <v>2476</v>
      </c>
      <c r="AWC23" t="s">
        <v>2174</v>
      </c>
      <c r="AWD23" t="s">
        <v>2476</v>
      </c>
      <c r="AWE23" t="s">
        <v>2174</v>
      </c>
      <c r="AWF23" t="s">
        <v>2476</v>
      </c>
      <c r="AWG23" t="s">
        <v>2174</v>
      </c>
      <c r="AWH23" t="s">
        <v>2476</v>
      </c>
      <c r="AWI23" t="s">
        <v>2174</v>
      </c>
      <c r="AWJ23" t="s">
        <v>2476</v>
      </c>
      <c r="AWK23" t="s">
        <v>2174</v>
      </c>
      <c r="AWL23" t="s">
        <v>2476</v>
      </c>
      <c r="AWM23" t="s">
        <v>2174</v>
      </c>
      <c r="AWN23" t="s">
        <v>2476</v>
      </c>
      <c r="AWO23" t="s">
        <v>2174</v>
      </c>
      <c r="AWP23" t="s">
        <v>2476</v>
      </c>
      <c r="AWQ23" t="s">
        <v>2174</v>
      </c>
      <c r="AWR23" t="s">
        <v>2476</v>
      </c>
      <c r="AWS23" t="s">
        <v>2174</v>
      </c>
      <c r="AWT23" t="s">
        <v>2476</v>
      </c>
      <c r="AWU23" t="s">
        <v>2174</v>
      </c>
      <c r="AWV23" t="s">
        <v>2476</v>
      </c>
      <c r="AWW23" t="s">
        <v>2174</v>
      </c>
      <c r="AWX23" t="s">
        <v>2476</v>
      </c>
      <c r="AWY23" t="s">
        <v>2174</v>
      </c>
      <c r="AWZ23" t="s">
        <v>2476</v>
      </c>
      <c r="AXA23" t="s">
        <v>2174</v>
      </c>
      <c r="AXB23" t="s">
        <v>2476</v>
      </c>
      <c r="AXC23" t="s">
        <v>2174</v>
      </c>
      <c r="AXD23" t="s">
        <v>2476</v>
      </c>
      <c r="AXE23" t="s">
        <v>2174</v>
      </c>
      <c r="AXF23" t="s">
        <v>2476</v>
      </c>
      <c r="AXG23" t="s">
        <v>2174</v>
      </c>
      <c r="AXH23" t="s">
        <v>2476</v>
      </c>
      <c r="AXI23" t="s">
        <v>2174</v>
      </c>
      <c r="AXJ23" t="s">
        <v>2476</v>
      </c>
      <c r="AXK23" t="s">
        <v>2174</v>
      </c>
      <c r="AXL23" t="s">
        <v>2476</v>
      </c>
      <c r="AXM23" t="s">
        <v>2174</v>
      </c>
      <c r="AXN23" t="s">
        <v>2476</v>
      </c>
      <c r="AXO23" t="s">
        <v>2174</v>
      </c>
      <c r="AXP23" t="s">
        <v>2476</v>
      </c>
      <c r="AXQ23" t="s">
        <v>2174</v>
      </c>
      <c r="AXR23" t="s">
        <v>2476</v>
      </c>
      <c r="AXS23" t="s">
        <v>2174</v>
      </c>
      <c r="AXT23" t="s">
        <v>2476</v>
      </c>
      <c r="AXU23" t="s">
        <v>2174</v>
      </c>
      <c r="AXV23" t="s">
        <v>2476</v>
      </c>
      <c r="AXW23" t="s">
        <v>2174</v>
      </c>
      <c r="AXX23" t="s">
        <v>2476</v>
      </c>
      <c r="AXY23" t="s">
        <v>2174</v>
      </c>
      <c r="AXZ23" t="s">
        <v>2476</v>
      </c>
      <c r="AYA23" t="s">
        <v>2174</v>
      </c>
      <c r="AYB23" t="s">
        <v>2476</v>
      </c>
      <c r="AYC23" t="s">
        <v>2174</v>
      </c>
      <c r="AYD23" t="s">
        <v>2476</v>
      </c>
      <c r="AYE23" t="s">
        <v>2174</v>
      </c>
      <c r="AYF23" t="s">
        <v>2476</v>
      </c>
      <c r="AYG23" t="s">
        <v>2174</v>
      </c>
      <c r="AYH23" t="s">
        <v>2476</v>
      </c>
      <c r="AYI23" t="s">
        <v>2174</v>
      </c>
      <c r="AYJ23" t="s">
        <v>2476</v>
      </c>
      <c r="AYK23" t="s">
        <v>2174</v>
      </c>
      <c r="AYL23" t="s">
        <v>2476</v>
      </c>
      <c r="AYM23" t="s">
        <v>2174</v>
      </c>
      <c r="AYN23" t="s">
        <v>2476</v>
      </c>
      <c r="AYO23" t="s">
        <v>2174</v>
      </c>
      <c r="AYP23" t="s">
        <v>2476</v>
      </c>
      <c r="AYQ23" t="s">
        <v>2174</v>
      </c>
      <c r="AYR23" t="s">
        <v>2476</v>
      </c>
      <c r="AYS23" t="s">
        <v>2174</v>
      </c>
      <c r="AYT23" t="s">
        <v>2476</v>
      </c>
      <c r="AYU23" t="s">
        <v>2174</v>
      </c>
      <c r="AYV23" t="s">
        <v>2476</v>
      </c>
      <c r="AYW23" t="s">
        <v>2174</v>
      </c>
      <c r="AYX23" t="s">
        <v>2476</v>
      </c>
      <c r="AYY23" t="s">
        <v>2174</v>
      </c>
      <c r="AYZ23" t="s">
        <v>2476</v>
      </c>
      <c r="AZA23" t="s">
        <v>2174</v>
      </c>
      <c r="AZB23" t="s">
        <v>2476</v>
      </c>
      <c r="AZC23" t="s">
        <v>2174</v>
      </c>
      <c r="AZD23" t="s">
        <v>2476</v>
      </c>
      <c r="AZE23" t="s">
        <v>2174</v>
      </c>
      <c r="AZF23" t="s">
        <v>2476</v>
      </c>
      <c r="AZG23" t="s">
        <v>2174</v>
      </c>
      <c r="AZH23" t="s">
        <v>2476</v>
      </c>
      <c r="AZI23" t="s">
        <v>2174</v>
      </c>
      <c r="AZJ23" t="s">
        <v>2476</v>
      </c>
      <c r="AZK23" t="s">
        <v>2174</v>
      </c>
      <c r="AZL23" t="s">
        <v>2476</v>
      </c>
      <c r="AZM23" t="s">
        <v>2174</v>
      </c>
      <c r="AZN23" t="s">
        <v>2476</v>
      </c>
      <c r="AZO23" t="s">
        <v>2174</v>
      </c>
      <c r="AZP23" t="s">
        <v>2476</v>
      </c>
      <c r="AZQ23" t="s">
        <v>2174</v>
      </c>
      <c r="AZR23" t="s">
        <v>2476</v>
      </c>
      <c r="AZS23" t="s">
        <v>2174</v>
      </c>
      <c r="AZT23" t="s">
        <v>2476</v>
      </c>
      <c r="AZU23" t="s">
        <v>2174</v>
      </c>
      <c r="AZV23" t="s">
        <v>2476</v>
      </c>
      <c r="AZW23" t="s">
        <v>2174</v>
      </c>
      <c r="AZX23" t="s">
        <v>2476</v>
      </c>
      <c r="AZY23" t="s">
        <v>2174</v>
      </c>
      <c r="AZZ23" t="s">
        <v>2476</v>
      </c>
      <c r="BAA23" t="s">
        <v>2174</v>
      </c>
      <c r="BAB23" t="s">
        <v>2476</v>
      </c>
      <c r="BAC23" t="s">
        <v>2174</v>
      </c>
      <c r="BAD23" t="s">
        <v>2476</v>
      </c>
      <c r="BAE23" t="s">
        <v>2174</v>
      </c>
      <c r="BAF23" t="s">
        <v>2476</v>
      </c>
      <c r="BAG23" t="s">
        <v>2174</v>
      </c>
      <c r="BAH23" t="s">
        <v>2476</v>
      </c>
      <c r="BAI23" t="s">
        <v>2174</v>
      </c>
      <c r="BAJ23" t="s">
        <v>2476</v>
      </c>
      <c r="BAK23" t="s">
        <v>2174</v>
      </c>
      <c r="BAL23" t="s">
        <v>2476</v>
      </c>
      <c r="BAM23" t="s">
        <v>2174</v>
      </c>
      <c r="BAN23" t="s">
        <v>2476</v>
      </c>
      <c r="BAO23" t="s">
        <v>2174</v>
      </c>
      <c r="BAP23" t="s">
        <v>2476</v>
      </c>
      <c r="BAQ23" t="s">
        <v>2174</v>
      </c>
      <c r="BAR23" t="s">
        <v>2476</v>
      </c>
      <c r="BAS23" t="s">
        <v>2174</v>
      </c>
      <c r="BAT23" t="s">
        <v>2476</v>
      </c>
      <c r="BAU23" t="s">
        <v>2174</v>
      </c>
      <c r="BAV23" t="s">
        <v>2476</v>
      </c>
      <c r="BAW23" t="s">
        <v>2174</v>
      </c>
      <c r="BAX23" t="s">
        <v>2476</v>
      </c>
      <c r="BAY23" t="s">
        <v>2174</v>
      </c>
      <c r="BAZ23" t="s">
        <v>2476</v>
      </c>
      <c r="BBA23" t="s">
        <v>2174</v>
      </c>
      <c r="BBB23" t="s">
        <v>2476</v>
      </c>
      <c r="BBC23" t="s">
        <v>2174</v>
      </c>
      <c r="BBD23" t="s">
        <v>2476</v>
      </c>
      <c r="BBE23" t="s">
        <v>2174</v>
      </c>
      <c r="BBF23" t="s">
        <v>2476</v>
      </c>
      <c r="BBG23" t="s">
        <v>2174</v>
      </c>
      <c r="BBH23" t="s">
        <v>2476</v>
      </c>
      <c r="BBI23" t="s">
        <v>2174</v>
      </c>
      <c r="BBJ23" t="s">
        <v>2476</v>
      </c>
      <c r="BBK23" t="s">
        <v>2174</v>
      </c>
      <c r="BBL23" t="s">
        <v>2476</v>
      </c>
      <c r="BBM23" t="s">
        <v>2174</v>
      </c>
      <c r="BBN23" t="s">
        <v>2476</v>
      </c>
      <c r="BBO23" t="s">
        <v>2174</v>
      </c>
      <c r="BBP23" t="s">
        <v>2476</v>
      </c>
      <c r="BBQ23" t="s">
        <v>2174</v>
      </c>
      <c r="BBR23" t="s">
        <v>2476</v>
      </c>
      <c r="BBS23" t="s">
        <v>2174</v>
      </c>
      <c r="BBT23" t="s">
        <v>2476</v>
      </c>
      <c r="BBU23" t="s">
        <v>2174</v>
      </c>
      <c r="BBV23" t="s">
        <v>2476</v>
      </c>
      <c r="BBW23" t="s">
        <v>2174</v>
      </c>
      <c r="BBX23" t="s">
        <v>2476</v>
      </c>
      <c r="BBY23" t="s">
        <v>2174</v>
      </c>
      <c r="BBZ23" t="s">
        <v>2476</v>
      </c>
      <c r="BCA23" t="s">
        <v>2174</v>
      </c>
      <c r="BCB23" t="s">
        <v>2476</v>
      </c>
      <c r="BCC23" t="s">
        <v>2174</v>
      </c>
      <c r="BCD23" t="s">
        <v>2476</v>
      </c>
      <c r="BCE23" t="s">
        <v>2174</v>
      </c>
      <c r="BCF23" t="s">
        <v>2476</v>
      </c>
      <c r="BCG23" t="s">
        <v>2174</v>
      </c>
      <c r="BCH23" t="s">
        <v>2476</v>
      </c>
      <c r="BCI23" t="s">
        <v>2174</v>
      </c>
      <c r="BCJ23" t="s">
        <v>2476</v>
      </c>
      <c r="BCK23" t="s">
        <v>2174</v>
      </c>
      <c r="BCL23" t="s">
        <v>2476</v>
      </c>
      <c r="BCM23" t="s">
        <v>2174</v>
      </c>
      <c r="BCN23" t="s">
        <v>2476</v>
      </c>
      <c r="BCO23" t="s">
        <v>2174</v>
      </c>
      <c r="BCP23" t="s">
        <v>2476</v>
      </c>
      <c r="BCQ23" t="s">
        <v>2174</v>
      </c>
      <c r="BCR23" t="s">
        <v>2476</v>
      </c>
      <c r="BCS23" t="s">
        <v>2174</v>
      </c>
      <c r="BCT23" t="s">
        <v>2476</v>
      </c>
      <c r="BCU23" t="s">
        <v>2174</v>
      </c>
      <c r="BCV23" t="s">
        <v>2476</v>
      </c>
      <c r="BCW23" t="s">
        <v>2174</v>
      </c>
      <c r="BCX23" t="s">
        <v>2476</v>
      </c>
      <c r="BCY23" t="s">
        <v>2174</v>
      </c>
      <c r="BCZ23" t="s">
        <v>2476</v>
      </c>
      <c r="BDA23" t="s">
        <v>2174</v>
      </c>
      <c r="BDB23" t="s">
        <v>2476</v>
      </c>
      <c r="BDC23" t="s">
        <v>2174</v>
      </c>
      <c r="BDD23" t="s">
        <v>2476</v>
      </c>
      <c r="BDE23" t="s">
        <v>2174</v>
      </c>
      <c r="BDF23" t="s">
        <v>2476</v>
      </c>
      <c r="BDG23" t="s">
        <v>2174</v>
      </c>
      <c r="BDH23" t="s">
        <v>2476</v>
      </c>
      <c r="BDI23" t="s">
        <v>2174</v>
      </c>
      <c r="BDJ23" t="s">
        <v>2476</v>
      </c>
      <c r="BDK23" t="s">
        <v>2174</v>
      </c>
      <c r="BDL23" t="s">
        <v>2476</v>
      </c>
      <c r="BDM23" t="s">
        <v>2174</v>
      </c>
      <c r="BDN23" t="s">
        <v>2476</v>
      </c>
      <c r="BDO23" t="s">
        <v>2174</v>
      </c>
      <c r="BDP23" t="s">
        <v>2476</v>
      </c>
      <c r="BDQ23" t="s">
        <v>2174</v>
      </c>
      <c r="BDR23" t="s">
        <v>2476</v>
      </c>
      <c r="BDS23" t="s">
        <v>2174</v>
      </c>
      <c r="BDT23" t="s">
        <v>2476</v>
      </c>
      <c r="BDU23" t="s">
        <v>2174</v>
      </c>
      <c r="BDV23" t="s">
        <v>2476</v>
      </c>
      <c r="BDW23" t="s">
        <v>2174</v>
      </c>
      <c r="BDX23" t="s">
        <v>2476</v>
      </c>
      <c r="BDY23" t="s">
        <v>2174</v>
      </c>
      <c r="BDZ23" t="s">
        <v>2476</v>
      </c>
      <c r="BEA23" t="s">
        <v>2174</v>
      </c>
      <c r="BEB23" t="s">
        <v>2476</v>
      </c>
      <c r="BEC23" t="s">
        <v>2174</v>
      </c>
      <c r="BED23" t="s">
        <v>2476</v>
      </c>
      <c r="BEE23" t="s">
        <v>2174</v>
      </c>
      <c r="BEF23" t="s">
        <v>2476</v>
      </c>
      <c r="BEG23" t="s">
        <v>2174</v>
      </c>
      <c r="BEH23" t="s">
        <v>2476</v>
      </c>
      <c r="BEI23" t="s">
        <v>2174</v>
      </c>
      <c r="BEJ23" t="s">
        <v>2476</v>
      </c>
      <c r="BEK23" t="s">
        <v>2174</v>
      </c>
      <c r="BEL23" t="s">
        <v>2476</v>
      </c>
      <c r="BEM23" t="s">
        <v>2174</v>
      </c>
      <c r="BEN23" t="s">
        <v>2476</v>
      </c>
      <c r="BEO23" t="s">
        <v>2174</v>
      </c>
      <c r="BEP23" t="s">
        <v>2476</v>
      </c>
      <c r="BEQ23" t="s">
        <v>2174</v>
      </c>
      <c r="BER23" t="s">
        <v>2476</v>
      </c>
      <c r="BES23" t="s">
        <v>2174</v>
      </c>
      <c r="BET23" t="s">
        <v>2476</v>
      </c>
      <c r="BEU23" t="s">
        <v>2174</v>
      </c>
      <c r="BEV23" t="s">
        <v>2476</v>
      </c>
      <c r="BEW23" t="s">
        <v>2174</v>
      </c>
      <c r="BEX23" t="s">
        <v>2476</v>
      </c>
      <c r="BEY23" t="s">
        <v>2174</v>
      </c>
      <c r="BEZ23" t="s">
        <v>2476</v>
      </c>
      <c r="BFA23" t="s">
        <v>2174</v>
      </c>
      <c r="BFB23" t="s">
        <v>2476</v>
      </c>
      <c r="BFC23" t="s">
        <v>2174</v>
      </c>
      <c r="BFD23" t="s">
        <v>2476</v>
      </c>
      <c r="BFE23" t="s">
        <v>2174</v>
      </c>
      <c r="BFF23" t="s">
        <v>2476</v>
      </c>
      <c r="BFG23" t="s">
        <v>2174</v>
      </c>
      <c r="BFH23" t="s">
        <v>2476</v>
      </c>
      <c r="BFI23" t="s">
        <v>2174</v>
      </c>
      <c r="BFJ23" t="s">
        <v>2476</v>
      </c>
      <c r="BFK23" t="s">
        <v>2174</v>
      </c>
      <c r="BFL23" t="s">
        <v>2476</v>
      </c>
      <c r="BFM23" t="s">
        <v>2174</v>
      </c>
      <c r="BFN23" t="s">
        <v>2476</v>
      </c>
      <c r="BFO23" t="s">
        <v>2174</v>
      </c>
      <c r="BFP23" t="s">
        <v>2476</v>
      </c>
      <c r="BFQ23" t="s">
        <v>2174</v>
      </c>
      <c r="BFR23" t="s">
        <v>2476</v>
      </c>
      <c r="BFS23" t="s">
        <v>2174</v>
      </c>
      <c r="BFT23" t="s">
        <v>2476</v>
      </c>
      <c r="BFU23" t="s">
        <v>2174</v>
      </c>
      <c r="BFV23" t="s">
        <v>2476</v>
      </c>
      <c r="BFW23" t="s">
        <v>2174</v>
      </c>
      <c r="BFX23" t="s">
        <v>2476</v>
      </c>
      <c r="BFY23" t="s">
        <v>2174</v>
      </c>
      <c r="BFZ23" t="s">
        <v>2476</v>
      </c>
      <c r="BGA23" t="s">
        <v>2174</v>
      </c>
      <c r="BGB23" t="s">
        <v>2476</v>
      </c>
      <c r="BGC23" t="s">
        <v>2174</v>
      </c>
      <c r="BGD23" t="s">
        <v>2476</v>
      </c>
      <c r="BGE23" t="s">
        <v>2174</v>
      </c>
      <c r="BGF23" t="s">
        <v>2476</v>
      </c>
      <c r="BGG23" t="s">
        <v>2174</v>
      </c>
      <c r="BGH23" t="s">
        <v>2476</v>
      </c>
      <c r="BGI23" t="s">
        <v>2174</v>
      </c>
      <c r="BGJ23" t="s">
        <v>2476</v>
      </c>
      <c r="BGK23" t="s">
        <v>2174</v>
      </c>
      <c r="BGL23" t="s">
        <v>2476</v>
      </c>
      <c r="BGM23" t="s">
        <v>2174</v>
      </c>
      <c r="BGN23" t="s">
        <v>2476</v>
      </c>
      <c r="BGO23" t="s">
        <v>2174</v>
      </c>
      <c r="BGP23" t="s">
        <v>2476</v>
      </c>
      <c r="BGQ23" t="s">
        <v>2174</v>
      </c>
      <c r="BGR23" t="s">
        <v>2476</v>
      </c>
      <c r="BGS23" t="s">
        <v>2174</v>
      </c>
      <c r="BGT23" t="s">
        <v>2476</v>
      </c>
      <c r="BGU23" t="s">
        <v>2174</v>
      </c>
      <c r="BGV23" t="s">
        <v>2476</v>
      </c>
      <c r="BGW23" t="s">
        <v>2174</v>
      </c>
      <c r="BGX23" t="s">
        <v>2476</v>
      </c>
      <c r="BGY23" t="s">
        <v>2174</v>
      </c>
      <c r="BGZ23" t="s">
        <v>2476</v>
      </c>
      <c r="BHA23" t="s">
        <v>2174</v>
      </c>
      <c r="BHB23" t="s">
        <v>2476</v>
      </c>
      <c r="BHC23" t="s">
        <v>2174</v>
      </c>
      <c r="BHD23" t="s">
        <v>2476</v>
      </c>
      <c r="BHE23" t="s">
        <v>2174</v>
      </c>
      <c r="BHF23" t="s">
        <v>2476</v>
      </c>
      <c r="BHG23" t="s">
        <v>2174</v>
      </c>
      <c r="BHH23" t="s">
        <v>2476</v>
      </c>
      <c r="BHI23" t="s">
        <v>2174</v>
      </c>
      <c r="BHJ23" t="s">
        <v>2476</v>
      </c>
      <c r="BHK23" t="s">
        <v>2174</v>
      </c>
      <c r="BHL23" t="s">
        <v>2476</v>
      </c>
      <c r="BHM23" t="s">
        <v>2174</v>
      </c>
      <c r="BHN23" t="s">
        <v>2476</v>
      </c>
      <c r="BHO23" t="s">
        <v>2174</v>
      </c>
      <c r="BHP23" t="s">
        <v>2476</v>
      </c>
      <c r="BHQ23" t="s">
        <v>2174</v>
      </c>
      <c r="BHR23" t="s">
        <v>2476</v>
      </c>
      <c r="BHS23" t="s">
        <v>2174</v>
      </c>
      <c r="BHT23" t="s">
        <v>2476</v>
      </c>
      <c r="BHU23" t="s">
        <v>2174</v>
      </c>
      <c r="BHV23" t="s">
        <v>2476</v>
      </c>
      <c r="BHW23" t="s">
        <v>2174</v>
      </c>
      <c r="BHX23" t="s">
        <v>2476</v>
      </c>
      <c r="BHY23" t="s">
        <v>2174</v>
      </c>
      <c r="BHZ23" t="s">
        <v>2476</v>
      </c>
      <c r="BIA23" t="s">
        <v>2174</v>
      </c>
      <c r="BIB23" t="s">
        <v>2476</v>
      </c>
      <c r="BIC23" t="s">
        <v>2174</v>
      </c>
      <c r="BID23" t="s">
        <v>2476</v>
      </c>
      <c r="BIE23" t="s">
        <v>2174</v>
      </c>
      <c r="BIF23" t="s">
        <v>2476</v>
      </c>
      <c r="BIG23" t="s">
        <v>2174</v>
      </c>
      <c r="BIH23" t="s">
        <v>2476</v>
      </c>
      <c r="BII23" t="s">
        <v>2174</v>
      </c>
      <c r="BIJ23" t="s">
        <v>2476</v>
      </c>
      <c r="BIK23" t="s">
        <v>2174</v>
      </c>
      <c r="BIL23" t="s">
        <v>2476</v>
      </c>
      <c r="BIM23" t="s">
        <v>2174</v>
      </c>
      <c r="BIN23" t="s">
        <v>2476</v>
      </c>
      <c r="BIO23" t="s">
        <v>2174</v>
      </c>
      <c r="BIP23" t="s">
        <v>2476</v>
      </c>
      <c r="BIQ23" t="s">
        <v>2174</v>
      </c>
      <c r="BIR23" t="s">
        <v>2476</v>
      </c>
      <c r="BIS23" t="s">
        <v>2174</v>
      </c>
      <c r="BIT23" t="s">
        <v>2476</v>
      </c>
      <c r="BIU23" t="s">
        <v>2174</v>
      </c>
      <c r="BIV23" t="s">
        <v>2476</v>
      </c>
      <c r="BIW23" t="s">
        <v>2174</v>
      </c>
      <c r="BIX23" t="s">
        <v>2476</v>
      </c>
      <c r="BIY23" t="s">
        <v>2174</v>
      </c>
      <c r="BIZ23" t="s">
        <v>2476</v>
      </c>
      <c r="BJA23" t="s">
        <v>2174</v>
      </c>
      <c r="BJB23" t="s">
        <v>2476</v>
      </c>
      <c r="BJC23" t="s">
        <v>2174</v>
      </c>
      <c r="BJD23" t="s">
        <v>2476</v>
      </c>
      <c r="BJE23" t="s">
        <v>2174</v>
      </c>
      <c r="BJF23" t="s">
        <v>2476</v>
      </c>
      <c r="BJG23" t="s">
        <v>2174</v>
      </c>
      <c r="BJH23" t="s">
        <v>2476</v>
      </c>
      <c r="BJI23" t="s">
        <v>2174</v>
      </c>
      <c r="BJJ23" t="s">
        <v>2476</v>
      </c>
      <c r="BJK23" t="s">
        <v>2174</v>
      </c>
      <c r="BJL23" t="s">
        <v>2476</v>
      </c>
      <c r="BJM23" t="s">
        <v>2174</v>
      </c>
      <c r="BJN23" t="s">
        <v>2476</v>
      </c>
      <c r="BJO23" t="s">
        <v>2174</v>
      </c>
      <c r="BJP23" t="s">
        <v>2476</v>
      </c>
      <c r="BJQ23" t="s">
        <v>2174</v>
      </c>
      <c r="BJR23" t="s">
        <v>2476</v>
      </c>
      <c r="BJS23" t="s">
        <v>2174</v>
      </c>
      <c r="BJT23" t="s">
        <v>2476</v>
      </c>
      <c r="BJU23" t="s">
        <v>2174</v>
      </c>
      <c r="BJV23" t="s">
        <v>2476</v>
      </c>
      <c r="BJW23" t="s">
        <v>2174</v>
      </c>
      <c r="BJX23" t="s">
        <v>2476</v>
      </c>
      <c r="BJY23" t="s">
        <v>2174</v>
      </c>
      <c r="BJZ23" t="s">
        <v>2476</v>
      </c>
      <c r="BKA23" t="s">
        <v>2174</v>
      </c>
      <c r="BKB23" t="s">
        <v>2476</v>
      </c>
      <c r="BKC23" t="s">
        <v>2174</v>
      </c>
      <c r="BKD23" t="s">
        <v>2476</v>
      </c>
      <c r="BKE23" t="s">
        <v>2174</v>
      </c>
      <c r="BKF23" t="s">
        <v>2476</v>
      </c>
      <c r="BKG23" t="s">
        <v>2174</v>
      </c>
      <c r="BKH23" t="s">
        <v>2476</v>
      </c>
      <c r="BKI23" t="s">
        <v>2174</v>
      </c>
      <c r="BKJ23" t="s">
        <v>2476</v>
      </c>
      <c r="BKK23" t="s">
        <v>2174</v>
      </c>
      <c r="BKL23" t="s">
        <v>2476</v>
      </c>
      <c r="BKM23" t="s">
        <v>2174</v>
      </c>
      <c r="BKN23" t="s">
        <v>2476</v>
      </c>
      <c r="BKO23" t="s">
        <v>2174</v>
      </c>
      <c r="BKP23" t="s">
        <v>2476</v>
      </c>
      <c r="BKQ23" t="s">
        <v>2174</v>
      </c>
      <c r="BKR23" t="s">
        <v>2476</v>
      </c>
      <c r="BKS23" t="s">
        <v>2174</v>
      </c>
      <c r="BKT23" t="s">
        <v>2476</v>
      </c>
      <c r="BKU23" t="s">
        <v>2174</v>
      </c>
      <c r="BKV23" t="s">
        <v>2476</v>
      </c>
      <c r="BKW23" t="s">
        <v>2174</v>
      </c>
      <c r="BKX23" t="s">
        <v>2476</v>
      </c>
      <c r="BKY23" t="s">
        <v>2174</v>
      </c>
      <c r="BKZ23" t="s">
        <v>2476</v>
      </c>
      <c r="BLA23" t="s">
        <v>2174</v>
      </c>
      <c r="BLB23" t="s">
        <v>2476</v>
      </c>
      <c r="BLC23" t="s">
        <v>2174</v>
      </c>
      <c r="BLD23" t="s">
        <v>2476</v>
      </c>
      <c r="BLE23" t="s">
        <v>2174</v>
      </c>
      <c r="BLF23" t="s">
        <v>2476</v>
      </c>
      <c r="BLG23" t="s">
        <v>2174</v>
      </c>
      <c r="BLH23" t="s">
        <v>2476</v>
      </c>
      <c r="BLI23" t="s">
        <v>2174</v>
      </c>
      <c r="BLJ23" t="s">
        <v>2476</v>
      </c>
      <c r="BLK23" t="s">
        <v>2174</v>
      </c>
      <c r="BLL23" t="s">
        <v>2476</v>
      </c>
      <c r="BLM23" t="s">
        <v>2174</v>
      </c>
      <c r="BLN23" t="s">
        <v>2476</v>
      </c>
      <c r="BLO23" t="s">
        <v>2174</v>
      </c>
      <c r="BLP23" t="s">
        <v>2476</v>
      </c>
      <c r="BLQ23" t="s">
        <v>2174</v>
      </c>
      <c r="BLR23" t="s">
        <v>2476</v>
      </c>
      <c r="BLS23" t="s">
        <v>2174</v>
      </c>
      <c r="BLT23" t="s">
        <v>2476</v>
      </c>
      <c r="BLU23" t="s">
        <v>2174</v>
      </c>
      <c r="BLV23" t="s">
        <v>2476</v>
      </c>
      <c r="BLW23" t="s">
        <v>2174</v>
      </c>
      <c r="BLX23" t="s">
        <v>2476</v>
      </c>
      <c r="BLY23" t="s">
        <v>2174</v>
      </c>
      <c r="BLZ23" t="s">
        <v>2476</v>
      </c>
      <c r="BMA23" t="s">
        <v>2174</v>
      </c>
      <c r="BMB23" t="s">
        <v>2476</v>
      </c>
      <c r="BMC23" t="s">
        <v>2174</v>
      </c>
      <c r="BMD23" t="s">
        <v>2476</v>
      </c>
      <c r="BME23" t="s">
        <v>2174</v>
      </c>
      <c r="BMF23" t="s">
        <v>2476</v>
      </c>
      <c r="BMG23" t="s">
        <v>2174</v>
      </c>
      <c r="BMH23" t="s">
        <v>2476</v>
      </c>
      <c r="BMI23" t="s">
        <v>2174</v>
      </c>
      <c r="BMJ23" t="s">
        <v>2476</v>
      </c>
      <c r="BMK23" t="s">
        <v>2174</v>
      </c>
      <c r="BML23" t="s">
        <v>2476</v>
      </c>
      <c r="BMM23" t="s">
        <v>2174</v>
      </c>
      <c r="BMN23" t="s">
        <v>2476</v>
      </c>
      <c r="BMO23" t="s">
        <v>2174</v>
      </c>
      <c r="BMP23" t="s">
        <v>2476</v>
      </c>
      <c r="BMQ23" t="s">
        <v>2174</v>
      </c>
      <c r="BMR23" t="s">
        <v>2476</v>
      </c>
      <c r="BMS23" t="s">
        <v>2174</v>
      </c>
      <c r="BMT23" t="s">
        <v>2476</v>
      </c>
      <c r="BMU23" t="s">
        <v>2174</v>
      </c>
      <c r="BMV23" t="s">
        <v>2476</v>
      </c>
      <c r="BMW23" t="s">
        <v>2174</v>
      </c>
      <c r="BMX23" t="s">
        <v>2476</v>
      </c>
      <c r="BMY23" t="s">
        <v>2174</v>
      </c>
      <c r="BMZ23" t="s">
        <v>2476</v>
      </c>
      <c r="BNA23" t="s">
        <v>2174</v>
      </c>
      <c r="BNB23" t="s">
        <v>2476</v>
      </c>
      <c r="BNC23" t="s">
        <v>2174</v>
      </c>
      <c r="BND23" t="s">
        <v>2476</v>
      </c>
      <c r="BNE23" t="s">
        <v>2174</v>
      </c>
      <c r="BNF23" t="s">
        <v>2476</v>
      </c>
      <c r="BNG23" t="s">
        <v>2174</v>
      </c>
      <c r="BNH23" t="s">
        <v>2476</v>
      </c>
      <c r="BNI23" t="s">
        <v>2174</v>
      </c>
      <c r="BNJ23" t="s">
        <v>2476</v>
      </c>
      <c r="BNK23" t="s">
        <v>2174</v>
      </c>
      <c r="BNL23" t="s">
        <v>2476</v>
      </c>
      <c r="BNM23" t="s">
        <v>2174</v>
      </c>
      <c r="BNN23" t="s">
        <v>2476</v>
      </c>
      <c r="BNO23" t="s">
        <v>2174</v>
      </c>
      <c r="BNP23" t="s">
        <v>2476</v>
      </c>
      <c r="BNQ23" t="s">
        <v>2174</v>
      </c>
      <c r="BNR23" t="s">
        <v>2476</v>
      </c>
      <c r="BNS23" t="s">
        <v>2174</v>
      </c>
      <c r="BNT23" t="s">
        <v>2476</v>
      </c>
      <c r="BNU23" t="s">
        <v>2174</v>
      </c>
      <c r="BNV23" t="s">
        <v>2476</v>
      </c>
      <c r="BNW23" t="s">
        <v>2174</v>
      </c>
      <c r="BNX23" t="s">
        <v>2476</v>
      </c>
      <c r="BNY23" t="s">
        <v>2174</v>
      </c>
      <c r="BNZ23" t="s">
        <v>2476</v>
      </c>
      <c r="BOA23" t="s">
        <v>2174</v>
      </c>
      <c r="BOB23" t="s">
        <v>2476</v>
      </c>
      <c r="BOC23" t="s">
        <v>2174</v>
      </c>
      <c r="BOD23" t="s">
        <v>2476</v>
      </c>
      <c r="BOE23" t="s">
        <v>2174</v>
      </c>
      <c r="BOF23" t="s">
        <v>2476</v>
      </c>
      <c r="BOG23" t="s">
        <v>2174</v>
      </c>
      <c r="BOH23" t="s">
        <v>2476</v>
      </c>
      <c r="BOI23" t="s">
        <v>2174</v>
      </c>
      <c r="BOJ23" t="s">
        <v>2476</v>
      </c>
      <c r="BOK23" t="s">
        <v>2174</v>
      </c>
      <c r="BOL23" t="s">
        <v>2476</v>
      </c>
      <c r="BOM23" t="s">
        <v>2174</v>
      </c>
      <c r="BON23" t="s">
        <v>2476</v>
      </c>
      <c r="BOO23" t="s">
        <v>2174</v>
      </c>
      <c r="BOP23" t="s">
        <v>2476</v>
      </c>
      <c r="BOQ23" t="s">
        <v>2174</v>
      </c>
      <c r="BOR23" t="s">
        <v>2476</v>
      </c>
      <c r="BOS23" t="s">
        <v>2174</v>
      </c>
      <c r="BOT23" t="s">
        <v>2476</v>
      </c>
      <c r="BOU23" t="s">
        <v>2174</v>
      </c>
      <c r="BOV23" t="s">
        <v>2476</v>
      </c>
      <c r="BOW23" t="s">
        <v>2174</v>
      </c>
      <c r="BOX23" t="s">
        <v>2476</v>
      </c>
      <c r="BOY23" t="s">
        <v>2174</v>
      </c>
      <c r="BOZ23" t="s">
        <v>2476</v>
      </c>
      <c r="BPA23" t="s">
        <v>2174</v>
      </c>
      <c r="BPB23" t="s">
        <v>2476</v>
      </c>
      <c r="BPC23" t="s">
        <v>2174</v>
      </c>
      <c r="BPD23" t="s">
        <v>2476</v>
      </c>
      <c r="BPE23" t="s">
        <v>2174</v>
      </c>
      <c r="BPF23" t="s">
        <v>2476</v>
      </c>
      <c r="BPG23" t="s">
        <v>2174</v>
      </c>
      <c r="BPH23" t="s">
        <v>2476</v>
      </c>
      <c r="BPI23" t="s">
        <v>2174</v>
      </c>
      <c r="BPJ23" t="s">
        <v>2476</v>
      </c>
      <c r="BPK23" t="s">
        <v>2174</v>
      </c>
      <c r="BPL23" t="s">
        <v>2476</v>
      </c>
      <c r="BPM23" t="s">
        <v>2174</v>
      </c>
      <c r="BPN23" t="s">
        <v>2476</v>
      </c>
      <c r="BPO23" t="s">
        <v>2174</v>
      </c>
      <c r="BPP23" t="s">
        <v>2476</v>
      </c>
      <c r="BPQ23" t="s">
        <v>2174</v>
      </c>
      <c r="BPR23" t="s">
        <v>2476</v>
      </c>
      <c r="BPS23" t="s">
        <v>2174</v>
      </c>
      <c r="BPT23" t="s">
        <v>2476</v>
      </c>
      <c r="BPU23" t="s">
        <v>2174</v>
      </c>
      <c r="BPV23" t="s">
        <v>2476</v>
      </c>
      <c r="BPW23" t="s">
        <v>2174</v>
      </c>
      <c r="BPX23" t="s">
        <v>2476</v>
      </c>
      <c r="BPY23" t="s">
        <v>2174</v>
      </c>
      <c r="BPZ23" t="s">
        <v>2476</v>
      </c>
      <c r="BQA23" t="s">
        <v>2174</v>
      </c>
      <c r="BQB23" t="s">
        <v>2476</v>
      </c>
      <c r="BQC23" t="s">
        <v>2174</v>
      </c>
      <c r="BQD23" t="s">
        <v>2476</v>
      </c>
      <c r="BQE23" t="s">
        <v>2174</v>
      </c>
      <c r="BQF23" t="s">
        <v>2476</v>
      </c>
      <c r="BQG23" t="s">
        <v>2174</v>
      </c>
      <c r="BQH23" t="s">
        <v>2476</v>
      </c>
      <c r="BQI23" t="s">
        <v>2174</v>
      </c>
      <c r="BQJ23" t="s">
        <v>2476</v>
      </c>
      <c r="BQK23" t="s">
        <v>2174</v>
      </c>
      <c r="BQL23" t="s">
        <v>2476</v>
      </c>
      <c r="BQM23" t="s">
        <v>2174</v>
      </c>
      <c r="BQN23" t="s">
        <v>2476</v>
      </c>
      <c r="BQO23" t="s">
        <v>2174</v>
      </c>
      <c r="BQP23" t="s">
        <v>2476</v>
      </c>
      <c r="BQQ23" t="s">
        <v>2174</v>
      </c>
      <c r="BQR23" t="s">
        <v>2476</v>
      </c>
      <c r="BQS23" t="s">
        <v>2174</v>
      </c>
      <c r="BQT23" t="s">
        <v>2476</v>
      </c>
      <c r="BQU23" t="s">
        <v>2174</v>
      </c>
      <c r="BQV23" t="s">
        <v>2476</v>
      </c>
      <c r="BQW23" t="s">
        <v>2174</v>
      </c>
      <c r="BQX23" t="s">
        <v>2476</v>
      </c>
      <c r="BQY23" t="s">
        <v>2174</v>
      </c>
      <c r="BQZ23" t="s">
        <v>2476</v>
      </c>
      <c r="BRA23" t="s">
        <v>2174</v>
      </c>
      <c r="BRB23" t="s">
        <v>2476</v>
      </c>
      <c r="BRC23" t="s">
        <v>2174</v>
      </c>
      <c r="BRD23" t="s">
        <v>2476</v>
      </c>
      <c r="BRE23" t="s">
        <v>2174</v>
      </c>
      <c r="BRF23" t="s">
        <v>2476</v>
      </c>
      <c r="BRG23" t="s">
        <v>2174</v>
      </c>
      <c r="BRH23" t="s">
        <v>2476</v>
      </c>
      <c r="BRI23" t="s">
        <v>2174</v>
      </c>
      <c r="BRJ23" t="s">
        <v>2476</v>
      </c>
      <c r="BRK23" t="s">
        <v>2174</v>
      </c>
      <c r="BRL23" t="s">
        <v>2476</v>
      </c>
      <c r="BRM23" t="s">
        <v>2174</v>
      </c>
      <c r="BRN23" t="s">
        <v>2476</v>
      </c>
      <c r="BRO23" t="s">
        <v>2174</v>
      </c>
      <c r="BRP23" t="s">
        <v>2476</v>
      </c>
      <c r="BRQ23" t="s">
        <v>2174</v>
      </c>
      <c r="BRR23" t="s">
        <v>2476</v>
      </c>
      <c r="BRS23" t="s">
        <v>2174</v>
      </c>
      <c r="BRT23" t="s">
        <v>2476</v>
      </c>
      <c r="BRU23" t="s">
        <v>2174</v>
      </c>
      <c r="BRV23" t="s">
        <v>2476</v>
      </c>
      <c r="BRW23" t="s">
        <v>2174</v>
      </c>
      <c r="BRX23" t="s">
        <v>2476</v>
      </c>
      <c r="BRY23" t="s">
        <v>2174</v>
      </c>
      <c r="BRZ23" t="s">
        <v>2476</v>
      </c>
      <c r="BSA23" t="s">
        <v>2174</v>
      </c>
      <c r="BSB23" t="s">
        <v>2476</v>
      </c>
      <c r="BSC23" t="s">
        <v>2174</v>
      </c>
      <c r="BSD23" t="s">
        <v>2476</v>
      </c>
      <c r="BSE23" t="s">
        <v>2174</v>
      </c>
      <c r="BSF23" t="s">
        <v>2476</v>
      </c>
      <c r="BSG23" t="s">
        <v>2174</v>
      </c>
      <c r="BSH23" t="s">
        <v>2476</v>
      </c>
      <c r="BSI23" t="s">
        <v>2174</v>
      </c>
      <c r="BSJ23" t="s">
        <v>2476</v>
      </c>
      <c r="BSK23" t="s">
        <v>2174</v>
      </c>
      <c r="BSL23" t="s">
        <v>2476</v>
      </c>
      <c r="BSM23" t="s">
        <v>2174</v>
      </c>
      <c r="BSN23" t="s">
        <v>2476</v>
      </c>
      <c r="BSO23" t="s">
        <v>2174</v>
      </c>
      <c r="BSP23" t="s">
        <v>2476</v>
      </c>
      <c r="BSQ23" t="s">
        <v>2174</v>
      </c>
      <c r="BSR23" t="s">
        <v>2476</v>
      </c>
      <c r="BSS23" t="s">
        <v>2174</v>
      </c>
      <c r="BST23" t="s">
        <v>2476</v>
      </c>
      <c r="BSU23" t="s">
        <v>2174</v>
      </c>
      <c r="BSV23" t="s">
        <v>2476</v>
      </c>
      <c r="BSW23" t="s">
        <v>2174</v>
      </c>
      <c r="BSX23" t="s">
        <v>2476</v>
      </c>
      <c r="BSY23" t="s">
        <v>2174</v>
      </c>
      <c r="BSZ23" t="s">
        <v>2476</v>
      </c>
      <c r="BTA23" t="s">
        <v>2174</v>
      </c>
      <c r="BTB23" t="s">
        <v>2476</v>
      </c>
      <c r="BTC23" t="s">
        <v>2174</v>
      </c>
      <c r="BTD23" t="s">
        <v>2476</v>
      </c>
      <c r="BTE23" t="s">
        <v>2174</v>
      </c>
      <c r="BTF23" t="s">
        <v>2476</v>
      </c>
      <c r="BTG23" t="s">
        <v>2174</v>
      </c>
      <c r="BTH23" t="s">
        <v>2476</v>
      </c>
      <c r="BTI23" t="s">
        <v>2174</v>
      </c>
      <c r="BTJ23" t="s">
        <v>2476</v>
      </c>
      <c r="BTK23" t="s">
        <v>2174</v>
      </c>
      <c r="BTL23" t="s">
        <v>2476</v>
      </c>
      <c r="BTM23" t="s">
        <v>2174</v>
      </c>
      <c r="BTN23" t="s">
        <v>2476</v>
      </c>
      <c r="BTO23" t="s">
        <v>2174</v>
      </c>
      <c r="BTP23" t="s">
        <v>2476</v>
      </c>
      <c r="BTQ23" t="s">
        <v>2174</v>
      </c>
      <c r="BTR23" t="s">
        <v>2476</v>
      </c>
      <c r="BTS23" t="s">
        <v>2174</v>
      </c>
      <c r="BTT23" t="s">
        <v>2476</v>
      </c>
      <c r="BTU23" t="s">
        <v>2174</v>
      </c>
      <c r="BTV23" t="s">
        <v>2476</v>
      </c>
      <c r="BTW23" t="s">
        <v>2174</v>
      </c>
      <c r="BTX23" t="s">
        <v>2476</v>
      </c>
      <c r="BTY23" t="s">
        <v>2174</v>
      </c>
      <c r="BTZ23" t="s">
        <v>2476</v>
      </c>
      <c r="BUA23" t="s">
        <v>2174</v>
      </c>
      <c r="BUB23" t="s">
        <v>2476</v>
      </c>
      <c r="BUC23" t="s">
        <v>2174</v>
      </c>
      <c r="BUD23" t="s">
        <v>2476</v>
      </c>
      <c r="BUE23" t="s">
        <v>2174</v>
      </c>
      <c r="BUF23" t="s">
        <v>2476</v>
      </c>
      <c r="BUG23" t="s">
        <v>2174</v>
      </c>
      <c r="BUH23" t="s">
        <v>2476</v>
      </c>
      <c r="BUI23" t="s">
        <v>2174</v>
      </c>
      <c r="BUJ23" t="s">
        <v>2476</v>
      </c>
      <c r="BUK23" t="s">
        <v>2174</v>
      </c>
      <c r="BUL23" t="s">
        <v>2476</v>
      </c>
      <c r="BUM23" t="s">
        <v>2174</v>
      </c>
      <c r="BUN23" t="s">
        <v>2476</v>
      </c>
      <c r="BUO23" t="s">
        <v>2174</v>
      </c>
      <c r="BUP23" t="s">
        <v>2476</v>
      </c>
      <c r="BUQ23" t="s">
        <v>2174</v>
      </c>
      <c r="BUR23" t="s">
        <v>2476</v>
      </c>
      <c r="BUS23" t="s">
        <v>2174</v>
      </c>
      <c r="BUT23" t="s">
        <v>2476</v>
      </c>
      <c r="BUU23" t="s">
        <v>2174</v>
      </c>
      <c r="BUV23" t="s">
        <v>2476</v>
      </c>
      <c r="BUW23" t="s">
        <v>2174</v>
      </c>
      <c r="BUX23" t="s">
        <v>2476</v>
      </c>
      <c r="BUY23" t="s">
        <v>2174</v>
      </c>
      <c r="BUZ23" t="s">
        <v>2476</v>
      </c>
      <c r="BVA23" t="s">
        <v>2174</v>
      </c>
      <c r="BVB23" t="s">
        <v>2476</v>
      </c>
      <c r="BVC23" t="s">
        <v>2174</v>
      </c>
      <c r="BVD23" t="s">
        <v>2476</v>
      </c>
      <c r="BVE23" t="s">
        <v>2174</v>
      </c>
      <c r="BVF23" t="s">
        <v>2476</v>
      </c>
      <c r="BVG23" t="s">
        <v>2174</v>
      </c>
      <c r="BVH23" t="s">
        <v>2476</v>
      </c>
      <c r="BVI23" t="s">
        <v>2174</v>
      </c>
      <c r="BVJ23" t="s">
        <v>2476</v>
      </c>
      <c r="BVK23" t="s">
        <v>2174</v>
      </c>
      <c r="BVL23" t="s">
        <v>2476</v>
      </c>
      <c r="BVM23" t="s">
        <v>2174</v>
      </c>
      <c r="BVN23" t="s">
        <v>2476</v>
      </c>
      <c r="BVO23" t="s">
        <v>2174</v>
      </c>
      <c r="BVP23" t="s">
        <v>2476</v>
      </c>
      <c r="BVQ23" t="s">
        <v>2174</v>
      </c>
      <c r="BVR23" t="s">
        <v>2476</v>
      </c>
      <c r="BVS23" t="s">
        <v>2174</v>
      </c>
      <c r="BVT23" t="s">
        <v>2476</v>
      </c>
      <c r="BVU23" t="s">
        <v>2174</v>
      </c>
      <c r="BVV23" t="s">
        <v>2476</v>
      </c>
      <c r="BVW23" t="s">
        <v>2174</v>
      </c>
      <c r="BVX23" t="s">
        <v>2476</v>
      </c>
      <c r="BVY23" t="s">
        <v>2174</v>
      </c>
      <c r="BVZ23" t="s">
        <v>2476</v>
      </c>
      <c r="BWA23" t="s">
        <v>2174</v>
      </c>
      <c r="BWB23" t="s">
        <v>2476</v>
      </c>
      <c r="BWC23" t="s">
        <v>2174</v>
      </c>
      <c r="BWD23" t="s">
        <v>2476</v>
      </c>
      <c r="BWE23" t="s">
        <v>2174</v>
      </c>
      <c r="BWF23" t="s">
        <v>2476</v>
      </c>
      <c r="BWG23" t="s">
        <v>2174</v>
      </c>
      <c r="BWH23" t="s">
        <v>2476</v>
      </c>
      <c r="BWI23" t="s">
        <v>2174</v>
      </c>
      <c r="BWJ23" t="s">
        <v>2476</v>
      </c>
      <c r="BWK23" t="s">
        <v>2174</v>
      </c>
      <c r="BWL23" t="s">
        <v>2476</v>
      </c>
      <c r="BWM23" t="s">
        <v>2174</v>
      </c>
      <c r="BWN23" t="s">
        <v>2476</v>
      </c>
      <c r="BWO23" t="s">
        <v>2174</v>
      </c>
      <c r="BWP23" t="s">
        <v>2476</v>
      </c>
      <c r="BWQ23" t="s">
        <v>2174</v>
      </c>
      <c r="BWR23" t="s">
        <v>2476</v>
      </c>
      <c r="BWS23" t="s">
        <v>2174</v>
      </c>
      <c r="BWT23" t="s">
        <v>2476</v>
      </c>
      <c r="BWU23" t="s">
        <v>2174</v>
      </c>
      <c r="BWV23" t="s">
        <v>2476</v>
      </c>
      <c r="BWW23" t="s">
        <v>2174</v>
      </c>
      <c r="BWX23" t="s">
        <v>2476</v>
      </c>
      <c r="BWY23" t="s">
        <v>2174</v>
      </c>
      <c r="BWZ23" t="s">
        <v>2476</v>
      </c>
      <c r="BXA23" t="s">
        <v>2174</v>
      </c>
      <c r="BXB23" t="s">
        <v>2476</v>
      </c>
      <c r="BXC23" t="s">
        <v>2174</v>
      </c>
      <c r="BXD23" t="s">
        <v>2476</v>
      </c>
      <c r="BXE23" t="s">
        <v>2174</v>
      </c>
      <c r="BXF23" t="s">
        <v>2476</v>
      </c>
      <c r="BXG23" t="s">
        <v>2174</v>
      </c>
      <c r="BXH23" t="s">
        <v>2476</v>
      </c>
      <c r="BXI23" t="s">
        <v>2174</v>
      </c>
      <c r="BXJ23" t="s">
        <v>2476</v>
      </c>
      <c r="BXK23" t="s">
        <v>2174</v>
      </c>
      <c r="BXL23" t="s">
        <v>2476</v>
      </c>
      <c r="BXM23" t="s">
        <v>2174</v>
      </c>
      <c r="BXN23" t="s">
        <v>2476</v>
      </c>
      <c r="BXO23" t="s">
        <v>2174</v>
      </c>
      <c r="BXP23" t="s">
        <v>2476</v>
      </c>
      <c r="BXQ23" t="s">
        <v>2174</v>
      </c>
      <c r="BXR23" t="s">
        <v>2476</v>
      </c>
      <c r="BXS23" t="s">
        <v>2174</v>
      </c>
      <c r="BXT23" t="s">
        <v>2476</v>
      </c>
      <c r="BXU23" t="s">
        <v>2174</v>
      </c>
      <c r="BXV23" t="s">
        <v>2476</v>
      </c>
      <c r="BXW23" t="s">
        <v>2174</v>
      </c>
      <c r="BXX23" t="s">
        <v>2476</v>
      </c>
      <c r="BXY23" t="s">
        <v>2174</v>
      </c>
      <c r="BXZ23" t="s">
        <v>2476</v>
      </c>
      <c r="BYA23" t="s">
        <v>2174</v>
      </c>
      <c r="BYB23" t="s">
        <v>2476</v>
      </c>
      <c r="BYC23" t="s">
        <v>2174</v>
      </c>
      <c r="BYD23" t="s">
        <v>2476</v>
      </c>
      <c r="BYE23" t="s">
        <v>2174</v>
      </c>
      <c r="BYF23" t="s">
        <v>2476</v>
      </c>
      <c r="BYG23" t="s">
        <v>2174</v>
      </c>
      <c r="BYH23" t="s">
        <v>2476</v>
      </c>
      <c r="BYI23" t="s">
        <v>2174</v>
      </c>
      <c r="BYJ23" t="s">
        <v>2476</v>
      </c>
      <c r="BYK23" t="s">
        <v>2174</v>
      </c>
      <c r="BYL23" t="s">
        <v>2476</v>
      </c>
      <c r="BYM23" t="s">
        <v>2174</v>
      </c>
      <c r="BYN23" t="s">
        <v>2476</v>
      </c>
      <c r="BYO23" t="s">
        <v>2174</v>
      </c>
      <c r="BYP23" t="s">
        <v>2476</v>
      </c>
      <c r="BYQ23" t="s">
        <v>2174</v>
      </c>
      <c r="BYR23" t="s">
        <v>2476</v>
      </c>
      <c r="BYS23" t="s">
        <v>2174</v>
      </c>
      <c r="BYT23" t="s">
        <v>2476</v>
      </c>
      <c r="BYU23" t="s">
        <v>2174</v>
      </c>
      <c r="BYV23" t="s">
        <v>2476</v>
      </c>
      <c r="BYW23" t="s">
        <v>2174</v>
      </c>
      <c r="BYX23" t="s">
        <v>2476</v>
      </c>
      <c r="BYY23" t="s">
        <v>2174</v>
      </c>
      <c r="BYZ23" t="s">
        <v>2476</v>
      </c>
      <c r="BZA23" t="s">
        <v>2174</v>
      </c>
      <c r="BZB23" t="s">
        <v>2476</v>
      </c>
      <c r="BZC23" t="s">
        <v>2174</v>
      </c>
      <c r="BZD23" t="s">
        <v>2476</v>
      </c>
      <c r="BZE23" t="s">
        <v>2174</v>
      </c>
      <c r="BZF23" t="s">
        <v>2476</v>
      </c>
      <c r="BZG23" t="s">
        <v>2174</v>
      </c>
      <c r="BZH23" t="s">
        <v>2476</v>
      </c>
      <c r="BZI23" t="s">
        <v>2174</v>
      </c>
      <c r="BZJ23" t="s">
        <v>2476</v>
      </c>
      <c r="BZK23" t="s">
        <v>2174</v>
      </c>
      <c r="BZL23" t="s">
        <v>2476</v>
      </c>
      <c r="BZM23" t="s">
        <v>2174</v>
      </c>
      <c r="BZN23" t="s">
        <v>2476</v>
      </c>
      <c r="BZO23" t="s">
        <v>2174</v>
      </c>
      <c r="BZP23" t="s">
        <v>2476</v>
      </c>
      <c r="BZQ23" t="s">
        <v>2174</v>
      </c>
      <c r="BZR23" t="s">
        <v>2476</v>
      </c>
      <c r="BZS23" t="s">
        <v>2174</v>
      </c>
      <c r="BZT23" t="s">
        <v>2476</v>
      </c>
      <c r="BZU23" t="s">
        <v>2174</v>
      </c>
      <c r="BZV23" t="s">
        <v>2476</v>
      </c>
      <c r="BZW23" t="s">
        <v>2174</v>
      </c>
      <c r="BZX23" t="s">
        <v>2476</v>
      </c>
      <c r="BZY23" t="s">
        <v>2174</v>
      </c>
      <c r="BZZ23" t="s">
        <v>2476</v>
      </c>
      <c r="CAA23" t="s">
        <v>2174</v>
      </c>
      <c r="CAB23" t="s">
        <v>2476</v>
      </c>
      <c r="CAC23" t="s">
        <v>2174</v>
      </c>
      <c r="CAD23" t="s">
        <v>2476</v>
      </c>
      <c r="CAE23" t="s">
        <v>2174</v>
      </c>
      <c r="CAF23" t="s">
        <v>2476</v>
      </c>
      <c r="CAG23" t="s">
        <v>2174</v>
      </c>
      <c r="CAH23" t="s">
        <v>2476</v>
      </c>
      <c r="CAI23" t="s">
        <v>2174</v>
      </c>
      <c r="CAJ23" t="s">
        <v>2476</v>
      </c>
      <c r="CAK23" t="s">
        <v>2174</v>
      </c>
      <c r="CAL23" t="s">
        <v>2476</v>
      </c>
      <c r="CAM23" t="s">
        <v>2174</v>
      </c>
      <c r="CAN23" t="s">
        <v>2476</v>
      </c>
      <c r="CAO23" t="s">
        <v>2174</v>
      </c>
      <c r="CAP23" t="s">
        <v>2476</v>
      </c>
      <c r="CAQ23" t="s">
        <v>2174</v>
      </c>
      <c r="CAR23" t="s">
        <v>2476</v>
      </c>
      <c r="CAS23" t="s">
        <v>2174</v>
      </c>
      <c r="CAT23" t="s">
        <v>2476</v>
      </c>
      <c r="CAU23" t="s">
        <v>2174</v>
      </c>
      <c r="CAV23" t="s">
        <v>2476</v>
      </c>
      <c r="CAW23" t="s">
        <v>2174</v>
      </c>
      <c r="CAX23" t="s">
        <v>2476</v>
      </c>
      <c r="CAY23" t="s">
        <v>2174</v>
      </c>
      <c r="CAZ23" t="s">
        <v>2476</v>
      </c>
      <c r="CBA23" t="s">
        <v>2174</v>
      </c>
      <c r="CBB23" t="s">
        <v>2476</v>
      </c>
      <c r="CBC23" t="s">
        <v>2174</v>
      </c>
      <c r="CBD23" t="s">
        <v>2476</v>
      </c>
      <c r="CBE23" t="s">
        <v>2174</v>
      </c>
      <c r="CBF23" t="s">
        <v>2476</v>
      </c>
      <c r="CBG23" t="s">
        <v>2174</v>
      </c>
      <c r="CBH23" t="s">
        <v>2476</v>
      </c>
      <c r="CBI23" t="s">
        <v>2174</v>
      </c>
      <c r="CBJ23" t="s">
        <v>2476</v>
      </c>
      <c r="CBK23" t="s">
        <v>2174</v>
      </c>
      <c r="CBL23" t="s">
        <v>2476</v>
      </c>
      <c r="CBM23" t="s">
        <v>2174</v>
      </c>
      <c r="CBN23" t="s">
        <v>2476</v>
      </c>
      <c r="CBO23" t="s">
        <v>2174</v>
      </c>
      <c r="CBP23" t="s">
        <v>2476</v>
      </c>
      <c r="CBQ23" t="s">
        <v>2174</v>
      </c>
      <c r="CBR23" t="s">
        <v>2476</v>
      </c>
      <c r="CBS23" t="s">
        <v>2174</v>
      </c>
      <c r="CBT23" t="s">
        <v>2476</v>
      </c>
      <c r="CBU23" t="s">
        <v>2174</v>
      </c>
      <c r="CBV23" t="s">
        <v>2476</v>
      </c>
      <c r="CBW23" t="s">
        <v>2174</v>
      </c>
      <c r="CBX23" t="s">
        <v>2476</v>
      </c>
      <c r="CBY23" t="s">
        <v>2174</v>
      </c>
      <c r="CBZ23" t="s">
        <v>2476</v>
      </c>
      <c r="CCA23" t="s">
        <v>2174</v>
      </c>
      <c r="CCB23" t="s">
        <v>2476</v>
      </c>
      <c r="CCC23" t="s">
        <v>2174</v>
      </c>
      <c r="CCD23" t="s">
        <v>2476</v>
      </c>
      <c r="CCE23" t="s">
        <v>2174</v>
      </c>
      <c r="CCF23" t="s">
        <v>2476</v>
      </c>
      <c r="CCG23" t="s">
        <v>2174</v>
      </c>
      <c r="CCH23" t="s">
        <v>2476</v>
      </c>
      <c r="CCI23" t="s">
        <v>2174</v>
      </c>
      <c r="CCJ23" t="s">
        <v>2476</v>
      </c>
      <c r="CCK23" t="s">
        <v>2174</v>
      </c>
      <c r="CCL23" t="s">
        <v>2476</v>
      </c>
      <c r="CCM23" t="s">
        <v>2174</v>
      </c>
      <c r="CCN23" t="s">
        <v>2476</v>
      </c>
      <c r="CCO23" t="s">
        <v>2174</v>
      </c>
      <c r="CCP23" t="s">
        <v>2476</v>
      </c>
      <c r="CCQ23" t="s">
        <v>2174</v>
      </c>
      <c r="CCR23" t="s">
        <v>2476</v>
      </c>
      <c r="CCS23" t="s">
        <v>2174</v>
      </c>
      <c r="CCT23" t="s">
        <v>2476</v>
      </c>
      <c r="CCU23" t="s">
        <v>2174</v>
      </c>
      <c r="CCV23" t="s">
        <v>2476</v>
      </c>
      <c r="CCW23" t="s">
        <v>2174</v>
      </c>
      <c r="CCX23" t="s">
        <v>2476</v>
      </c>
      <c r="CCY23" t="s">
        <v>2174</v>
      </c>
      <c r="CCZ23" t="s">
        <v>2476</v>
      </c>
      <c r="CDA23" t="s">
        <v>2174</v>
      </c>
      <c r="CDB23" t="s">
        <v>2476</v>
      </c>
      <c r="CDC23" t="s">
        <v>2174</v>
      </c>
      <c r="CDD23" t="s">
        <v>2476</v>
      </c>
      <c r="CDE23" t="s">
        <v>2174</v>
      </c>
      <c r="CDF23" t="s">
        <v>2476</v>
      </c>
      <c r="CDG23" t="s">
        <v>2174</v>
      </c>
      <c r="CDH23" t="s">
        <v>2476</v>
      </c>
      <c r="CDI23" t="s">
        <v>2174</v>
      </c>
      <c r="CDJ23" t="s">
        <v>2476</v>
      </c>
      <c r="CDK23" t="s">
        <v>2174</v>
      </c>
      <c r="CDL23" t="s">
        <v>2476</v>
      </c>
      <c r="CDM23" t="s">
        <v>2174</v>
      </c>
      <c r="CDN23" t="s">
        <v>2476</v>
      </c>
      <c r="CDO23" t="s">
        <v>2174</v>
      </c>
      <c r="CDP23" t="s">
        <v>2476</v>
      </c>
      <c r="CDQ23" t="s">
        <v>2174</v>
      </c>
      <c r="CDR23" t="s">
        <v>2476</v>
      </c>
      <c r="CDS23" t="s">
        <v>2174</v>
      </c>
      <c r="CDT23" t="s">
        <v>2476</v>
      </c>
      <c r="CDU23" t="s">
        <v>2174</v>
      </c>
      <c r="CDV23" t="s">
        <v>2476</v>
      </c>
      <c r="CDW23" t="s">
        <v>2174</v>
      </c>
      <c r="CDX23" t="s">
        <v>2476</v>
      </c>
      <c r="CDY23" t="s">
        <v>2174</v>
      </c>
      <c r="CDZ23" t="s">
        <v>2476</v>
      </c>
      <c r="CEA23" t="s">
        <v>2174</v>
      </c>
      <c r="CEB23" t="s">
        <v>2476</v>
      </c>
      <c r="CEC23" t="s">
        <v>2174</v>
      </c>
      <c r="CED23" t="s">
        <v>2476</v>
      </c>
      <c r="CEE23" t="s">
        <v>2174</v>
      </c>
      <c r="CEF23" t="s">
        <v>2476</v>
      </c>
      <c r="CEG23" t="s">
        <v>2174</v>
      </c>
      <c r="CEH23" t="s">
        <v>2476</v>
      </c>
      <c r="CEI23" t="s">
        <v>2174</v>
      </c>
      <c r="CEJ23" t="s">
        <v>2476</v>
      </c>
      <c r="CEK23" t="s">
        <v>2174</v>
      </c>
      <c r="CEL23" t="s">
        <v>2476</v>
      </c>
      <c r="CEM23" t="s">
        <v>2174</v>
      </c>
      <c r="CEN23" t="s">
        <v>2476</v>
      </c>
      <c r="CEO23" t="s">
        <v>2174</v>
      </c>
      <c r="CEP23" t="s">
        <v>2476</v>
      </c>
      <c r="CEQ23" t="s">
        <v>2174</v>
      </c>
      <c r="CER23" t="s">
        <v>2476</v>
      </c>
      <c r="CES23" t="s">
        <v>2174</v>
      </c>
      <c r="CET23" t="s">
        <v>2476</v>
      </c>
      <c r="CEU23" t="s">
        <v>2174</v>
      </c>
      <c r="CEV23" t="s">
        <v>2476</v>
      </c>
      <c r="CEW23" t="s">
        <v>2174</v>
      </c>
      <c r="CEX23" t="s">
        <v>2476</v>
      </c>
      <c r="CEY23" t="s">
        <v>2174</v>
      </c>
      <c r="CEZ23" t="s">
        <v>2476</v>
      </c>
      <c r="CFA23" t="s">
        <v>2174</v>
      </c>
      <c r="CFB23" t="s">
        <v>2476</v>
      </c>
      <c r="CFC23" t="s">
        <v>2174</v>
      </c>
      <c r="CFD23" t="s">
        <v>2476</v>
      </c>
      <c r="CFE23" t="s">
        <v>2174</v>
      </c>
      <c r="CFF23" t="s">
        <v>2476</v>
      </c>
      <c r="CFG23" t="s">
        <v>2174</v>
      </c>
      <c r="CFH23" t="s">
        <v>2476</v>
      </c>
      <c r="CFI23" t="s">
        <v>2174</v>
      </c>
      <c r="CFJ23" t="s">
        <v>2476</v>
      </c>
      <c r="CFK23" t="s">
        <v>2174</v>
      </c>
      <c r="CFL23" t="s">
        <v>2476</v>
      </c>
      <c r="CFM23" t="s">
        <v>2174</v>
      </c>
      <c r="CFN23" t="s">
        <v>2476</v>
      </c>
      <c r="CFO23" t="s">
        <v>2174</v>
      </c>
      <c r="CFP23" t="s">
        <v>2476</v>
      </c>
      <c r="CFQ23" t="s">
        <v>2174</v>
      </c>
      <c r="CFR23" t="s">
        <v>2476</v>
      </c>
      <c r="CFS23" t="s">
        <v>2174</v>
      </c>
      <c r="CFT23" t="s">
        <v>2476</v>
      </c>
      <c r="CFU23" t="s">
        <v>2174</v>
      </c>
      <c r="CFV23" t="s">
        <v>2476</v>
      </c>
      <c r="CFW23" t="s">
        <v>2174</v>
      </c>
      <c r="CFX23" t="s">
        <v>2476</v>
      </c>
      <c r="CFY23" t="s">
        <v>2174</v>
      </c>
      <c r="CFZ23" t="s">
        <v>2476</v>
      </c>
      <c r="CGA23" t="s">
        <v>2174</v>
      </c>
      <c r="CGB23" t="s">
        <v>2476</v>
      </c>
      <c r="CGC23" t="s">
        <v>2174</v>
      </c>
      <c r="CGD23" t="s">
        <v>2476</v>
      </c>
      <c r="CGE23" t="s">
        <v>2174</v>
      </c>
      <c r="CGF23" t="s">
        <v>2476</v>
      </c>
      <c r="CGG23" t="s">
        <v>2174</v>
      </c>
      <c r="CGH23" t="s">
        <v>2476</v>
      </c>
      <c r="CGI23" t="s">
        <v>2174</v>
      </c>
      <c r="CGJ23" t="s">
        <v>2476</v>
      </c>
      <c r="CGK23" t="s">
        <v>2174</v>
      </c>
      <c r="CGL23" t="s">
        <v>2476</v>
      </c>
      <c r="CGM23" t="s">
        <v>2174</v>
      </c>
      <c r="CGN23" t="s">
        <v>2476</v>
      </c>
      <c r="CGO23" t="s">
        <v>2174</v>
      </c>
      <c r="CGP23" t="s">
        <v>2476</v>
      </c>
      <c r="CGQ23" t="s">
        <v>2174</v>
      </c>
      <c r="CGR23" t="s">
        <v>2476</v>
      </c>
      <c r="CGS23" t="s">
        <v>2174</v>
      </c>
      <c r="CGT23" t="s">
        <v>2476</v>
      </c>
      <c r="CGU23" t="s">
        <v>2174</v>
      </c>
      <c r="CGV23" t="s">
        <v>2476</v>
      </c>
      <c r="CGW23" t="s">
        <v>2174</v>
      </c>
      <c r="CGX23" t="s">
        <v>2476</v>
      </c>
      <c r="CGY23" t="s">
        <v>2174</v>
      </c>
      <c r="CGZ23" t="s">
        <v>2476</v>
      </c>
      <c r="CHA23" t="s">
        <v>2174</v>
      </c>
      <c r="CHB23" t="s">
        <v>2476</v>
      </c>
      <c r="CHC23" t="s">
        <v>2174</v>
      </c>
      <c r="CHD23" t="s">
        <v>2476</v>
      </c>
      <c r="CHE23" t="s">
        <v>2174</v>
      </c>
      <c r="CHF23" t="s">
        <v>2476</v>
      </c>
      <c r="CHG23" t="s">
        <v>2174</v>
      </c>
      <c r="CHH23" t="s">
        <v>2476</v>
      </c>
      <c r="CHI23" t="s">
        <v>2174</v>
      </c>
      <c r="CHJ23" t="s">
        <v>2476</v>
      </c>
      <c r="CHK23" t="s">
        <v>2174</v>
      </c>
      <c r="CHL23" t="s">
        <v>2476</v>
      </c>
      <c r="CHM23" t="s">
        <v>2174</v>
      </c>
      <c r="CHN23" t="s">
        <v>2476</v>
      </c>
      <c r="CHO23" t="s">
        <v>2174</v>
      </c>
      <c r="CHP23" t="s">
        <v>2476</v>
      </c>
      <c r="CHQ23" t="s">
        <v>2174</v>
      </c>
      <c r="CHR23" t="s">
        <v>2476</v>
      </c>
      <c r="CHS23" t="s">
        <v>2174</v>
      </c>
      <c r="CHT23" t="s">
        <v>2476</v>
      </c>
      <c r="CHU23" t="s">
        <v>2174</v>
      </c>
      <c r="CHV23" t="s">
        <v>2476</v>
      </c>
      <c r="CHW23" t="s">
        <v>2174</v>
      </c>
      <c r="CHX23" t="s">
        <v>2476</v>
      </c>
      <c r="CHY23" t="s">
        <v>2174</v>
      </c>
      <c r="CHZ23" t="s">
        <v>2476</v>
      </c>
      <c r="CIA23" t="s">
        <v>2174</v>
      </c>
      <c r="CIB23" t="s">
        <v>2476</v>
      </c>
      <c r="CIC23" t="s">
        <v>2174</v>
      </c>
      <c r="CID23" t="s">
        <v>2476</v>
      </c>
      <c r="CIE23" t="s">
        <v>2174</v>
      </c>
      <c r="CIF23" t="s">
        <v>2476</v>
      </c>
      <c r="CIG23" t="s">
        <v>2174</v>
      </c>
      <c r="CIH23" t="s">
        <v>2476</v>
      </c>
      <c r="CII23" t="s">
        <v>2174</v>
      </c>
      <c r="CIJ23" t="s">
        <v>2476</v>
      </c>
      <c r="CIK23" t="s">
        <v>2174</v>
      </c>
      <c r="CIL23" t="s">
        <v>2476</v>
      </c>
      <c r="CIM23" t="s">
        <v>2174</v>
      </c>
      <c r="CIN23" t="s">
        <v>2476</v>
      </c>
      <c r="CIO23" t="s">
        <v>2174</v>
      </c>
      <c r="CIP23" t="s">
        <v>2476</v>
      </c>
      <c r="CIQ23" t="s">
        <v>2174</v>
      </c>
      <c r="CIR23" t="s">
        <v>2476</v>
      </c>
      <c r="CIS23" t="s">
        <v>2174</v>
      </c>
      <c r="CIT23" t="s">
        <v>2476</v>
      </c>
      <c r="CIU23" t="s">
        <v>2174</v>
      </c>
      <c r="CIV23" t="s">
        <v>2476</v>
      </c>
      <c r="CIW23" t="s">
        <v>2174</v>
      </c>
      <c r="CIX23" t="s">
        <v>2476</v>
      </c>
      <c r="CIY23" t="s">
        <v>2174</v>
      </c>
      <c r="CIZ23" t="s">
        <v>2476</v>
      </c>
      <c r="CJA23" t="s">
        <v>2174</v>
      </c>
      <c r="CJB23" t="s">
        <v>2476</v>
      </c>
      <c r="CJC23" t="s">
        <v>2174</v>
      </c>
      <c r="CJD23" t="s">
        <v>2476</v>
      </c>
      <c r="CJE23" t="s">
        <v>2174</v>
      </c>
      <c r="CJF23" t="s">
        <v>2476</v>
      </c>
      <c r="CJG23" t="s">
        <v>2174</v>
      </c>
      <c r="CJH23" t="s">
        <v>2476</v>
      </c>
      <c r="CJI23" t="s">
        <v>2174</v>
      </c>
      <c r="CJJ23" t="s">
        <v>2476</v>
      </c>
      <c r="CJK23" t="s">
        <v>2174</v>
      </c>
      <c r="CJL23" t="s">
        <v>2476</v>
      </c>
      <c r="CJM23" t="s">
        <v>2174</v>
      </c>
      <c r="CJN23" t="s">
        <v>2476</v>
      </c>
      <c r="CJO23" t="s">
        <v>2174</v>
      </c>
      <c r="CJP23" t="s">
        <v>2476</v>
      </c>
      <c r="CJQ23" t="s">
        <v>2174</v>
      </c>
      <c r="CJR23" t="s">
        <v>2476</v>
      </c>
      <c r="CJS23" t="s">
        <v>2174</v>
      </c>
      <c r="CJT23" t="s">
        <v>2476</v>
      </c>
      <c r="CJU23" t="s">
        <v>2174</v>
      </c>
      <c r="CJV23" t="s">
        <v>2476</v>
      </c>
      <c r="CJW23" t="s">
        <v>2174</v>
      </c>
      <c r="CJX23" t="s">
        <v>2476</v>
      </c>
      <c r="CJY23" t="s">
        <v>2174</v>
      </c>
      <c r="CJZ23" t="s">
        <v>2476</v>
      </c>
      <c r="CKA23" t="s">
        <v>2174</v>
      </c>
      <c r="CKB23" t="s">
        <v>2476</v>
      </c>
      <c r="CKC23" t="s">
        <v>2174</v>
      </c>
      <c r="CKD23" t="s">
        <v>2476</v>
      </c>
      <c r="CKE23" t="s">
        <v>2174</v>
      </c>
      <c r="CKF23" t="s">
        <v>2476</v>
      </c>
      <c r="CKG23" t="s">
        <v>2174</v>
      </c>
      <c r="CKH23" t="s">
        <v>2476</v>
      </c>
      <c r="CKI23" t="s">
        <v>2174</v>
      </c>
      <c r="CKJ23" t="s">
        <v>2476</v>
      </c>
      <c r="CKK23" t="s">
        <v>2174</v>
      </c>
      <c r="CKL23" t="s">
        <v>2476</v>
      </c>
      <c r="CKM23" t="s">
        <v>2174</v>
      </c>
      <c r="CKN23" t="s">
        <v>2476</v>
      </c>
      <c r="CKO23" t="s">
        <v>2174</v>
      </c>
      <c r="CKP23" t="s">
        <v>2476</v>
      </c>
      <c r="CKQ23" t="s">
        <v>2174</v>
      </c>
      <c r="CKR23" t="s">
        <v>2476</v>
      </c>
      <c r="CKS23" t="s">
        <v>2174</v>
      </c>
      <c r="CKT23" t="s">
        <v>2476</v>
      </c>
      <c r="CKU23" t="s">
        <v>2174</v>
      </c>
      <c r="CKV23" t="s">
        <v>2476</v>
      </c>
      <c r="CKW23" t="s">
        <v>2174</v>
      </c>
      <c r="CKX23" t="s">
        <v>2476</v>
      </c>
      <c r="CKY23" t="s">
        <v>2174</v>
      </c>
      <c r="CKZ23" t="s">
        <v>2476</v>
      </c>
      <c r="CLA23" t="s">
        <v>2174</v>
      </c>
      <c r="CLB23" t="s">
        <v>2476</v>
      </c>
      <c r="CLC23" t="s">
        <v>2174</v>
      </c>
      <c r="CLD23" t="s">
        <v>2476</v>
      </c>
      <c r="CLE23" t="s">
        <v>2174</v>
      </c>
      <c r="CLF23" t="s">
        <v>2476</v>
      </c>
      <c r="CLG23" t="s">
        <v>2174</v>
      </c>
      <c r="CLH23" t="s">
        <v>2476</v>
      </c>
      <c r="CLI23" t="s">
        <v>2174</v>
      </c>
      <c r="CLJ23" t="s">
        <v>2476</v>
      </c>
      <c r="CLK23" t="s">
        <v>2174</v>
      </c>
      <c r="CLL23" t="s">
        <v>2476</v>
      </c>
      <c r="CLM23" t="s">
        <v>2174</v>
      </c>
      <c r="CLN23" t="s">
        <v>2476</v>
      </c>
      <c r="CLO23" t="s">
        <v>2174</v>
      </c>
      <c r="CLP23" t="s">
        <v>2476</v>
      </c>
      <c r="CLQ23" t="s">
        <v>2174</v>
      </c>
      <c r="CLR23" t="s">
        <v>2476</v>
      </c>
      <c r="CLS23" t="s">
        <v>2174</v>
      </c>
      <c r="CLT23" t="s">
        <v>2476</v>
      </c>
      <c r="CLU23" t="s">
        <v>2174</v>
      </c>
      <c r="CLV23" t="s">
        <v>2476</v>
      </c>
      <c r="CLW23" t="s">
        <v>2174</v>
      </c>
      <c r="CLX23" t="s">
        <v>2476</v>
      </c>
      <c r="CLY23" t="s">
        <v>2174</v>
      </c>
      <c r="CLZ23" t="s">
        <v>2476</v>
      </c>
      <c r="CMA23" t="s">
        <v>2174</v>
      </c>
      <c r="CMB23" t="s">
        <v>2476</v>
      </c>
      <c r="CMC23" t="s">
        <v>2174</v>
      </c>
      <c r="CMD23" t="s">
        <v>2476</v>
      </c>
      <c r="CME23" t="s">
        <v>2174</v>
      </c>
      <c r="CMF23" t="s">
        <v>2476</v>
      </c>
      <c r="CMG23" t="s">
        <v>2174</v>
      </c>
      <c r="CMH23" t="s">
        <v>2476</v>
      </c>
      <c r="CMI23" t="s">
        <v>2174</v>
      </c>
      <c r="CMJ23" t="s">
        <v>2476</v>
      </c>
      <c r="CMK23" t="s">
        <v>2174</v>
      </c>
      <c r="CML23" t="s">
        <v>2476</v>
      </c>
      <c r="CMM23" t="s">
        <v>2174</v>
      </c>
      <c r="CMN23" t="s">
        <v>2476</v>
      </c>
      <c r="CMO23" t="s">
        <v>2174</v>
      </c>
      <c r="CMP23" t="s">
        <v>2476</v>
      </c>
      <c r="CMQ23" t="s">
        <v>2174</v>
      </c>
      <c r="CMR23" t="s">
        <v>2476</v>
      </c>
      <c r="CMS23" t="s">
        <v>2174</v>
      </c>
      <c r="CMT23" t="s">
        <v>2476</v>
      </c>
      <c r="CMU23" t="s">
        <v>2174</v>
      </c>
      <c r="CMV23" t="s">
        <v>2476</v>
      </c>
      <c r="CMW23" t="s">
        <v>2174</v>
      </c>
      <c r="CMX23" t="s">
        <v>2476</v>
      </c>
      <c r="CMY23" t="s">
        <v>2174</v>
      </c>
      <c r="CMZ23" t="s">
        <v>2476</v>
      </c>
      <c r="CNA23" t="s">
        <v>2174</v>
      </c>
      <c r="CNB23" t="s">
        <v>2476</v>
      </c>
      <c r="CNC23" t="s">
        <v>2174</v>
      </c>
      <c r="CND23" t="s">
        <v>2476</v>
      </c>
      <c r="CNE23" t="s">
        <v>2174</v>
      </c>
      <c r="CNF23" t="s">
        <v>2476</v>
      </c>
      <c r="CNG23" t="s">
        <v>2174</v>
      </c>
      <c r="CNH23" t="s">
        <v>2476</v>
      </c>
      <c r="CNI23" t="s">
        <v>2174</v>
      </c>
      <c r="CNJ23" t="s">
        <v>2476</v>
      </c>
      <c r="CNK23" t="s">
        <v>2174</v>
      </c>
      <c r="CNL23" t="s">
        <v>2476</v>
      </c>
      <c r="CNM23" t="s">
        <v>2174</v>
      </c>
      <c r="CNN23" t="s">
        <v>2476</v>
      </c>
      <c r="CNO23" t="s">
        <v>2174</v>
      </c>
      <c r="CNP23" t="s">
        <v>2476</v>
      </c>
      <c r="CNQ23" t="s">
        <v>2174</v>
      </c>
      <c r="CNR23" t="s">
        <v>2476</v>
      </c>
      <c r="CNS23" t="s">
        <v>2174</v>
      </c>
      <c r="CNT23" t="s">
        <v>2476</v>
      </c>
      <c r="CNU23" t="s">
        <v>2174</v>
      </c>
      <c r="CNV23" t="s">
        <v>2476</v>
      </c>
      <c r="CNW23" t="s">
        <v>2174</v>
      </c>
      <c r="CNX23" t="s">
        <v>2476</v>
      </c>
      <c r="CNY23" t="s">
        <v>2174</v>
      </c>
      <c r="CNZ23" t="s">
        <v>2476</v>
      </c>
      <c r="COA23" t="s">
        <v>2174</v>
      </c>
      <c r="COB23" t="s">
        <v>2476</v>
      </c>
      <c r="COC23" t="s">
        <v>2174</v>
      </c>
      <c r="COD23" t="s">
        <v>2476</v>
      </c>
      <c r="COE23" t="s">
        <v>2174</v>
      </c>
      <c r="COF23" t="s">
        <v>2476</v>
      </c>
      <c r="COG23" t="s">
        <v>2174</v>
      </c>
      <c r="COH23" t="s">
        <v>2476</v>
      </c>
      <c r="COI23" t="s">
        <v>2174</v>
      </c>
      <c r="COJ23" t="s">
        <v>2476</v>
      </c>
      <c r="COK23" t="s">
        <v>2174</v>
      </c>
      <c r="COL23" t="s">
        <v>2476</v>
      </c>
      <c r="COM23" t="s">
        <v>2174</v>
      </c>
      <c r="CON23" t="s">
        <v>2476</v>
      </c>
      <c r="COO23" t="s">
        <v>2174</v>
      </c>
      <c r="COP23" t="s">
        <v>2476</v>
      </c>
      <c r="COQ23" t="s">
        <v>2174</v>
      </c>
      <c r="COR23" t="s">
        <v>2476</v>
      </c>
      <c r="COS23" t="s">
        <v>2174</v>
      </c>
      <c r="COT23" t="s">
        <v>2476</v>
      </c>
      <c r="COU23" t="s">
        <v>2174</v>
      </c>
      <c r="COV23" t="s">
        <v>2476</v>
      </c>
      <c r="COW23" t="s">
        <v>2174</v>
      </c>
      <c r="COX23" t="s">
        <v>2476</v>
      </c>
      <c r="COY23" t="s">
        <v>2174</v>
      </c>
      <c r="COZ23" t="s">
        <v>2476</v>
      </c>
      <c r="CPA23" t="s">
        <v>2174</v>
      </c>
      <c r="CPB23" t="s">
        <v>2476</v>
      </c>
      <c r="CPC23" t="s">
        <v>2174</v>
      </c>
      <c r="CPD23" t="s">
        <v>2476</v>
      </c>
      <c r="CPE23" t="s">
        <v>2174</v>
      </c>
      <c r="CPF23" t="s">
        <v>2476</v>
      </c>
      <c r="CPG23" t="s">
        <v>2174</v>
      </c>
      <c r="CPH23" t="s">
        <v>2476</v>
      </c>
      <c r="CPI23" t="s">
        <v>2174</v>
      </c>
      <c r="CPJ23" t="s">
        <v>2476</v>
      </c>
      <c r="CPK23" t="s">
        <v>2174</v>
      </c>
      <c r="CPL23" t="s">
        <v>2476</v>
      </c>
      <c r="CPM23" t="s">
        <v>2174</v>
      </c>
      <c r="CPN23" t="s">
        <v>2476</v>
      </c>
      <c r="CPO23" t="s">
        <v>2174</v>
      </c>
      <c r="CPP23" t="s">
        <v>2476</v>
      </c>
      <c r="CPQ23" t="s">
        <v>2174</v>
      </c>
      <c r="CPR23" t="s">
        <v>2476</v>
      </c>
      <c r="CPS23" t="s">
        <v>2174</v>
      </c>
      <c r="CPT23" t="s">
        <v>2476</v>
      </c>
      <c r="CPU23" t="s">
        <v>2174</v>
      </c>
      <c r="CPV23" t="s">
        <v>2476</v>
      </c>
      <c r="CPW23" t="s">
        <v>2174</v>
      </c>
      <c r="CPX23" t="s">
        <v>2476</v>
      </c>
      <c r="CPY23" t="s">
        <v>2174</v>
      </c>
      <c r="CPZ23" t="s">
        <v>2476</v>
      </c>
      <c r="CQA23" t="s">
        <v>2174</v>
      </c>
      <c r="CQB23" t="s">
        <v>2476</v>
      </c>
      <c r="CQC23" t="s">
        <v>2174</v>
      </c>
      <c r="CQD23" t="s">
        <v>2476</v>
      </c>
      <c r="CQE23" t="s">
        <v>2174</v>
      </c>
      <c r="CQF23" t="s">
        <v>2476</v>
      </c>
      <c r="CQG23" t="s">
        <v>2174</v>
      </c>
      <c r="CQH23" t="s">
        <v>2476</v>
      </c>
      <c r="CQI23" t="s">
        <v>2174</v>
      </c>
      <c r="CQJ23" t="s">
        <v>2476</v>
      </c>
      <c r="CQK23" t="s">
        <v>2174</v>
      </c>
      <c r="CQL23" t="s">
        <v>2476</v>
      </c>
      <c r="CQM23" t="s">
        <v>2174</v>
      </c>
      <c r="CQN23" t="s">
        <v>2476</v>
      </c>
      <c r="CQO23" t="s">
        <v>2174</v>
      </c>
      <c r="CQP23" t="s">
        <v>2476</v>
      </c>
      <c r="CQQ23" t="s">
        <v>2174</v>
      </c>
      <c r="CQR23" t="s">
        <v>2476</v>
      </c>
      <c r="CQS23" t="s">
        <v>2174</v>
      </c>
      <c r="CQT23" t="s">
        <v>2476</v>
      </c>
      <c r="CQU23" t="s">
        <v>2174</v>
      </c>
      <c r="CQV23" t="s">
        <v>2476</v>
      </c>
      <c r="CQW23" t="s">
        <v>2174</v>
      </c>
      <c r="CQX23" t="s">
        <v>2476</v>
      </c>
      <c r="CQY23" t="s">
        <v>2174</v>
      </c>
      <c r="CQZ23" t="s">
        <v>2476</v>
      </c>
      <c r="CRA23" t="s">
        <v>2174</v>
      </c>
      <c r="CRB23" t="s">
        <v>2476</v>
      </c>
      <c r="CRC23" t="s">
        <v>2174</v>
      </c>
      <c r="CRD23" t="s">
        <v>2476</v>
      </c>
      <c r="CRE23" t="s">
        <v>2174</v>
      </c>
      <c r="CRF23" t="s">
        <v>2476</v>
      </c>
      <c r="CRG23" t="s">
        <v>2174</v>
      </c>
      <c r="CRH23" t="s">
        <v>2476</v>
      </c>
      <c r="CRI23" t="s">
        <v>2174</v>
      </c>
      <c r="CRJ23" t="s">
        <v>2476</v>
      </c>
      <c r="CRK23" t="s">
        <v>2174</v>
      </c>
      <c r="CRL23" t="s">
        <v>2476</v>
      </c>
      <c r="CRM23" t="s">
        <v>2174</v>
      </c>
      <c r="CRN23" t="s">
        <v>2476</v>
      </c>
      <c r="CRO23" t="s">
        <v>2174</v>
      </c>
      <c r="CRP23" t="s">
        <v>2476</v>
      </c>
      <c r="CRQ23" t="s">
        <v>2174</v>
      </c>
      <c r="CRR23" t="s">
        <v>2476</v>
      </c>
      <c r="CRS23" t="s">
        <v>2174</v>
      </c>
      <c r="CRT23" t="s">
        <v>2476</v>
      </c>
      <c r="CRU23" t="s">
        <v>2174</v>
      </c>
      <c r="CRV23" t="s">
        <v>2476</v>
      </c>
      <c r="CRW23" t="s">
        <v>2174</v>
      </c>
      <c r="CRX23" t="s">
        <v>2476</v>
      </c>
      <c r="CRY23" t="s">
        <v>2174</v>
      </c>
      <c r="CRZ23" t="s">
        <v>2476</v>
      </c>
      <c r="CSA23" t="s">
        <v>2174</v>
      </c>
      <c r="CSB23" t="s">
        <v>2476</v>
      </c>
      <c r="CSC23" t="s">
        <v>2174</v>
      </c>
      <c r="CSD23" t="s">
        <v>2476</v>
      </c>
      <c r="CSE23" t="s">
        <v>2174</v>
      </c>
      <c r="CSF23" t="s">
        <v>2476</v>
      </c>
      <c r="CSG23" t="s">
        <v>2174</v>
      </c>
      <c r="CSH23" t="s">
        <v>2476</v>
      </c>
      <c r="CSI23" t="s">
        <v>2174</v>
      </c>
      <c r="CSJ23" t="s">
        <v>2476</v>
      </c>
      <c r="CSK23" t="s">
        <v>2174</v>
      </c>
      <c r="CSL23" t="s">
        <v>2476</v>
      </c>
      <c r="CSM23" t="s">
        <v>2174</v>
      </c>
      <c r="CSN23" t="s">
        <v>2476</v>
      </c>
      <c r="CSO23" t="s">
        <v>2174</v>
      </c>
      <c r="CSP23" t="s">
        <v>2476</v>
      </c>
      <c r="CSQ23" t="s">
        <v>2174</v>
      </c>
      <c r="CSR23" t="s">
        <v>2476</v>
      </c>
      <c r="CSS23" t="s">
        <v>2174</v>
      </c>
      <c r="CST23" t="s">
        <v>2476</v>
      </c>
      <c r="CSU23" t="s">
        <v>2174</v>
      </c>
      <c r="CSV23" t="s">
        <v>2476</v>
      </c>
      <c r="CSW23" t="s">
        <v>2174</v>
      </c>
      <c r="CSX23" t="s">
        <v>2476</v>
      </c>
      <c r="CSY23" t="s">
        <v>2174</v>
      </c>
      <c r="CSZ23" t="s">
        <v>2476</v>
      </c>
      <c r="CTA23" t="s">
        <v>2174</v>
      </c>
      <c r="CTB23" t="s">
        <v>2476</v>
      </c>
      <c r="CTC23" t="s">
        <v>2174</v>
      </c>
      <c r="CTD23" t="s">
        <v>2476</v>
      </c>
      <c r="CTE23" t="s">
        <v>2174</v>
      </c>
      <c r="CTF23" t="s">
        <v>2476</v>
      </c>
      <c r="CTG23" t="s">
        <v>2174</v>
      </c>
      <c r="CTH23" t="s">
        <v>2476</v>
      </c>
      <c r="CTI23" t="s">
        <v>2174</v>
      </c>
      <c r="CTJ23" t="s">
        <v>2476</v>
      </c>
      <c r="CTK23" t="s">
        <v>2174</v>
      </c>
      <c r="CTL23" t="s">
        <v>2476</v>
      </c>
      <c r="CTM23" t="s">
        <v>2174</v>
      </c>
      <c r="CTN23" t="s">
        <v>2476</v>
      </c>
      <c r="CTO23" t="s">
        <v>2174</v>
      </c>
      <c r="CTP23" t="s">
        <v>2476</v>
      </c>
      <c r="CTQ23" t="s">
        <v>2174</v>
      </c>
      <c r="CTR23" t="s">
        <v>2476</v>
      </c>
      <c r="CTS23" t="s">
        <v>2174</v>
      </c>
      <c r="CTT23" t="s">
        <v>2476</v>
      </c>
      <c r="CTU23" t="s">
        <v>2174</v>
      </c>
      <c r="CTV23" t="s">
        <v>2476</v>
      </c>
      <c r="CTW23" t="s">
        <v>2174</v>
      </c>
      <c r="CTX23" t="s">
        <v>2476</v>
      </c>
      <c r="CTY23" t="s">
        <v>2174</v>
      </c>
      <c r="CTZ23" t="s">
        <v>2476</v>
      </c>
      <c r="CUA23" t="s">
        <v>2174</v>
      </c>
      <c r="CUB23" t="s">
        <v>2476</v>
      </c>
      <c r="CUC23" t="s">
        <v>2174</v>
      </c>
      <c r="CUD23" t="s">
        <v>2476</v>
      </c>
      <c r="CUE23" t="s">
        <v>2174</v>
      </c>
      <c r="CUF23" t="s">
        <v>2476</v>
      </c>
      <c r="CUG23" t="s">
        <v>2174</v>
      </c>
      <c r="CUH23" t="s">
        <v>2476</v>
      </c>
      <c r="CUI23" t="s">
        <v>2174</v>
      </c>
      <c r="CUJ23" t="s">
        <v>2476</v>
      </c>
      <c r="CUK23" t="s">
        <v>2174</v>
      </c>
      <c r="CUL23" t="s">
        <v>2476</v>
      </c>
      <c r="CUM23" t="s">
        <v>2174</v>
      </c>
      <c r="CUN23" t="s">
        <v>2476</v>
      </c>
      <c r="CUO23" t="s">
        <v>2174</v>
      </c>
      <c r="CUP23" t="s">
        <v>2476</v>
      </c>
      <c r="CUQ23" t="s">
        <v>2174</v>
      </c>
      <c r="CUR23" t="s">
        <v>2476</v>
      </c>
      <c r="CUS23" t="s">
        <v>2174</v>
      </c>
      <c r="CUT23" t="s">
        <v>2476</v>
      </c>
      <c r="CUU23" t="s">
        <v>2174</v>
      </c>
      <c r="CUV23" t="s">
        <v>2476</v>
      </c>
      <c r="CUW23" t="s">
        <v>2174</v>
      </c>
      <c r="CUX23" t="s">
        <v>2476</v>
      </c>
      <c r="CUY23" t="s">
        <v>2174</v>
      </c>
      <c r="CUZ23" t="s">
        <v>2476</v>
      </c>
      <c r="CVA23" t="s">
        <v>2174</v>
      </c>
      <c r="CVB23" t="s">
        <v>2476</v>
      </c>
      <c r="CVC23" t="s">
        <v>2174</v>
      </c>
      <c r="CVD23" t="s">
        <v>2476</v>
      </c>
      <c r="CVE23" t="s">
        <v>2174</v>
      </c>
      <c r="CVF23" t="s">
        <v>2476</v>
      </c>
      <c r="CVG23" t="s">
        <v>2174</v>
      </c>
      <c r="CVH23" t="s">
        <v>2476</v>
      </c>
      <c r="CVI23" t="s">
        <v>2174</v>
      </c>
      <c r="CVJ23" t="s">
        <v>2476</v>
      </c>
      <c r="CVK23" t="s">
        <v>2174</v>
      </c>
      <c r="CVL23" t="s">
        <v>2476</v>
      </c>
      <c r="CVM23" t="s">
        <v>2174</v>
      </c>
      <c r="CVN23" t="s">
        <v>2476</v>
      </c>
      <c r="CVO23" t="s">
        <v>2174</v>
      </c>
      <c r="CVP23" t="s">
        <v>2476</v>
      </c>
      <c r="CVQ23" t="s">
        <v>2174</v>
      </c>
      <c r="CVR23" t="s">
        <v>2476</v>
      </c>
      <c r="CVS23" t="s">
        <v>2174</v>
      </c>
      <c r="CVT23" t="s">
        <v>2476</v>
      </c>
      <c r="CVU23" t="s">
        <v>2174</v>
      </c>
      <c r="CVV23" t="s">
        <v>2476</v>
      </c>
      <c r="CVW23" t="s">
        <v>2174</v>
      </c>
      <c r="CVX23" t="s">
        <v>2476</v>
      </c>
      <c r="CVY23" t="s">
        <v>2174</v>
      </c>
      <c r="CVZ23" t="s">
        <v>2476</v>
      </c>
      <c r="CWA23" t="s">
        <v>2174</v>
      </c>
      <c r="CWB23" t="s">
        <v>2476</v>
      </c>
      <c r="CWC23" t="s">
        <v>2174</v>
      </c>
      <c r="CWD23" t="s">
        <v>2476</v>
      </c>
      <c r="CWE23" t="s">
        <v>2174</v>
      </c>
      <c r="CWF23" t="s">
        <v>2476</v>
      </c>
      <c r="CWG23" t="s">
        <v>2174</v>
      </c>
      <c r="CWH23" t="s">
        <v>2476</v>
      </c>
      <c r="CWI23" t="s">
        <v>2174</v>
      </c>
      <c r="CWJ23" t="s">
        <v>2476</v>
      </c>
      <c r="CWK23" t="s">
        <v>2174</v>
      </c>
      <c r="CWL23" t="s">
        <v>2476</v>
      </c>
      <c r="CWM23" t="s">
        <v>2174</v>
      </c>
      <c r="CWN23" t="s">
        <v>2476</v>
      </c>
      <c r="CWO23" t="s">
        <v>2174</v>
      </c>
      <c r="CWP23" t="s">
        <v>2476</v>
      </c>
      <c r="CWQ23" t="s">
        <v>2174</v>
      </c>
      <c r="CWR23" t="s">
        <v>2476</v>
      </c>
      <c r="CWS23" t="s">
        <v>2174</v>
      </c>
      <c r="CWT23" t="s">
        <v>2476</v>
      </c>
      <c r="CWU23" t="s">
        <v>2174</v>
      </c>
      <c r="CWV23" t="s">
        <v>2476</v>
      </c>
      <c r="CWW23" t="s">
        <v>2174</v>
      </c>
      <c r="CWX23" t="s">
        <v>2476</v>
      </c>
      <c r="CWY23" t="s">
        <v>2174</v>
      </c>
      <c r="CWZ23" t="s">
        <v>2476</v>
      </c>
      <c r="CXA23" t="s">
        <v>2174</v>
      </c>
      <c r="CXB23" t="s">
        <v>2476</v>
      </c>
      <c r="CXC23" t="s">
        <v>2174</v>
      </c>
      <c r="CXD23" t="s">
        <v>2476</v>
      </c>
      <c r="CXE23" t="s">
        <v>2174</v>
      </c>
      <c r="CXF23" t="s">
        <v>2476</v>
      </c>
      <c r="CXG23" t="s">
        <v>2174</v>
      </c>
      <c r="CXH23" t="s">
        <v>2476</v>
      </c>
      <c r="CXI23" t="s">
        <v>2174</v>
      </c>
      <c r="CXJ23" t="s">
        <v>2476</v>
      </c>
      <c r="CXK23" t="s">
        <v>2174</v>
      </c>
      <c r="CXL23" t="s">
        <v>2476</v>
      </c>
      <c r="CXM23" t="s">
        <v>2174</v>
      </c>
      <c r="CXN23" t="s">
        <v>2476</v>
      </c>
      <c r="CXO23" t="s">
        <v>2174</v>
      </c>
      <c r="CXP23" t="s">
        <v>2476</v>
      </c>
      <c r="CXQ23" t="s">
        <v>2174</v>
      </c>
      <c r="CXR23" t="s">
        <v>2476</v>
      </c>
      <c r="CXS23" t="s">
        <v>2174</v>
      </c>
      <c r="CXT23" t="s">
        <v>2476</v>
      </c>
      <c r="CXU23" t="s">
        <v>2174</v>
      </c>
      <c r="CXV23" t="s">
        <v>2476</v>
      </c>
      <c r="CXW23" t="s">
        <v>2174</v>
      </c>
      <c r="CXX23" t="s">
        <v>2476</v>
      </c>
      <c r="CXY23" t="s">
        <v>2174</v>
      </c>
      <c r="CXZ23" t="s">
        <v>2476</v>
      </c>
      <c r="CYA23" t="s">
        <v>2174</v>
      </c>
      <c r="CYB23" t="s">
        <v>2476</v>
      </c>
      <c r="CYC23" t="s">
        <v>2174</v>
      </c>
      <c r="CYD23" t="s">
        <v>2476</v>
      </c>
      <c r="CYE23" t="s">
        <v>2174</v>
      </c>
      <c r="CYF23" t="s">
        <v>2476</v>
      </c>
      <c r="CYG23" t="s">
        <v>2174</v>
      </c>
      <c r="CYH23" t="s">
        <v>2476</v>
      </c>
      <c r="CYI23" t="s">
        <v>2174</v>
      </c>
      <c r="CYJ23" t="s">
        <v>2476</v>
      </c>
      <c r="CYK23" t="s">
        <v>2174</v>
      </c>
      <c r="CYL23" t="s">
        <v>2476</v>
      </c>
      <c r="CYM23" t="s">
        <v>2174</v>
      </c>
      <c r="CYN23" t="s">
        <v>2476</v>
      </c>
      <c r="CYO23" t="s">
        <v>2174</v>
      </c>
      <c r="CYP23" t="s">
        <v>2476</v>
      </c>
      <c r="CYQ23" t="s">
        <v>2174</v>
      </c>
      <c r="CYR23" t="s">
        <v>2476</v>
      </c>
      <c r="CYS23" t="s">
        <v>2174</v>
      </c>
      <c r="CYT23" t="s">
        <v>2476</v>
      </c>
      <c r="CYU23" t="s">
        <v>2174</v>
      </c>
      <c r="CYV23" t="s">
        <v>2476</v>
      </c>
      <c r="CYW23" t="s">
        <v>2174</v>
      </c>
      <c r="CYX23" t="s">
        <v>2476</v>
      </c>
      <c r="CYY23" t="s">
        <v>2174</v>
      </c>
      <c r="CYZ23" t="s">
        <v>2476</v>
      </c>
      <c r="CZA23" t="s">
        <v>2174</v>
      </c>
      <c r="CZB23" t="s">
        <v>2476</v>
      </c>
      <c r="CZC23" t="s">
        <v>2174</v>
      </c>
      <c r="CZD23" t="s">
        <v>2476</v>
      </c>
      <c r="CZE23" t="s">
        <v>2174</v>
      </c>
      <c r="CZF23" t="s">
        <v>2476</v>
      </c>
      <c r="CZG23" t="s">
        <v>2174</v>
      </c>
      <c r="CZH23" t="s">
        <v>2476</v>
      </c>
      <c r="CZI23" t="s">
        <v>2174</v>
      </c>
      <c r="CZJ23" t="s">
        <v>2476</v>
      </c>
      <c r="CZK23" t="s">
        <v>2174</v>
      </c>
      <c r="CZL23" t="s">
        <v>2476</v>
      </c>
      <c r="CZM23" t="s">
        <v>2174</v>
      </c>
      <c r="CZN23" t="s">
        <v>2476</v>
      </c>
      <c r="CZO23" t="s">
        <v>2174</v>
      </c>
      <c r="CZP23" t="s">
        <v>2476</v>
      </c>
      <c r="CZQ23" t="s">
        <v>2174</v>
      </c>
      <c r="CZR23" t="s">
        <v>2476</v>
      </c>
      <c r="CZS23" t="s">
        <v>2174</v>
      </c>
      <c r="CZT23" t="s">
        <v>2476</v>
      </c>
      <c r="CZU23" t="s">
        <v>2174</v>
      </c>
      <c r="CZV23" t="s">
        <v>2476</v>
      </c>
      <c r="CZW23" t="s">
        <v>2174</v>
      </c>
      <c r="CZX23" t="s">
        <v>2476</v>
      </c>
      <c r="CZY23" t="s">
        <v>2174</v>
      </c>
      <c r="CZZ23" t="s">
        <v>2476</v>
      </c>
      <c r="DAA23" t="s">
        <v>2174</v>
      </c>
      <c r="DAB23" t="s">
        <v>2476</v>
      </c>
      <c r="DAC23" t="s">
        <v>2174</v>
      </c>
      <c r="DAD23" t="s">
        <v>2476</v>
      </c>
      <c r="DAE23" t="s">
        <v>2174</v>
      </c>
      <c r="DAF23" t="s">
        <v>2476</v>
      </c>
      <c r="DAG23" t="s">
        <v>2174</v>
      </c>
      <c r="DAH23" t="s">
        <v>2476</v>
      </c>
      <c r="DAI23" t="s">
        <v>2174</v>
      </c>
      <c r="DAJ23" t="s">
        <v>2476</v>
      </c>
      <c r="DAK23" t="s">
        <v>2174</v>
      </c>
      <c r="DAL23" t="s">
        <v>2476</v>
      </c>
      <c r="DAM23" t="s">
        <v>2174</v>
      </c>
      <c r="DAN23" t="s">
        <v>2476</v>
      </c>
      <c r="DAO23" t="s">
        <v>2174</v>
      </c>
      <c r="DAP23" t="s">
        <v>2476</v>
      </c>
      <c r="DAQ23" t="s">
        <v>2174</v>
      </c>
      <c r="DAR23" t="s">
        <v>2476</v>
      </c>
      <c r="DAS23" t="s">
        <v>2174</v>
      </c>
      <c r="DAT23" t="s">
        <v>2476</v>
      </c>
      <c r="DAU23" t="s">
        <v>2174</v>
      </c>
      <c r="DAV23" t="s">
        <v>2476</v>
      </c>
      <c r="DAW23" t="s">
        <v>2174</v>
      </c>
      <c r="DAX23" t="s">
        <v>2476</v>
      </c>
      <c r="DAY23" t="s">
        <v>2174</v>
      </c>
      <c r="DAZ23" t="s">
        <v>2476</v>
      </c>
      <c r="DBA23" t="s">
        <v>2174</v>
      </c>
      <c r="DBB23" t="s">
        <v>2476</v>
      </c>
      <c r="DBC23" t="s">
        <v>2174</v>
      </c>
      <c r="DBD23" t="s">
        <v>2476</v>
      </c>
      <c r="DBE23" t="s">
        <v>2174</v>
      </c>
      <c r="DBF23" t="s">
        <v>2476</v>
      </c>
      <c r="DBG23" t="s">
        <v>2174</v>
      </c>
      <c r="DBH23" t="s">
        <v>2476</v>
      </c>
      <c r="DBI23" t="s">
        <v>2174</v>
      </c>
      <c r="DBJ23" t="s">
        <v>2476</v>
      </c>
      <c r="DBK23" t="s">
        <v>2174</v>
      </c>
      <c r="DBL23" t="s">
        <v>2476</v>
      </c>
      <c r="DBM23" t="s">
        <v>2174</v>
      </c>
      <c r="DBN23" t="s">
        <v>2476</v>
      </c>
      <c r="DBO23" t="s">
        <v>2174</v>
      </c>
      <c r="DBP23" t="s">
        <v>2476</v>
      </c>
      <c r="DBQ23" t="s">
        <v>2174</v>
      </c>
      <c r="DBR23" t="s">
        <v>2476</v>
      </c>
      <c r="DBS23" t="s">
        <v>2174</v>
      </c>
      <c r="DBT23" t="s">
        <v>2476</v>
      </c>
      <c r="DBU23" t="s">
        <v>2174</v>
      </c>
      <c r="DBV23" t="s">
        <v>2476</v>
      </c>
      <c r="DBW23" t="s">
        <v>2174</v>
      </c>
      <c r="DBX23" t="s">
        <v>2476</v>
      </c>
      <c r="DBY23" t="s">
        <v>2174</v>
      </c>
      <c r="DBZ23" t="s">
        <v>2476</v>
      </c>
      <c r="DCA23" t="s">
        <v>2174</v>
      </c>
      <c r="DCB23" t="s">
        <v>2476</v>
      </c>
      <c r="DCC23" t="s">
        <v>2174</v>
      </c>
      <c r="DCD23" t="s">
        <v>2476</v>
      </c>
      <c r="DCE23" t="s">
        <v>2174</v>
      </c>
      <c r="DCF23" t="s">
        <v>2476</v>
      </c>
      <c r="DCG23" t="s">
        <v>2174</v>
      </c>
      <c r="DCH23" t="s">
        <v>2476</v>
      </c>
      <c r="DCI23" t="s">
        <v>2174</v>
      </c>
      <c r="DCJ23" t="s">
        <v>2476</v>
      </c>
      <c r="DCK23" t="s">
        <v>2174</v>
      </c>
      <c r="DCL23" t="s">
        <v>2476</v>
      </c>
      <c r="DCM23" t="s">
        <v>2174</v>
      </c>
      <c r="DCN23" t="s">
        <v>2476</v>
      </c>
      <c r="DCO23" t="s">
        <v>2174</v>
      </c>
      <c r="DCP23" t="s">
        <v>2476</v>
      </c>
      <c r="DCQ23" t="s">
        <v>2174</v>
      </c>
      <c r="DCR23" t="s">
        <v>2476</v>
      </c>
      <c r="DCS23" t="s">
        <v>2174</v>
      </c>
      <c r="DCT23" t="s">
        <v>2476</v>
      </c>
      <c r="DCU23" t="s">
        <v>2174</v>
      </c>
      <c r="DCV23" t="s">
        <v>2476</v>
      </c>
      <c r="DCW23" t="s">
        <v>2174</v>
      </c>
      <c r="DCX23" t="s">
        <v>2476</v>
      </c>
      <c r="DCY23" t="s">
        <v>2174</v>
      </c>
      <c r="DCZ23" t="s">
        <v>2476</v>
      </c>
      <c r="DDA23" t="s">
        <v>2174</v>
      </c>
      <c r="DDB23" t="s">
        <v>2476</v>
      </c>
      <c r="DDC23" t="s">
        <v>2174</v>
      </c>
      <c r="DDD23" t="s">
        <v>2476</v>
      </c>
      <c r="DDE23" t="s">
        <v>2174</v>
      </c>
      <c r="DDF23" t="s">
        <v>2476</v>
      </c>
      <c r="DDG23" t="s">
        <v>2174</v>
      </c>
      <c r="DDH23" t="s">
        <v>2476</v>
      </c>
      <c r="DDI23" t="s">
        <v>2174</v>
      </c>
      <c r="DDJ23" t="s">
        <v>2476</v>
      </c>
      <c r="DDK23" t="s">
        <v>2174</v>
      </c>
      <c r="DDL23" t="s">
        <v>2476</v>
      </c>
      <c r="DDM23" t="s">
        <v>2174</v>
      </c>
      <c r="DDN23" t="s">
        <v>2476</v>
      </c>
      <c r="DDO23" t="s">
        <v>2174</v>
      </c>
      <c r="DDP23" t="s">
        <v>2476</v>
      </c>
      <c r="DDQ23" t="s">
        <v>2174</v>
      </c>
      <c r="DDR23" t="s">
        <v>2476</v>
      </c>
      <c r="DDS23" t="s">
        <v>2174</v>
      </c>
      <c r="DDT23" t="s">
        <v>2476</v>
      </c>
      <c r="DDU23" t="s">
        <v>2174</v>
      </c>
      <c r="DDV23" t="s">
        <v>2476</v>
      </c>
      <c r="DDW23" t="s">
        <v>2174</v>
      </c>
      <c r="DDX23" t="s">
        <v>2476</v>
      </c>
      <c r="DDY23" t="s">
        <v>2174</v>
      </c>
      <c r="DDZ23" t="s">
        <v>2476</v>
      </c>
      <c r="DEA23" t="s">
        <v>2174</v>
      </c>
      <c r="DEB23" t="s">
        <v>2476</v>
      </c>
      <c r="DEC23" t="s">
        <v>2174</v>
      </c>
      <c r="DED23" t="s">
        <v>2476</v>
      </c>
      <c r="DEE23" t="s">
        <v>2174</v>
      </c>
      <c r="DEF23" t="s">
        <v>2476</v>
      </c>
      <c r="DEG23" t="s">
        <v>2174</v>
      </c>
      <c r="DEH23" t="s">
        <v>2476</v>
      </c>
      <c r="DEI23" t="s">
        <v>2174</v>
      </c>
      <c r="DEJ23" t="s">
        <v>2476</v>
      </c>
      <c r="DEK23" t="s">
        <v>2174</v>
      </c>
      <c r="DEL23" t="s">
        <v>2476</v>
      </c>
      <c r="DEM23" t="s">
        <v>2174</v>
      </c>
      <c r="DEN23" t="s">
        <v>2476</v>
      </c>
      <c r="DEO23" t="s">
        <v>2174</v>
      </c>
      <c r="DEP23" t="s">
        <v>2476</v>
      </c>
      <c r="DEQ23" t="s">
        <v>2174</v>
      </c>
      <c r="DER23" t="s">
        <v>2476</v>
      </c>
      <c r="DES23" t="s">
        <v>2174</v>
      </c>
      <c r="DET23" t="s">
        <v>2476</v>
      </c>
      <c r="DEU23" t="s">
        <v>2174</v>
      </c>
      <c r="DEV23" t="s">
        <v>2476</v>
      </c>
      <c r="DEW23" t="s">
        <v>2174</v>
      </c>
      <c r="DEX23" t="s">
        <v>2476</v>
      </c>
      <c r="DEY23" t="s">
        <v>2174</v>
      </c>
      <c r="DEZ23" t="s">
        <v>2476</v>
      </c>
      <c r="DFA23" t="s">
        <v>2174</v>
      </c>
      <c r="DFB23" t="s">
        <v>2476</v>
      </c>
      <c r="DFC23" t="s">
        <v>2174</v>
      </c>
      <c r="DFD23" t="s">
        <v>2476</v>
      </c>
      <c r="DFE23" t="s">
        <v>2174</v>
      </c>
      <c r="DFF23" t="s">
        <v>2476</v>
      </c>
      <c r="DFG23" t="s">
        <v>2174</v>
      </c>
      <c r="DFH23" t="s">
        <v>2476</v>
      </c>
      <c r="DFI23" t="s">
        <v>2174</v>
      </c>
      <c r="DFJ23" t="s">
        <v>2476</v>
      </c>
      <c r="DFK23" t="s">
        <v>2174</v>
      </c>
      <c r="DFL23" t="s">
        <v>2476</v>
      </c>
      <c r="DFM23" t="s">
        <v>2174</v>
      </c>
      <c r="DFN23" t="s">
        <v>2476</v>
      </c>
      <c r="DFO23" t="s">
        <v>2174</v>
      </c>
      <c r="DFP23" t="s">
        <v>2476</v>
      </c>
      <c r="DFQ23" t="s">
        <v>2174</v>
      </c>
      <c r="DFR23" t="s">
        <v>2476</v>
      </c>
      <c r="DFS23" t="s">
        <v>2174</v>
      </c>
      <c r="DFT23" t="s">
        <v>2476</v>
      </c>
      <c r="DFU23" t="s">
        <v>2174</v>
      </c>
      <c r="DFV23" t="s">
        <v>2476</v>
      </c>
      <c r="DFW23" t="s">
        <v>2174</v>
      </c>
      <c r="DFX23" t="s">
        <v>2476</v>
      </c>
      <c r="DFY23" t="s">
        <v>2174</v>
      </c>
      <c r="DFZ23" t="s">
        <v>2476</v>
      </c>
      <c r="DGA23" t="s">
        <v>2174</v>
      </c>
      <c r="DGB23" t="s">
        <v>2476</v>
      </c>
      <c r="DGC23" t="s">
        <v>2174</v>
      </c>
      <c r="DGD23" t="s">
        <v>2476</v>
      </c>
      <c r="DGE23" t="s">
        <v>2174</v>
      </c>
      <c r="DGF23" t="s">
        <v>2476</v>
      </c>
      <c r="DGG23" t="s">
        <v>2174</v>
      </c>
      <c r="DGH23" t="s">
        <v>2476</v>
      </c>
      <c r="DGI23" t="s">
        <v>2174</v>
      </c>
      <c r="DGJ23" t="s">
        <v>2476</v>
      </c>
      <c r="DGK23" t="s">
        <v>2174</v>
      </c>
      <c r="DGL23" t="s">
        <v>2476</v>
      </c>
      <c r="DGM23" t="s">
        <v>2174</v>
      </c>
      <c r="DGN23" t="s">
        <v>2476</v>
      </c>
      <c r="DGO23" t="s">
        <v>2174</v>
      </c>
      <c r="DGP23" t="s">
        <v>2476</v>
      </c>
      <c r="DGQ23" t="s">
        <v>2174</v>
      </c>
      <c r="DGR23" t="s">
        <v>2476</v>
      </c>
      <c r="DGS23" t="s">
        <v>2174</v>
      </c>
      <c r="DGT23" t="s">
        <v>2476</v>
      </c>
      <c r="DGU23" t="s">
        <v>2174</v>
      </c>
      <c r="DGV23" t="s">
        <v>2476</v>
      </c>
      <c r="DGW23" t="s">
        <v>2174</v>
      </c>
      <c r="DGX23" t="s">
        <v>2476</v>
      </c>
      <c r="DGY23" t="s">
        <v>2174</v>
      </c>
      <c r="DGZ23" t="s">
        <v>2476</v>
      </c>
      <c r="DHA23" t="s">
        <v>2174</v>
      </c>
      <c r="DHB23" t="s">
        <v>2476</v>
      </c>
      <c r="DHC23" t="s">
        <v>2174</v>
      </c>
      <c r="DHD23" t="s">
        <v>2476</v>
      </c>
      <c r="DHE23" t="s">
        <v>2174</v>
      </c>
      <c r="DHF23" t="s">
        <v>2476</v>
      </c>
      <c r="DHG23" t="s">
        <v>2174</v>
      </c>
      <c r="DHH23" t="s">
        <v>2476</v>
      </c>
      <c r="DHI23" t="s">
        <v>2174</v>
      </c>
      <c r="DHJ23" t="s">
        <v>2476</v>
      </c>
      <c r="DHK23" t="s">
        <v>2174</v>
      </c>
      <c r="DHL23" t="s">
        <v>2476</v>
      </c>
      <c r="DHM23" t="s">
        <v>2174</v>
      </c>
      <c r="DHN23" t="s">
        <v>2476</v>
      </c>
      <c r="DHO23" t="s">
        <v>2174</v>
      </c>
      <c r="DHP23" t="s">
        <v>2476</v>
      </c>
      <c r="DHQ23" t="s">
        <v>2174</v>
      </c>
      <c r="DHR23" t="s">
        <v>2476</v>
      </c>
      <c r="DHS23" t="s">
        <v>2174</v>
      </c>
      <c r="DHT23" t="s">
        <v>2476</v>
      </c>
      <c r="DHU23" t="s">
        <v>2174</v>
      </c>
      <c r="DHV23" t="s">
        <v>2476</v>
      </c>
      <c r="DHW23" t="s">
        <v>2174</v>
      </c>
      <c r="DHX23" t="s">
        <v>2476</v>
      </c>
      <c r="DHY23" t="s">
        <v>2174</v>
      </c>
      <c r="DHZ23" t="s">
        <v>2476</v>
      </c>
      <c r="DIA23" t="s">
        <v>2174</v>
      </c>
      <c r="DIB23" t="s">
        <v>2476</v>
      </c>
      <c r="DIC23" t="s">
        <v>2174</v>
      </c>
      <c r="DID23" t="s">
        <v>2476</v>
      </c>
      <c r="DIE23" t="s">
        <v>2174</v>
      </c>
      <c r="DIF23" t="s">
        <v>2476</v>
      </c>
      <c r="DIG23" t="s">
        <v>2174</v>
      </c>
      <c r="DIH23" t="s">
        <v>2476</v>
      </c>
      <c r="DII23" t="s">
        <v>2174</v>
      </c>
      <c r="DIJ23" t="s">
        <v>2476</v>
      </c>
      <c r="DIK23" t="s">
        <v>2174</v>
      </c>
      <c r="DIL23" t="s">
        <v>2476</v>
      </c>
      <c r="DIM23" t="s">
        <v>2174</v>
      </c>
      <c r="DIN23" t="s">
        <v>2476</v>
      </c>
      <c r="DIO23" t="s">
        <v>2174</v>
      </c>
      <c r="DIP23" t="s">
        <v>2476</v>
      </c>
      <c r="DIQ23" t="s">
        <v>2174</v>
      </c>
      <c r="DIR23" t="s">
        <v>2476</v>
      </c>
      <c r="DIS23" t="s">
        <v>2174</v>
      </c>
      <c r="DIT23" t="s">
        <v>2476</v>
      </c>
      <c r="DIU23" t="s">
        <v>2174</v>
      </c>
      <c r="DIV23" t="s">
        <v>2476</v>
      </c>
      <c r="DIW23" t="s">
        <v>2174</v>
      </c>
      <c r="DIX23" t="s">
        <v>2476</v>
      </c>
      <c r="DIY23" t="s">
        <v>2174</v>
      </c>
      <c r="DIZ23" t="s">
        <v>2476</v>
      </c>
      <c r="DJA23" t="s">
        <v>2174</v>
      </c>
      <c r="DJB23" t="s">
        <v>2476</v>
      </c>
      <c r="DJC23" t="s">
        <v>2174</v>
      </c>
      <c r="DJD23" t="s">
        <v>2476</v>
      </c>
      <c r="DJE23" t="s">
        <v>2174</v>
      </c>
      <c r="DJF23" t="s">
        <v>2476</v>
      </c>
      <c r="DJG23" t="s">
        <v>2174</v>
      </c>
      <c r="DJH23" t="s">
        <v>2476</v>
      </c>
      <c r="DJI23" t="s">
        <v>2174</v>
      </c>
      <c r="DJJ23" t="s">
        <v>2476</v>
      </c>
      <c r="DJK23" t="s">
        <v>2174</v>
      </c>
      <c r="DJL23" t="s">
        <v>2476</v>
      </c>
      <c r="DJM23" t="s">
        <v>2174</v>
      </c>
      <c r="DJN23" t="s">
        <v>2476</v>
      </c>
      <c r="DJO23" t="s">
        <v>2174</v>
      </c>
      <c r="DJP23" t="s">
        <v>2476</v>
      </c>
      <c r="DJQ23" t="s">
        <v>2174</v>
      </c>
      <c r="DJR23" t="s">
        <v>2476</v>
      </c>
      <c r="DJS23" t="s">
        <v>2174</v>
      </c>
      <c r="DJT23" t="s">
        <v>2476</v>
      </c>
      <c r="DJU23" t="s">
        <v>2174</v>
      </c>
      <c r="DJV23" t="s">
        <v>2476</v>
      </c>
      <c r="DJW23" t="s">
        <v>2174</v>
      </c>
      <c r="DJX23" t="s">
        <v>2476</v>
      </c>
      <c r="DJY23" t="s">
        <v>2174</v>
      </c>
      <c r="DJZ23" t="s">
        <v>2476</v>
      </c>
      <c r="DKA23" t="s">
        <v>2174</v>
      </c>
      <c r="DKB23" t="s">
        <v>2476</v>
      </c>
      <c r="DKC23" t="s">
        <v>2174</v>
      </c>
      <c r="DKD23" t="s">
        <v>2476</v>
      </c>
      <c r="DKE23" t="s">
        <v>2174</v>
      </c>
      <c r="DKF23" t="s">
        <v>2476</v>
      </c>
      <c r="DKG23" t="s">
        <v>2174</v>
      </c>
      <c r="DKH23" t="s">
        <v>2476</v>
      </c>
      <c r="DKI23" t="s">
        <v>2174</v>
      </c>
      <c r="DKJ23" t="s">
        <v>2476</v>
      </c>
      <c r="DKK23" t="s">
        <v>2174</v>
      </c>
      <c r="DKL23" t="s">
        <v>2476</v>
      </c>
      <c r="DKM23" t="s">
        <v>2174</v>
      </c>
      <c r="DKN23" t="s">
        <v>2476</v>
      </c>
      <c r="DKO23" t="s">
        <v>2174</v>
      </c>
      <c r="DKP23" t="s">
        <v>2476</v>
      </c>
      <c r="DKQ23" t="s">
        <v>2174</v>
      </c>
      <c r="DKR23" t="s">
        <v>2476</v>
      </c>
      <c r="DKS23" t="s">
        <v>2174</v>
      </c>
      <c r="DKT23" t="s">
        <v>2476</v>
      </c>
      <c r="DKU23" t="s">
        <v>2174</v>
      </c>
      <c r="DKV23" t="s">
        <v>2476</v>
      </c>
      <c r="DKW23" t="s">
        <v>2174</v>
      </c>
      <c r="DKX23" t="s">
        <v>2476</v>
      </c>
      <c r="DKY23" t="s">
        <v>2174</v>
      </c>
      <c r="DKZ23" t="s">
        <v>2476</v>
      </c>
      <c r="DLA23" t="s">
        <v>2174</v>
      </c>
      <c r="DLB23" t="s">
        <v>2476</v>
      </c>
      <c r="DLC23" t="s">
        <v>2174</v>
      </c>
      <c r="DLD23" t="s">
        <v>2476</v>
      </c>
      <c r="DLE23" t="s">
        <v>2174</v>
      </c>
      <c r="DLF23" t="s">
        <v>2476</v>
      </c>
      <c r="DLG23" t="s">
        <v>2174</v>
      </c>
      <c r="DLH23" t="s">
        <v>2476</v>
      </c>
      <c r="DLI23" t="s">
        <v>2174</v>
      </c>
      <c r="DLJ23" t="s">
        <v>2476</v>
      </c>
      <c r="DLK23" t="s">
        <v>2174</v>
      </c>
      <c r="DLL23" t="s">
        <v>2476</v>
      </c>
      <c r="DLM23" t="s">
        <v>2174</v>
      </c>
      <c r="DLN23" t="s">
        <v>2476</v>
      </c>
      <c r="DLO23" t="s">
        <v>2174</v>
      </c>
      <c r="DLP23" t="s">
        <v>2476</v>
      </c>
      <c r="DLQ23" t="s">
        <v>2174</v>
      </c>
      <c r="DLR23" t="s">
        <v>2476</v>
      </c>
      <c r="DLS23" t="s">
        <v>2174</v>
      </c>
      <c r="DLT23" t="s">
        <v>2476</v>
      </c>
      <c r="DLU23" t="s">
        <v>2174</v>
      </c>
      <c r="DLV23" t="s">
        <v>2476</v>
      </c>
      <c r="DLW23" t="s">
        <v>2174</v>
      </c>
      <c r="DLX23" t="s">
        <v>2476</v>
      </c>
      <c r="DLY23" t="s">
        <v>2174</v>
      </c>
      <c r="DLZ23" t="s">
        <v>2476</v>
      </c>
      <c r="DMA23" t="s">
        <v>2174</v>
      </c>
      <c r="DMB23" t="s">
        <v>2476</v>
      </c>
      <c r="DMC23" t="s">
        <v>2174</v>
      </c>
      <c r="DMD23" t="s">
        <v>2476</v>
      </c>
      <c r="DME23" t="s">
        <v>2174</v>
      </c>
      <c r="DMF23" t="s">
        <v>2476</v>
      </c>
      <c r="DMG23" t="s">
        <v>2174</v>
      </c>
      <c r="DMH23" t="s">
        <v>2476</v>
      </c>
      <c r="DMI23" t="s">
        <v>2174</v>
      </c>
      <c r="DMJ23" t="s">
        <v>2476</v>
      </c>
      <c r="DMK23" t="s">
        <v>2174</v>
      </c>
      <c r="DML23" t="s">
        <v>2476</v>
      </c>
      <c r="DMM23" t="s">
        <v>2174</v>
      </c>
      <c r="DMN23" t="s">
        <v>2476</v>
      </c>
      <c r="DMO23" t="s">
        <v>2174</v>
      </c>
      <c r="DMP23" t="s">
        <v>2476</v>
      </c>
      <c r="DMQ23" t="s">
        <v>2174</v>
      </c>
      <c r="DMR23" t="s">
        <v>2476</v>
      </c>
      <c r="DMS23" t="s">
        <v>2174</v>
      </c>
      <c r="DMT23" t="s">
        <v>2476</v>
      </c>
      <c r="DMU23" t="s">
        <v>2174</v>
      </c>
      <c r="DMV23" t="s">
        <v>2476</v>
      </c>
      <c r="DMW23" t="s">
        <v>2174</v>
      </c>
      <c r="DMX23" t="s">
        <v>2476</v>
      </c>
      <c r="DMY23" t="s">
        <v>2174</v>
      </c>
      <c r="DMZ23" t="s">
        <v>2476</v>
      </c>
      <c r="DNA23" t="s">
        <v>2174</v>
      </c>
      <c r="DNB23" t="s">
        <v>2476</v>
      </c>
      <c r="DNC23" t="s">
        <v>2174</v>
      </c>
      <c r="DND23" t="s">
        <v>2476</v>
      </c>
      <c r="DNE23" t="s">
        <v>2174</v>
      </c>
      <c r="DNF23" t="s">
        <v>2476</v>
      </c>
      <c r="DNG23" t="s">
        <v>2174</v>
      </c>
      <c r="DNH23" t="s">
        <v>2476</v>
      </c>
      <c r="DNI23" t="s">
        <v>2174</v>
      </c>
      <c r="DNJ23" t="s">
        <v>2476</v>
      </c>
      <c r="DNK23" t="s">
        <v>2174</v>
      </c>
      <c r="DNL23" t="s">
        <v>2476</v>
      </c>
      <c r="DNM23" t="s">
        <v>2174</v>
      </c>
      <c r="DNN23" t="s">
        <v>2476</v>
      </c>
      <c r="DNO23" t="s">
        <v>2174</v>
      </c>
      <c r="DNP23" t="s">
        <v>2476</v>
      </c>
      <c r="DNQ23" t="s">
        <v>2174</v>
      </c>
      <c r="DNR23" t="s">
        <v>2476</v>
      </c>
      <c r="DNS23" t="s">
        <v>2174</v>
      </c>
      <c r="DNT23" t="s">
        <v>2476</v>
      </c>
      <c r="DNU23" t="s">
        <v>2174</v>
      </c>
      <c r="DNV23" t="s">
        <v>2476</v>
      </c>
      <c r="DNW23" t="s">
        <v>2174</v>
      </c>
      <c r="DNX23" t="s">
        <v>2476</v>
      </c>
      <c r="DNY23" t="s">
        <v>2174</v>
      </c>
      <c r="DNZ23" t="s">
        <v>2476</v>
      </c>
      <c r="DOA23" t="s">
        <v>2174</v>
      </c>
      <c r="DOB23" t="s">
        <v>2476</v>
      </c>
      <c r="DOC23" t="s">
        <v>2174</v>
      </c>
      <c r="DOD23" t="s">
        <v>2476</v>
      </c>
      <c r="DOE23" t="s">
        <v>2174</v>
      </c>
      <c r="DOF23" t="s">
        <v>2476</v>
      </c>
      <c r="DOG23" t="s">
        <v>2174</v>
      </c>
      <c r="DOH23" t="s">
        <v>2476</v>
      </c>
      <c r="DOI23" t="s">
        <v>2174</v>
      </c>
      <c r="DOJ23" t="s">
        <v>2476</v>
      </c>
      <c r="DOK23" t="s">
        <v>2174</v>
      </c>
      <c r="DOL23" t="s">
        <v>2476</v>
      </c>
      <c r="DOM23" t="s">
        <v>2174</v>
      </c>
      <c r="DON23" t="s">
        <v>2476</v>
      </c>
      <c r="DOO23" t="s">
        <v>2174</v>
      </c>
      <c r="DOP23" t="s">
        <v>2476</v>
      </c>
      <c r="DOQ23" t="s">
        <v>2174</v>
      </c>
      <c r="DOR23" t="s">
        <v>2476</v>
      </c>
      <c r="DOS23" t="s">
        <v>2174</v>
      </c>
      <c r="DOT23" t="s">
        <v>2476</v>
      </c>
      <c r="DOU23" t="s">
        <v>2174</v>
      </c>
      <c r="DOV23" t="s">
        <v>2476</v>
      </c>
      <c r="DOW23" t="s">
        <v>2174</v>
      </c>
      <c r="DOX23" t="s">
        <v>2476</v>
      </c>
      <c r="DOY23" t="s">
        <v>2174</v>
      </c>
      <c r="DOZ23" t="s">
        <v>2476</v>
      </c>
      <c r="DPA23" t="s">
        <v>2174</v>
      </c>
      <c r="DPB23" t="s">
        <v>2476</v>
      </c>
      <c r="DPC23" t="s">
        <v>2174</v>
      </c>
      <c r="DPD23" t="s">
        <v>2476</v>
      </c>
      <c r="DPE23" t="s">
        <v>2174</v>
      </c>
      <c r="DPF23" t="s">
        <v>2476</v>
      </c>
      <c r="DPG23" t="s">
        <v>2174</v>
      </c>
      <c r="DPH23" t="s">
        <v>2476</v>
      </c>
      <c r="DPI23" t="s">
        <v>2174</v>
      </c>
      <c r="DPJ23" t="s">
        <v>2476</v>
      </c>
      <c r="DPK23" t="s">
        <v>2174</v>
      </c>
      <c r="DPL23" t="s">
        <v>2476</v>
      </c>
      <c r="DPM23" t="s">
        <v>2174</v>
      </c>
      <c r="DPN23" t="s">
        <v>2476</v>
      </c>
      <c r="DPO23" t="s">
        <v>2174</v>
      </c>
      <c r="DPP23" t="s">
        <v>2476</v>
      </c>
      <c r="DPQ23" t="s">
        <v>2174</v>
      </c>
      <c r="DPR23" t="s">
        <v>2476</v>
      </c>
      <c r="DPS23" t="s">
        <v>2174</v>
      </c>
      <c r="DPT23" t="s">
        <v>2476</v>
      </c>
      <c r="DPU23" t="s">
        <v>2174</v>
      </c>
      <c r="DPV23" t="s">
        <v>2476</v>
      </c>
      <c r="DPW23" t="s">
        <v>2174</v>
      </c>
      <c r="DPX23" t="s">
        <v>2476</v>
      </c>
      <c r="DPY23" t="s">
        <v>2174</v>
      </c>
      <c r="DPZ23" t="s">
        <v>2476</v>
      </c>
      <c r="DQA23" t="s">
        <v>2174</v>
      </c>
      <c r="DQB23" t="s">
        <v>2476</v>
      </c>
      <c r="DQC23" t="s">
        <v>2174</v>
      </c>
      <c r="DQD23" t="s">
        <v>2476</v>
      </c>
      <c r="DQE23" t="s">
        <v>2174</v>
      </c>
      <c r="DQF23" t="s">
        <v>2476</v>
      </c>
      <c r="DQG23" t="s">
        <v>2174</v>
      </c>
      <c r="DQH23" t="s">
        <v>2476</v>
      </c>
      <c r="DQI23" t="s">
        <v>2174</v>
      </c>
      <c r="DQJ23" t="s">
        <v>2476</v>
      </c>
      <c r="DQK23" t="s">
        <v>2174</v>
      </c>
      <c r="DQL23" t="s">
        <v>2476</v>
      </c>
      <c r="DQM23" t="s">
        <v>2174</v>
      </c>
      <c r="DQN23" t="s">
        <v>2476</v>
      </c>
      <c r="DQO23" t="s">
        <v>2174</v>
      </c>
      <c r="DQP23" t="s">
        <v>2476</v>
      </c>
      <c r="DQQ23" t="s">
        <v>2174</v>
      </c>
      <c r="DQR23" t="s">
        <v>2476</v>
      </c>
      <c r="DQS23" t="s">
        <v>2174</v>
      </c>
      <c r="DQT23" t="s">
        <v>2476</v>
      </c>
      <c r="DQU23" t="s">
        <v>2174</v>
      </c>
      <c r="DQV23" t="s">
        <v>2476</v>
      </c>
      <c r="DQW23" t="s">
        <v>2174</v>
      </c>
      <c r="DQX23" t="s">
        <v>2476</v>
      </c>
      <c r="DQY23" t="s">
        <v>2174</v>
      </c>
      <c r="DQZ23" t="s">
        <v>2476</v>
      </c>
      <c r="DRA23" t="s">
        <v>2174</v>
      </c>
      <c r="DRB23" t="s">
        <v>2476</v>
      </c>
      <c r="DRC23" t="s">
        <v>2174</v>
      </c>
      <c r="DRD23" t="s">
        <v>2476</v>
      </c>
      <c r="DRE23" t="s">
        <v>2174</v>
      </c>
      <c r="DRF23" t="s">
        <v>2476</v>
      </c>
      <c r="DRG23" t="s">
        <v>2174</v>
      </c>
      <c r="DRH23" t="s">
        <v>2476</v>
      </c>
      <c r="DRI23" t="s">
        <v>2174</v>
      </c>
      <c r="DRJ23" t="s">
        <v>2476</v>
      </c>
      <c r="DRK23" t="s">
        <v>2174</v>
      </c>
      <c r="DRL23" t="s">
        <v>2476</v>
      </c>
      <c r="DRM23" t="s">
        <v>2174</v>
      </c>
      <c r="DRN23" t="s">
        <v>2476</v>
      </c>
      <c r="DRO23" t="s">
        <v>2174</v>
      </c>
      <c r="DRP23" t="s">
        <v>2476</v>
      </c>
      <c r="DRQ23" t="s">
        <v>2174</v>
      </c>
      <c r="DRR23" t="s">
        <v>2476</v>
      </c>
      <c r="DRS23" t="s">
        <v>2174</v>
      </c>
      <c r="DRT23" t="s">
        <v>2476</v>
      </c>
      <c r="DRU23" t="s">
        <v>2174</v>
      </c>
      <c r="DRV23" t="s">
        <v>2476</v>
      </c>
      <c r="DRW23" t="s">
        <v>2174</v>
      </c>
      <c r="DRX23" t="s">
        <v>2476</v>
      </c>
      <c r="DRY23" t="s">
        <v>2174</v>
      </c>
      <c r="DRZ23" t="s">
        <v>2476</v>
      </c>
      <c r="DSA23" t="s">
        <v>2174</v>
      </c>
      <c r="DSB23" t="s">
        <v>2476</v>
      </c>
      <c r="DSC23" t="s">
        <v>2174</v>
      </c>
      <c r="DSD23" t="s">
        <v>2476</v>
      </c>
      <c r="DSE23" t="s">
        <v>2174</v>
      </c>
      <c r="DSF23" t="s">
        <v>2476</v>
      </c>
      <c r="DSG23" t="s">
        <v>2174</v>
      </c>
      <c r="DSH23" t="s">
        <v>2476</v>
      </c>
      <c r="DSI23" t="s">
        <v>2174</v>
      </c>
      <c r="DSJ23" t="s">
        <v>2476</v>
      </c>
      <c r="DSK23" t="s">
        <v>2174</v>
      </c>
      <c r="DSL23" t="s">
        <v>2476</v>
      </c>
      <c r="DSM23" t="s">
        <v>2174</v>
      </c>
      <c r="DSN23" t="s">
        <v>2476</v>
      </c>
      <c r="DSO23" t="s">
        <v>2174</v>
      </c>
      <c r="DSP23" t="s">
        <v>2476</v>
      </c>
      <c r="DSQ23" t="s">
        <v>2174</v>
      </c>
      <c r="DSR23" t="s">
        <v>2476</v>
      </c>
      <c r="DSS23" t="s">
        <v>2174</v>
      </c>
      <c r="DST23" t="s">
        <v>2476</v>
      </c>
      <c r="DSU23" t="s">
        <v>2174</v>
      </c>
      <c r="DSV23" t="s">
        <v>2476</v>
      </c>
      <c r="DSW23" t="s">
        <v>2174</v>
      </c>
      <c r="DSX23" t="s">
        <v>2476</v>
      </c>
      <c r="DSY23" t="s">
        <v>2174</v>
      </c>
      <c r="DSZ23" t="s">
        <v>2476</v>
      </c>
      <c r="DTA23" t="s">
        <v>2174</v>
      </c>
      <c r="DTB23" t="s">
        <v>2476</v>
      </c>
      <c r="DTC23" t="s">
        <v>2174</v>
      </c>
      <c r="DTD23" t="s">
        <v>2476</v>
      </c>
      <c r="DTE23" t="s">
        <v>2174</v>
      </c>
      <c r="DTF23" t="s">
        <v>2476</v>
      </c>
      <c r="DTG23" t="s">
        <v>2174</v>
      </c>
      <c r="DTH23" t="s">
        <v>2476</v>
      </c>
      <c r="DTI23" t="s">
        <v>2174</v>
      </c>
      <c r="DTJ23" t="s">
        <v>2476</v>
      </c>
      <c r="DTK23" t="s">
        <v>2174</v>
      </c>
      <c r="DTL23" t="s">
        <v>2476</v>
      </c>
      <c r="DTM23" t="s">
        <v>2174</v>
      </c>
      <c r="DTN23" t="s">
        <v>2476</v>
      </c>
      <c r="DTO23" t="s">
        <v>2174</v>
      </c>
      <c r="DTP23" t="s">
        <v>2476</v>
      </c>
      <c r="DTQ23" t="s">
        <v>2174</v>
      </c>
      <c r="DTR23" t="s">
        <v>2476</v>
      </c>
      <c r="DTS23" t="s">
        <v>2174</v>
      </c>
      <c r="DTT23" t="s">
        <v>2476</v>
      </c>
      <c r="DTU23" t="s">
        <v>2174</v>
      </c>
      <c r="DTV23" t="s">
        <v>2476</v>
      </c>
      <c r="DTW23" t="s">
        <v>2174</v>
      </c>
      <c r="DTX23" t="s">
        <v>2476</v>
      </c>
      <c r="DTY23" t="s">
        <v>2174</v>
      </c>
      <c r="DTZ23" t="s">
        <v>2476</v>
      </c>
      <c r="DUA23" t="s">
        <v>2174</v>
      </c>
      <c r="DUB23" t="s">
        <v>2476</v>
      </c>
      <c r="DUC23" t="s">
        <v>2174</v>
      </c>
      <c r="DUD23" t="s">
        <v>2476</v>
      </c>
      <c r="DUE23" t="s">
        <v>2174</v>
      </c>
      <c r="DUF23" t="s">
        <v>2476</v>
      </c>
      <c r="DUG23" t="s">
        <v>2174</v>
      </c>
      <c r="DUH23" t="s">
        <v>2476</v>
      </c>
      <c r="DUI23" t="s">
        <v>2174</v>
      </c>
      <c r="DUJ23" t="s">
        <v>2476</v>
      </c>
      <c r="DUK23" t="s">
        <v>2174</v>
      </c>
      <c r="DUL23" t="s">
        <v>2476</v>
      </c>
      <c r="DUM23" t="s">
        <v>2174</v>
      </c>
      <c r="DUN23" t="s">
        <v>2476</v>
      </c>
      <c r="DUO23" t="s">
        <v>2174</v>
      </c>
      <c r="DUP23" t="s">
        <v>2476</v>
      </c>
      <c r="DUQ23" t="s">
        <v>2174</v>
      </c>
      <c r="DUR23" t="s">
        <v>2476</v>
      </c>
      <c r="DUS23" t="s">
        <v>2174</v>
      </c>
      <c r="DUT23" t="s">
        <v>2476</v>
      </c>
      <c r="DUU23" t="s">
        <v>2174</v>
      </c>
      <c r="DUV23" t="s">
        <v>2476</v>
      </c>
      <c r="DUW23" t="s">
        <v>2174</v>
      </c>
      <c r="DUX23" t="s">
        <v>2476</v>
      </c>
      <c r="DUY23" t="s">
        <v>2174</v>
      </c>
      <c r="DUZ23" t="s">
        <v>2476</v>
      </c>
      <c r="DVA23" t="s">
        <v>2174</v>
      </c>
      <c r="DVB23" t="s">
        <v>2476</v>
      </c>
      <c r="DVC23" t="s">
        <v>2174</v>
      </c>
      <c r="DVD23" t="s">
        <v>2476</v>
      </c>
      <c r="DVE23" t="s">
        <v>2174</v>
      </c>
      <c r="DVF23" t="s">
        <v>2476</v>
      </c>
      <c r="DVG23" t="s">
        <v>2174</v>
      </c>
      <c r="DVH23" t="s">
        <v>2476</v>
      </c>
      <c r="DVI23" t="s">
        <v>2174</v>
      </c>
      <c r="DVJ23" t="s">
        <v>2476</v>
      </c>
      <c r="DVK23" t="s">
        <v>2174</v>
      </c>
      <c r="DVL23" t="s">
        <v>2476</v>
      </c>
      <c r="DVM23" t="s">
        <v>2174</v>
      </c>
      <c r="DVN23" t="s">
        <v>2476</v>
      </c>
      <c r="DVO23" t="s">
        <v>2174</v>
      </c>
      <c r="DVP23" t="s">
        <v>2476</v>
      </c>
      <c r="DVQ23" t="s">
        <v>2174</v>
      </c>
      <c r="DVR23" t="s">
        <v>2476</v>
      </c>
      <c r="DVS23" t="s">
        <v>2174</v>
      </c>
      <c r="DVT23" t="s">
        <v>2476</v>
      </c>
      <c r="DVU23" t="s">
        <v>2174</v>
      </c>
      <c r="DVV23" t="s">
        <v>2476</v>
      </c>
      <c r="DVW23" t="s">
        <v>2174</v>
      </c>
      <c r="DVX23" t="s">
        <v>2476</v>
      </c>
      <c r="DVY23" t="s">
        <v>2174</v>
      </c>
      <c r="DVZ23" t="s">
        <v>2476</v>
      </c>
      <c r="DWA23" t="s">
        <v>2174</v>
      </c>
      <c r="DWB23" t="s">
        <v>2476</v>
      </c>
      <c r="DWC23" t="s">
        <v>2174</v>
      </c>
      <c r="DWD23" t="s">
        <v>2476</v>
      </c>
      <c r="DWE23" t="s">
        <v>2174</v>
      </c>
      <c r="DWF23" t="s">
        <v>2476</v>
      </c>
      <c r="DWG23" t="s">
        <v>2174</v>
      </c>
      <c r="DWH23" t="s">
        <v>2476</v>
      </c>
      <c r="DWI23" t="s">
        <v>2174</v>
      </c>
      <c r="DWJ23" t="s">
        <v>2476</v>
      </c>
      <c r="DWK23" t="s">
        <v>2174</v>
      </c>
      <c r="DWL23" t="s">
        <v>2476</v>
      </c>
      <c r="DWM23" t="s">
        <v>2174</v>
      </c>
      <c r="DWN23" t="s">
        <v>2476</v>
      </c>
      <c r="DWO23" t="s">
        <v>2174</v>
      </c>
      <c r="DWP23" t="s">
        <v>2476</v>
      </c>
      <c r="DWQ23" t="s">
        <v>2174</v>
      </c>
      <c r="DWR23" t="s">
        <v>2476</v>
      </c>
      <c r="DWS23" t="s">
        <v>2174</v>
      </c>
      <c r="DWT23" t="s">
        <v>2476</v>
      </c>
      <c r="DWU23" t="s">
        <v>2174</v>
      </c>
      <c r="DWV23" t="s">
        <v>2476</v>
      </c>
      <c r="DWW23" t="s">
        <v>2174</v>
      </c>
      <c r="DWX23" t="s">
        <v>2476</v>
      </c>
      <c r="DWY23" t="s">
        <v>2174</v>
      </c>
      <c r="DWZ23" t="s">
        <v>2476</v>
      </c>
      <c r="DXA23" t="s">
        <v>2174</v>
      </c>
      <c r="DXB23" t="s">
        <v>2476</v>
      </c>
      <c r="DXC23" t="s">
        <v>2174</v>
      </c>
      <c r="DXD23" t="s">
        <v>2476</v>
      </c>
      <c r="DXE23" t="s">
        <v>2174</v>
      </c>
      <c r="DXF23" t="s">
        <v>2476</v>
      </c>
      <c r="DXG23" t="s">
        <v>2174</v>
      </c>
      <c r="DXH23" t="s">
        <v>2476</v>
      </c>
      <c r="DXI23" t="s">
        <v>2174</v>
      </c>
      <c r="DXJ23" t="s">
        <v>2476</v>
      </c>
      <c r="DXK23" t="s">
        <v>2174</v>
      </c>
      <c r="DXL23" t="s">
        <v>2476</v>
      </c>
      <c r="DXM23" t="s">
        <v>2174</v>
      </c>
      <c r="DXN23" t="s">
        <v>2476</v>
      </c>
      <c r="DXO23" t="s">
        <v>2174</v>
      </c>
      <c r="DXP23" t="s">
        <v>2476</v>
      </c>
      <c r="DXQ23" t="s">
        <v>2174</v>
      </c>
      <c r="DXR23" t="s">
        <v>2476</v>
      </c>
      <c r="DXS23" t="s">
        <v>2174</v>
      </c>
      <c r="DXT23" t="s">
        <v>2476</v>
      </c>
      <c r="DXU23" t="s">
        <v>2174</v>
      </c>
      <c r="DXV23" t="s">
        <v>2476</v>
      </c>
      <c r="DXW23" t="s">
        <v>2174</v>
      </c>
      <c r="DXX23" t="s">
        <v>2476</v>
      </c>
      <c r="DXY23" t="s">
        <v>2174</v>
      </c>
      <c r="DXZ23" t="s">
        <v>2476</v>
      </c>
      <c r="DYA23" t="s">
        <v>2174</v>
      </c>
      <c r="DYB23" t="s">
        <v>2476</v>
      </c>
      <c r="DYC23" t="s">
        <v>2174</v>
      </c>
      <c r="DYD23" t="s">
        <v>2476</v>
      </c>
      <c r="DYE23" t="s">
        <v>2174</v>
      </c>
      <c r="DYF23" t="s">
        <v>2476</v>
      </c>
      <c r="DYG23" t="s">
        <v>2174</v>
      </c>
      <c r="DYH23" t="s">
        <v>2476</v>
      </c>
      <c r="DYI23" t="s">
        <v>2174</v>
      </c>
      <c r="DYJ23" t="s">
        <v>2476</v>
      </c>
      <c r="DYK23" t="s">
        <v>2174</v>
      </c>
      <c r="DYL23" t="s">
        <v>2476</v>
      </c>
      <c r="DYM23" t="s">
        <v>2174</v>
      </c>
      <c r="DYN23" t="s">
        <v>2476</v>
      </c>
      <c r="DYO23" t="s">
        <v>2174</v>
      </c>
      <c r="DYP23" t="s">
        <v>2476</v>
      </c>
      <c r="DYQ23" t="s">
        <v>2174</v>
      </c>
      <c r="DYR23" t="s">
        <v>2476</v>
      </c>
      <c r="DYS23" t="s">
        <v>2174</v>
      </c>
      <c r="DYT23" t="s">
        <v>2476</v>
      </c>
      <c r="DYU23" t="s">
        <v>2174</v>
      </c>
      <c r="DYV23" t="s">
        <v>2476</v>
      </c>
      <c r="DYW23" t="s">
        <v>2174</v>
      </c>
      <c r="DYX23" t="s">
        <v>2476</v>
      </c>
      <c r="DYY23" t="s">
        <v>2174</v>
      </c>
      <c r="DYZ23" t="s">
        <v>2476</v>
      </c>
      <c r="DZA23" t="s">
        <v>2174</v>
      </c>
      <c r="DZB23" t="s">
        <v>2476</v>
      </c>
      <c r="DZC23" t="s">
        <v>2174</v>
      </c>
      <c r="DZD23" t="s">
        <v>2476</v>
      </c>
      <c r="DZE23" t="s">
        <v>2174</v>
      </c>
      <c r="DZF23" t="s">
        <v>2476</v>
      </c>
      <c r="DZG23" t="s">
        <v>2174</v>
      </c>
      <c r="DZH23" t="s">
        <v>2476</v>
      </c>
      <c r="DZI23" t="s">
        <v>2174</v>
      </c>
      <c r="DZJ23" t="s">
        <v>2476</v>
      </c>
      <c r="DZK23" t="s">
        <v>2174</v>
      </c>
      <c r="DZL23" t="s">
        <v>2476</v>
      </c>
      <c r="DZM23" t="s">
        <v>2174</v>
      </c>
      <c r="DZN23" t="s">
        <v>2476</v>
      </c>
      <c r="DZO23" t="s">
        <v>2174</v>
      </c>
      <c r="DZP23" t="s">
        <v>2476</v>
      </c>
      <c r="DZQ23" t="s">
        <v>2174</v>
      </c>
      <c r="DZR23" t="s">
        <v>2476</v>
      </c>
      <c r="DZS23" t="s">
        <v>2174</v>
      </c>
      <c r="DZT23" t="s">
        <v>2476</v>
      </c>
      <c r="DZU23" t="s">
        <v>2174</v>
      </c>
      <c r="DZV23" t="s">
        <v>2476</v>
      </c>
      <c r="DZW23" t="s">
        <v>2174</v>
      </c>
      <c r="DZX23" t="s">
        <v>2476</v>
      </c>
      <c r="DZY23" t="s">
        <v>2174</v>
      </c>
      <c r="DZZ23" t="s">
        <v>2476</v>
      </c>
      <c r="EAA23" t="s">
        <v>2174</v>
      </c>
      <c r="EAB23" t="s">
        <v>2476</v>
      </c>
      <c r="EAC23" t="s">
        <v>2174</v>
      </c>
      <c r="EAD23" t="s">
        <v>2476</v>
      </c>
      <c r="EAE23" t="s">
        <v>2174</v>
      </c>
      <c r="EAF23" t="s">
        <v>2476</v>
      </c>
      <c r="EAG23" t="s">
        <v>2174</v>
      </c>
      <c r="EAH23" t="s">
        <v>2476</v>
      </c>
      <c r="EAI23" t="s">
        <v>2174</v>
      </c>
      <c r="EAJ23" t="s">
        <v>2476</v>
      </c>
      <c r="EAK23" t="s">
        <v>2174</v>
      </c>
      <c r="EAL23" t="s">
        <v>2476</v>
      </c>
      <c r="EAM23" t="s">
        <v>2174</v>
      </c>
      <c r="EAN23" t="s">
        <v>2476</v>
      </c>
      <c r="EAO23" t="s">
        <v>2174</v>
      </c>
      <c r="EAP23" t="s">
        <v>2476</v>
      </c>
      <c r="EAQ23" t="s">
        <v>2174</v>
      </c>
      <c r="EAR23" t="s">
        <v>2476</v>
      </c>
      <c r="EAS23" t="s">
        <v>2174</v>
      </c>
      <c r="EAT23" t="s">
        <v>2476</v>
      </c>
      <c r="EAU23" t="s">
        <v>2174</v>
      </c>
      <c r="EAV23" t="s">
        <v>2476</v>
      </c>
      <c r="EAW23" t="s">
        <v>2174</v>
      </c>
      <c r="EAX23" t="s">
        <v>2476</v>
      </c>
      <c r="EAY23" t="s">
        <v>2174</v>
      </c>
      <c r="EAZ23" t="s">
        <v>2476</v>
      </c>
      <c r="EBA23" t="s">
        <v>2174</v>
      </c>
      <c r="EBB23" t="s">
        <v>2476</v>
      </c>
      <c r="EBC23" t="s">
        <v>2174</v>
      </c>
      <c r="EBD23" t="s">
        <v>2476</v>
      </c>
      <c r="EBE23" t="s">
        <v>2174</v>
      </c>
      <c r="EBF23" t="s">
        <v>2476</v>
      </c>
      <c r="EBG23" t="s">
        <v>2174</v>
      </c>
      <c r="EBH23" t="s">
        <v>2476</v>
      </c>
      <c r="EBI23" t="s">
        <v>2174</v>
      </c>
      <c r="EBJ23" t="s">
        <v>2476</v>
      </c>
      <c r="EBK23" t="s">
        <v>2174</v>
      </c>
      <c r="EBL23" t="s">
        <v>2476</v>
      </c>
      <c r="EBM23" t="s">
        <v>2174</v>
      </c>
      <c r="EBN23" t="s">
        <v>2476</v>
      </c>
      <c r="EBO23" t="s">
        <v>2174</v>
      </c>
      <c r="EBP23" t="s">
        <v>2476</v>
      </c>
      <c r="EBQ23" t="s">
        <v>2174</v>
      </c>
      <c r="EBR23" t="s">
        <v>2476</v>
      </c>
      <c r="EBS23" t="s">
        <v>2174</v>
      </c>
      <c r="EBT23" t="s">
        <v>2476</v>
      </c>
      <c r="EBU23" t="s">
        <v>2174</v>
      </c>
      <c r="EBV23" t="s">
        <v>2476</v>
      </c>
      <c r="EBW23" t="s">
        <v>2174</v>
      </c>
      <c r="EBX23" t="s">
        <v>2476</v>
      </c>
      <c r="EBY23" t="s">
        <v>2174</v>
      </c>
      <c r="EBZ23" t="s">
        <v>2476</v>
      </c>
      <c r="ECA23" t="s">
        <v>2174</v>
      </c>
      <c r="ECB23" t="s">
        <v>2476</v>
      </c>
      <c r="ECC23" t="s">
        <v>2174</v>
      </c>
      <c r="ECD23" t="s">
        <v>2476</v>
      </c>
      <c r="ECE23" t="s">
        <v>2174</v>
      </c>
      <c r="ECF23" t="s">
        <v>2476</v>
      </c>
      <c r="ECG23" t="s">
        <v>2174</v>
      </c>
      <c r="ECH23" t="s">
        <v>2476</v>
      </c>
      <c r="ECI23" t="s">
        <v>2174</v>
      </c>
      <c r="ECJ23" t="s">
        <v>2476</v>
      </c>
      <c r="ECK23" t="s">
        <v>2174</v>
      </c>
      <c r="ECL23" t="s">
        <v>2476</v>
      </c>
      <c r="ECM23" t="s">
        <v>2174</v>
      </c>
      <c r="ECN23" t="s">
        <v>2476</v>
      </c>
      <c r="ECO23" t="s">
        <v>2174</v>
      </c>
      <c r="ECP23" t="s">
        <v>2476</v>
      </c>
      <c r="ECQ23" t="s">
        <v>2174</v>
      </c>
      <c r="ECR23" t="s">
        <v>2476</v>
      </c>
      <c r="ECS23" t="s">
        <v>2174</v>
      </c>
      <c r="ECT23" t="s">
        <v>2476</v>
      </c>
      <c r="ECU23" t="s">
        <v>2174</v>
      </c>
      <c r="ECV23" t="s">
        <v>2476</v>
      </c>
      <c r="ECW23" t="s">
        <v>2174</v>
      </c>
      <c r="ECX23" t="s">
        <v>2476</v>
      </c>
      <c r="ECY23" t="s">
        <v>2174</v>
      </c>
      <c r="ECZ23" t="s">
        <v>2476</v>
      </c>
      <c r="EDA23" t="s">
        <v>2174</v>
      </c>
      <c r="EDB23" t="s">
        <v>2476</v>
      </c>
      <c r="EDC23" t="s">
        <v>2174</v>
      </c>
      <c r="EDD23" t="s">
        <v>2476</v>
      </c>
      <c r="EDE23" t="s">
        <v>2174</v>
      </c>
      <c r="EDF23" t="s">
        <v>2476</v>
      </c>
      <c r="EDG23" t="s">
        <v>2174</v>
      </c>
      <c r="EDH23" t="s">
        <v>2476</v>
      </c>
      <c r="EDI23" t="s">
        <v>2174</v>
      </c>
      <c r="EDJ23" t="s">
        <v>2476</v>
      </c>
      <c r="EDK23" t="s">
        <v>2174</v>
      </c>
      <c r="EDL23" t="s">
        <v>2476</v>
      </c>
      <c r="EDM23" t="s">
        <v>2174</v>
      </c>
      <c r="EDN23" t="s">
        <v>2476</v>
      </c>
      <c r="EDO23" t="s">
        <v>2174</v>
      </c>
      <c r="EDP23" t="s">
        <v>2476</v>
      </c>
      <c r="EDQ23" t="s">
        <v>2174</v>
      </c>
      <c r="EDR23" t="s">
        <v>2476</v>
      </c>
      <c r="EDS23" t="s">
        <v>2174</v>
      </c>
      <c r="EDT23" t="s">
        <v>2476</v>
      </c>
      <c r="EDU23" t="s">
        <v>2174</v>
      </c>
      <c r="EDV23" t="s">
        <v>2476</v>
      </c>
      <c r="EDW23" t="s">
        <v>2174</v>
      </c>
      <c r="EDX23" t="s">
        <v>2476</v>
      </c>
      <c r="EDY23" t="s">
        <v>2174</v>
      </c>
      <c r="EDZ23" t="s">
        <v>2476</v>
      </c>
      <c r="EEA23" t="s">
        <v>2174</v>
      </c>
      <c r="EEB23" t="s">
        <v>2476</v>
      </c>
      <c r="EEC23" t="s">
        <v>2174</v>
      </c>
      <c r="EED23" t="s">
        <v>2476</v>
      </c>
      <c r="EEE23" t="s">
        <v>2174</v>
      </c>
      <c r="EEF23" t="s">
        <v>2476</v>
      </c>
      <c r="EEG23" t="s">
        <v>2174</v>
      </c>
      <c r="EEH23" t="s">
        <v>2476</v>
      </c>
      <c r="EEI23" t="s">
        <v>2174</v>
      </c>
      <c r="EEJ23" t="s">
        <v>2476</v>
      </c>
      <c r="EEK23" t="s">
        <v>2174</v>
      </c>
      <c r="EEL23" t="s">
        <v>2476</v>
      </c>
      <c r="EEM23" t="s">
        <v>2174</v>
      </c>
      <c r="EEN23" t="s">
        <v>2476</v>
      </c>
      <c r="EEO23" t="s">
        <v>2174</v>
      </c>
      <c r="EEP23" t="s">
        <v>2476</v>
      </c>
      <c r="EEQ23" t="s">
        <v>2174</v>
      </c>
      <c r="EER23" t="s">
        <v>2476</v>
      </c>
      <c r="EES23" t="s">
        <v>2174</v>
      </c>
      <c r="EET23" t="s">
        <v>2476</v>
      </c>
      <c r="EEU23" t="s">
        <v>2174</v>
      </c>
      <c r="EEV23" t="s">
        <v>2476</v>
      </c>
      <c r="EEW23" t="s">
        <v>2174</v>
      </c>
      <c r="EEX23" t="s">
        <v>2476</v>
      </c>
      <c r="EEY23" t="s">
        <v>2174</v>
      </c>
      <c r="EEZ23" t="s">
        <v>2476</v>
      </c>
      <c r="EFA23" t="s">
        <v>2174</v>
      </c>
      <c r="EFB23" t="s">
        <v>2476</v>
      </c>
      <c r="EFC23" t="s">
        <v>2174</v>
      </c>
      <c r="EFD23" t="s">
        <v>2476</v>
      </c>
      <c r="EFE23" t="s">
        <v>2174</v>
      </c>
      <c r="EFF23" t="s">
        <v>2476</v>
      </c>
      <c r="EFG23" t="s">
        <v>2174</v>
      </c>
      <c r="EFH23" t="s">
        <v>2476</v>
      </c>
      <c r="EFI23" t="s">
        <v>2174</v>
      </c>
      <c r="EFJ23" t="s">
        <v>2476</v>
      </c>
      <c r="EFK23" t="s">
        <v>2174</v>
      </c>
      <c r="EFL23" t="s">
        <v>2476</v>
      </c>
      <c r="EFM23" t="s">
        <v>2174</v>
      </c>
      <c r="EFN23" t="s">
        <v>2476</v>
      </c>
      <c r="EFO23" t="s">
        <v>2174</v>
      </c>
      <c r="EFP23" t="s">
        <v>2476</v>
      </c>
      <c r="EFQ23" t="s">
        <v>2174</v>
      </c>
      <c r="EFR23" t="s">
        <v>2476</v>
      </c>
      <c r="EFS23" t="s">
        <v>2174</v>
      </c>
      <c r="EFT23" t="s">
        <v>2476</v>
      </c>
      <c r="EFU23" t="s">
        <v>2174</v>
      </c>
      <c r="EFV23" t="s">
        <v>2476</v>
      </c>
      <c r="EFW23" t="s">
        <v>2174</v>
      </c>
      <c r="EFX23" t="s">
        <v>2476</v>
      </c>
      <c r="EFY23" t="s">
        <v>2174</v>
      </c>
      <c r="EFZ23" t="s">
        <v>2476</v>
      </c>
      <c r="EGA23" t="s">
        <v>2174</v>
      </c>
      <c r="EGB23" t="s">
        <v>2476</v>
      </c>
      <c r="EGC23" t="s">
        <v>2174</v>
      </c>
      <c r="EGD23" t="s">
        <v>2476</v>
      </c>
      <c r="EGE23" t="s">
        <v>2174</v>
      </c>
      <c r="EGF23" t="s">
        <v>2476</v>
      </c>
      <c r="EGG23" t="s">
        <v>2174</v>
      </c>
      <c r="EGH23" t="s">
        <v>2476</v>
      </c>
      <c r="EGI23" t="s">
        <v>2174</v>
      </c>
      <c r="EGJ23" t="s">
        <v>2476</v>
      </c>
      <c r="EGK23" t="s">
        <v>2174</v>
      </c>
      <c r="EGL23" t="s">
        <v>2476</v>
      </c>
      <c r="EGM23" t="s">
        <v>2174</v>
      </c>
      <c r="EGN23" t="s">
        <v>2476</v>
      </c>
      <c r="EGO23" t="s">
        <v>2174</v>
      </c>
      <c r="EGP23" t="s">
        <v>2476</v>
      </c>
      <c r="EGQ23" t="s">
        <v>2174</v>
      </c>
      <c r="EGR23" t="s">
        <v>2476</v>
      </c>
      <c r="EGS23" t="s">
        <v>2174</v>
      </c>
      <c r="EGT23" t="s">
        <v>2476</v>
      </c>
      <c r="EGU23" t="s">
        <v>2174</v>
      </c>
      <c r="EGV23" t="s">
        <v>2476</v>
      </c>
      <c r="EGW23" t="s">
        <v>2174</v>
      </c>
      <c r="EGX23" t="s">
        <v>2476</v>
      </c>
      <c r="EGY23" t="s">
        <v>2174</v>
      </c>
      <c r="EGZ23" t="s">
        <v>2476</v>
      </c>
      <c r="EHA23" t="s">
        <v>2174</v>
      </c>
      <c r="EHB23" t="s">
        <v>2476</v>
      </c>
      <c r="EHC23" t="s">
        <v>2174</v>
      </c>
      <c r="EHD23" t="s">
        <v>2476</v>
      </c>
      <c r="EHE23" t="s">
        <v>2174</v>
      </c>
      <c r="EHF23" t="s">
        <v>2476</v>
      </c>
      <c r="EHG23" t="s">
        <v>2174</v>
      </c>
      <c r="EHH23" t="s">
        <v>2476</v>
      </c>
      <c r="EHI23" t="s">
        <v>2174</v>
      </c>
      <c r="EHJ23" t="s">
        <v>2476</v>
      </c>
      <c r="EHK23" t="s">
        <v>2174</v>
      </c>
      <c r="EHL23" t="s">
        <v>2476</v>
      </c>
      <c r="EHM23" t="s">
        <v>2174</v>
      </c>
      <c r="EHN23" t="s">
        <v>2476</v>
      </c>
      <c r="EHO23" t="s">
        <v>2174</v>
      </c>
      <c r="EHP23" t="s">
        <v>2476</v>
      </c>
      <c r="EHQ23" t="s">
        <v>2174</v>
      </c>
      <c r="EHR23" t="s">
        <v>2476</v>
      </c>
      <c r="EHS23" t="s">
        <v>2174</v>
      </c>
      <c r="EHT23" t="s">
        <v>2476</v>
      </c>
      <c r="EHU23" t="s">
        <v>2174</v>
      </c>
      <c r="EHV23" t="s">
        <v>2476</v>
      </c>
      <c r="EHW23" t="s">
        <v>2174</v>
      </c>
      <c r="EHX23" t="s">
        <v>2476</v>
      </c>
      <c r="EHY23" t="s">
        <v>2174</v>
      </c>
      <c r="EHZ23" t="s">
        <v>2476</v>
      </c>
      <c r="EIA23" t="s">
        <v>2174</v>
      </c>
      <c r="EIB23" t="s">
        <v>2476</v>
      </c>
      <c r="EIC23" t="s">
        <v>2174</v>
      </c>
      <c r="EID23" t="s">
        <v>2476</v>
      </c>
      <c r="EIE23" t="s">
        <v>2174</v>
      </c>
      <c r="EIF23" t="s">
        <v>2476</v>
      </c>
      <c r="EIG23" t="s">
        <v>2174</v>
      </c>
      <c r="EIH23" t="s">
        <v>2476</v>
      </c>
      <c r="EII23" t="s">
        <v>2174</v>
      </c>
      <c r="EIJ23" t="s">
        <v>2476</v>
      </c>
      <c r="EIK23" t="s">
        <v>2174</v>
      </c>
      <c r="EIL23" t="s">
        <v>2476</v>
      </c>
      <c r="EIM23" t="s">
        <v>2174</v>
      </c>
      <c r="EIN23" t="s">
        <v>2476</v>
      </c>
      <c r="EIO23" t="s">
        <v>2174</v>
      </c>
      <c r="EIP23" t="s">
        <v>2476</v>
      </c>
      <c r="EIQ23" t="s">
        <v>2174</v>
      </c>
      <c r="EIR23" t="s">
        <v>2476</v>
      </c>
      <c r="EIS23" t="s">
        <v>2174</v>
      </c>
      <c r="EIT23" t="s">
        <v>2476</v>
      </c>
      <c r="EIU23" t="s">
        <v>2174</v>
      </c>
      <c r="EIV23" t="s">
        <v>2476</v>
      </c>
      <c r="EIW23" t="s">
        <v>2174</v>
      </c>
      <c r="EIX23" t="s">
        <v>2476</v>
      </c>
      <c r="EIY23" t="s">
        <v>2174</v>
      </c>
      <c r="EIZ23" t="s">
        <v>2476</v>
      </c>
      <c r="EJA23" t="s">
        <v>2174</v>
      </c>
      <c r="EJB23" t="s">
        <v>2476</v>
      </c>
      <c r="EJC23" t="s">
        <v>2174</v>
      </c>
      <c r="EJD23" t="s">
        <v>2476</v>
      </c>
      <c r="EJE23" t="s">
        <v>2174</v>
      </c>
      <c r="EJF23" t="s">
        <v>2476</v>
      </c>
      <c r="EJG23" t="s">
        <v>2174</v>
      </c>
      <c r="EJH23" t="s">
        <v>2476</v>
      </c>
      <c r="EJI23" t="s">
        <v>2174</v>
      </c>
      <c r="EJJ23" t="s">
        <v>2476</v>
      </c>
      <c r="EJK23" t="s">
        <v>2174</v>
      </c>
      <c r="EJL23" t="s">
        <v>2476</v>
      </c>
      <c r="EJM23" t="s">
        <v>2174</v>
      </c>
      <c r="EJN23" t="s">
        <v>2476</v>
      </c>
      <c r="EJO23" t="s">
        <v>2174</v>
      </c>
      <c r="EJP23" t="s">
        <v>2476</v>
      </c>
      <c r="EJQ23" t="s">
        <v>2174</v>
      </c>
      <c r="EJR23" t="s">
        <v>2476</v>
      </c>
      <c r="EJS23" t="s">
        <v>2174</v>
      </c>
      <c r="EJT23" t="s">
        <v>2476</v>
      </c>
      <c r="EJU23" t="s">
        <v>2174</v>
      </c>
      <c r="EJV23" t="s">
        <v>2476</v>
      </c>
      <c r="EJW23" t="s">
        <v>2174</v>
      </c>
      <c r="EJX23" t="s">
        <v>2476</v>
      </c>
      <c r="EJY23" t="s">
        <v>2174</v>
      </c>
      <c r="EJZ23" t="s">
        <v>2476</v>
      </c>
      <c r="EKA23" t="s">
        <v>2174</v>
      </c>
      <c r="EKB23" t="s">
        <v>2476</v>
      </c>
      <c r="EKC23" t="s">
        <v>2174</v>
      </c>
      <c r="EKD23" t="s">
        <v>2476</v>
      </c>
      <c r="EKE23" t="s">
        <v>2174</v>
      </c>
      <c r="EKF23" t="s">
        <v>2476</v>
      </c>
      <c r="EKG23" t="s">
        <v>2174</v>
      </c>
      <c r="EKH23" t="s">
        <v>2476</v>
      </c>
      <c r="EKI23" t="s">
        <v>2174</v>
      </c>
      <c r="EKJ23" t="s">
        <v>2476</v>
      </c>
      <c r="EKK23" t="s">
        <v>2174</v>
      </c>
      <c r="EKL23" t="s">
        <v>2476</v>
      </c>
      <c r="EKM23" t="s">
        <v>2174</v>
      </c>
      <c r="EKN23" t="s">
        <v>2476</v>
      </c>
      <c r="EKO23" t="s">
        <v>2174</v>
      </c>
      <c r="EKP23" t="s">
        <v>2476</v>
      </c>
      <c r="EKQ23" t="s">
        <v>2174</v>
      </c>
      <c r="EKR23" t="s">
        <v>2476</v>
      </c>
      <c r="EKS23" t="s">
        <v>2174</v>
      </c>
      <c r="EKT23" t="s">
        <v>2476</v>
      </c>
      <c r="EKU23" t="s">
        <v>2174</v>
      </c>
      <c r="EKV23" t="s">
        <v>2476</v>
      </c>
      <c r="EKW23" t="s">
        <v>2174</v>
      </c>
      <c r="EKX23" t="s">
        <v>2476</v>
      </c>
      <c r="EKY23" t="s">
        <v>2174</v>
      </c>
      <c r="EKZ23" t="s">
        <v>2476</v>
      </c>
      <c r="ELA23" t="s">
        <v>2174</v>
      </c>
      <c r="ELB23" t="s">
        <v>2476</v>
      </c>
      <c r="ELC23" t="s">
        <v>2174</v>
      </c>
      <c r="ELD23" t="s">
        <v>2476</v>
      </c>
      <c r="ELE23" t="s">
        <v>2174</v>
      </c>
      <c r="ELF23" t="s">
        <v>2476</v>
      </c>
      <c r="ELG23" t="s">
        <v>2174</v>
      </c>
      <c r="ELH23" t="s">
        <v>2476</v>
      </c>
      <c r="ELI23" t="s">
        <v>2174</v>
      </c>
      <c r="ELJ23" t="s">
        <v>2476</v>
      </c>
      <c r="ELK23" t="s">
        <v>2174</v>
      </c>
      <c r="ELL23" t="s">
        <v>2476</v>
      </c>
      <c r="ELM23" t="s">
        <v>2174</v>
      </c>
      <c r="ELN23" t="s">
        <v>2476</v>
      </c>
      <c r="ELO23" t="s">
        <v>2174</v>
      </c>
      <c r="ELP23" t="s">
        <v>2476</v>
      </c>
      <c r="ELQ23" t="s">
        <v>2174</v>
      </c>
      <c r="ELR23" t="s">
        <v>2476</v>
      </c>
      <c r="ELS23" t="s">
        <v>2174</v>
      </c>
      <c r="ELT23" t="s">
        <v>2476</v>
      </c>
      <c r="ELU23" t="s">
        <v>2174</v>
      </c>
      <c r="ELV23" t="s">
        <v>2476</v>
      </c>
      <c r="ELW23" t="s">
        <v>2174</v>
      </c>
      <c r="ELX23" t="s">
        <v>2476</v>
      </c>
      <c r="ELY23" t="s">
        <v>2174</v>
      </c>
      <c r="ELZ23" t="s">
        <v>2476</v>
      </c>
      <c r="EMA23" t="s">
        <v>2174</v>
      </c>
      <c r="EMB23" t="s">
        <v>2476</v>
      </c>
      <c r="EMC23" t="s">
        <v>2174</v>
      </c>
      <c r="EMD23" t="s">
        <v>2476</v>
      </c>
      <c r="EME23" t="s">
        <v>2174</v>
      </c>
      <c r="EMF23" t="s">
        <v>2476</v>
      </c>
      <c r="EMG23" t="s">
        <v>2174</v>
      </c>
      <c r="EMH23" t="s">
        <v>2476</v>
      </c>
      <c r="EMI23" t="s">
        <v>2174</v>
      </c>
      <c r="EMJ23" t="s">
        <v>2476</v>
      </c>
      <c r="EMK23" t="s">
        <v>2174</v>
      </c>
      <c r="EML23" t="s">
        <v>2476</v>
      </c>
      <c r="EMM23" t="s">
        <v>2174</v>
      </c>
      <c r="EMN23" t="s">
        <v>2476</v>
      </c>
      <c r="EMO23" t="s">
        <v>2174</v>
      </c>
      <c r="EMP23" t="s">
        <v>2476</v>
      </c>
      <c r="EMQ23" t="s">
        <v>2174</v>
      </c>
      <c r="EMR23" t="s">
        <v>2476</v>
      </c>
      <c r="EMS23" t="s">
        <v>2174</v>
      </c>
      <c r="EMT23" t="s">
        <v>2476</v>
      </c>
      <c r="EMU23" t="s">
        <v>2174</v>
      </c>
      <c r="EMV23" t="s">
        <v>2476</v>
      </c>
      <c r="EMW23" t="s">
        <v>2174</v>
      </c>
      <c r="EMX23" t="s">
        <v>2476</v>
      </c>
      <c r="EMY23" t="s">
        <v>2174</v>
      </c>
      <c r="EMZ23" t="s">
        <v>2476</v>
      </c>
      <c r="ENA23" t="s">
        <v>2174</v>
      </c>
      <c r="ENB23" t="s">
        <v>2476</v>
      </c>
      <c r="ENC23" t="s">
        <v>2174</v>
      </c>
      <c r="END23" t="s">
        <v>2476</v>
      </c>
      <c r="ENE23" t="s">
        <v>2174</v>
      </c>
      <c r="ENF23" t="s">
        <v>2476</v>
      </c>
      <c r="ENG23" t="s">
        <v>2174</v>
      </c>
      <c r="ENH23" t="s">
        <v>2476</v>
      </c>
      <c r="ENI23" t="s">
        <v>2174</v>
      </c>
      <c r="ENJ23" t="s">
        <v>2476</v>
      </c>
      <c r="ENK23" t="s">
        <v>2174</v>
      </c>
      <c r="ENL23" t="s">
        <v>2476</v>
      </c>
      <c r="ENM23" t="s">
        <v>2174</v>
      </c>
      <c r="ENN23" t="s">
        <v>2476</v>
      </c>
      <c r="ENO23" t="s">
        <v>2174</v>
      </c>
      <c r="ENP23" t="s">
        <v>2476</v>
      </c>
      <c r="ENQ23" t="s">
        <v>2174</v>
      </c>
      <c r="ENR23" t="s">
        <v>2476</v>
      </c>
      <c r="ENS23" t="s">
        <v>2174</v>
      </c>
      <c r="ENT23" t="s">
        <v>2476</v>
      </c>
      <c r="ENU23" t="s">
        <v>2174</v>
      </c>
      <c r="ENV23" t="s">
        <v>2476</v>
      </c>
      <c r="ENW23" t="s">
        <v>2174</v>
      </c>
      <c r="ENX23" t="s">
        <v>2476</v>
      </c>
      <c r="ENY23" t="s">
        <v>2174</v>
      </c>
      <c r="ENZ23" t="s">
        <v>2476</v>
      </c>
      <c r="EOA23" t="s">
        <v>2174</v>
      </c>
      <c r="EOB23" t="s">
        <v>2476</v>
      </c>
      <c r="EOC23" t="s">
        <v>2174</v>
      </c>
      <c r="EOD23" t="s">
        <v>2476</v>
      </c>
      <c r="EOE23" t="s">
        <v>2174</v>
      </c>
      <c r="EOF23" t="s">
        <v>2476</v>
      </c>
      <c r="EOG23" t="s">
        <v>2174</v>
      </c>
      <c r="EOH23" t="s">
        <v>2476</v>
      </c>
      <c r="EOI23" t="s">
        <v>2174</v>
      </c>
      <c r="EOJ23" t="s">
        <v>2476</v>
      </c>
      <c r="EOK23" t="s">
        <v>2174</v>
      </c>
      <c r="EOL23" t="s">
        <v>2476</v>
      </c>
      <c r="EOM23" t="s">
        <v>2174</v>
      </c>
      <c r="EON23" t="s">
        <v>2476</v>
      </c>
      <c r="EOO23" t="s">
        <v>2174</v>
      </c>
      <c r="EOP23" t="s">
        <v>2476</v>
      </c>
      <c r="EOQ23" t="s">
        <v>2174</v>
      </c>
      <c r="EOR23" t="s">
        <v>2476</v>
      </c>
      <c r="EOS23" t="s">
        <v>2174</v>
      </c>
      <c r="EOT23" t="s">
        <v>2476</v>
      </c>
      <c r="EOU23" t="s">
        <v>2174</v>
      </c>
      <c r="EOV23" t="s">
        <v>2476</v>
      </c>
      <c r="EOW23" t="s">
        <v>2174</v>
      </c>
      <c r="EOX23" t="s">
        <v>2476</v>
      </c>
      <c r="EOY23" t="s">
        <v>2174</v>
      </c>
      <c r="EOZ23" t="s">
        <v>2476</v>
      </c>
      <c r="EPA23" t="s">
        <v>2174</v>
      </c>
      <c r="EPB23" t="s">
        <v>2476</v>
      </c>
      <c r="EPC23" t="s">
        <v>2174</v>
      </c>
      <c r="EPD23" t="s">
        <v>2476</v>
      </c>
      <c r="EPE23" t="s">
        <v>2174</v>
      </c>
      <c r="EPF23" t="s">
        <v>2476</v>
      </c>
      <c r="EPG23" t="s">
        <v>2174</v>
      </c>
      <c r="EPH23" t="s">
        <v>2476</v>
      </c>
      <c r="EPI23" t="s">
        <v>2174</v>
      </c>
      <c r="EPJ23" t="s">
        <v>2476</v>
      </c>
      <c r="EPK23" t="s">
        <v>2174</v>
      </c>
      <c r="EPL23" t="s">
        <v>2476</v>
      </c>
      <c r="EPM23" t="s">
        <v>2174</v>
      </c>
      <c r="EPN23" t="s">
        <v>2476</v>
      </c>
      <c r="EPO23" t="s">
        <v>2174</v>
      </c>
      <c r="EPP23" t="s">
        <v>2476</v>
      </c>
      <c r="EPQ23" t="s">
        <v>2174</v>
      </c>
      <c r="EPR23" t="s">
        <v>2476</v>
      </c>
      <c r="EPS23" t="s">
        <v>2174</v>
      </c>
      <c r="EPT23" t="s">
        <v>2476</v>
      </c>
      <c r="EPU23" t="s">
        <v>2174</v>
      </c>
      <c r="EPV23" t="s">
        <v>2476</v>
      </c>
      <c r="EPW23" t="s">
        <v>2174</v>
      </c>
      <c r="EPX23" t="s">
        <v>2476</v>
      </c>
      <c r="EPY23" t="s">
        <v>2174</v>
      </c>
      <c r="EPZ23" t="s">
        <v>2476</v>
      </c>
      <c r="EQA23" t="s">
        <v>2174</v>
      </c>
      <c r="EQB23" t="s">
        <v>2476</v>
      </c>
      <c r="EQC23" t="s">
        <v>2174</v>
      </c>
      <c r="EQD23" t="s">
        <v>2476</v>
      </c>
      <c r="EQE23" t="s">
        <v>2174</v>
      </c>
      <c r="EQF23" t="s">
        <v>2476</v>
      </c>
      <c r="EQG23" t="s">
        <v>2174</v>
      </c>
      <c r="EQH23" t="s">
        <v>2476</v>
      </c>
      <c r="EQI23" t="s">
        <v>2174</v>
      </c>
      <c r="EQJ23" t="s">
        <v>2476</v>
      </c>
      <c r="EQK23" t="s">
        <v>2174</v>
      </c>
      <c r="EQL23" t="s">
        <v>2476</v>
      </c>
      <c r="EQM23" t="s">
        <v>2174</v>
      </c>
      <c r="EQN23" t="s">
        <v>2476</v>
      </c>
      <c r="EQO23" t="s">
        <v>2174</v>
      </c>
      <c r="EQP23" t="s">
        <v>2476</v>
      </c>
      <c r="EQQ23" t="s">
        <v>2174</v>
      </c>
      <c r="EQR23" t="s">
        <v>2476</v>
      </c>
      <c r="EQS23" t="s">
        <v>2174</v>
      </c>
      <c r="EQT23" t="s">
        <v>2476</v>
      </c>
      <c r="EQU23" t="s">
        <v>2174</v>
      </c>
      <c r="EQV23" t="s">
        <v>2476</v>
      </c>
      <c r="EQW23" t="s">
        <v>2174</v>
      </c>
      <c r="EQX23" t="s">
        <v>2476</v>
      </c>
      <c r="EQY23" t="s">
        <v>2174</v>
      </c>
      <c r="EQZ23" t="s">
        <v>2476</v>
      </c>
      <c r="ERA23" t="s">
        <v>2174</v>
      </c>
      <c r="ERB23" t="s">
        <v>2476</v>
      </c>
      <c r="ERC23" t="s">
        <v>2174</v>
      </c>
      <c r="ERD23" t="s">
        <v>2476</v>
      </c>
      <c r="ERE23" t="s">
        <v>2174</v>
      </c>
      <c r="ERF23" t="s">
        <v>2476</v>
      </c>
      <c r="ERG23" t="s">
        <v>2174</v>
      </c>
      <c r="ERH23" t="s">
        <v>2476</v>
      </c>
      <c r="ERI23" t="s">
        <v>2174</v>
      </c>
      <c r="ERJ23" t="s">
        <v>2476</v>
      </c>
      <c r="ERK23" t="s">
        <v>2174</v>
      </c>
      <c r="ERL23" t="s">
        <v>2476</v>
      </c>
      <c r="ERM23" t="s">
        <v>2174</v>
      </c>
      <c r="ERN23" t="s">
        <v>2476</v>
      </c>
      <c r="ERO23" t="s">
        <v>2174</v>
      </c>
      <c r="ERP23" t="s">
        <v>2476</v>
      </c>
      <c r="ERQ23" t="s">
        <v>2174</v>
      </c>
      <c r="ERR23" t="s">
        <v>2476</v>
      </c>
      <c r="ERS23" t="s">
        <v>2174</v>
      </c>
      <c r="ERT23" t="s">
        <v>2476</v>
      </c>
      <c r="ERU23" t="s">
        <v>2174</v>
      </c>
      <c r="ERV23" t="s">
        <v>2476</v>
      </c>
      <c r="ERW23" t="s">
        <v>2174</v>
      </c>
      <c r="ERX23" t="s">
        <v>2476</v>
      </c>
      <c r="ERY23" t="s">
        <v>2174</v>
      </c>
      <c r="ERZ23" t="s">
        <v>2476</v>
      </c>
      <c r="ESA23" t="s">
        <v>2174</v>
      </c>
      <c r="ESB23" t="s">
        <v>2476</v>
      </c>
      <c r="ESC23" t="s">
        <v>2174</v>
      </c>
      <c r="ESD23" t="s">
        <v>2476</v>
      </c>
      <c r="ESE23" t="s">
        <v>2174</v>
      </c>
      <c r="ESF23" t="s">
        <v>2476</v>
      </c>
      <c r="ESG23" t="s">
        <v>2174</v>
      </c>
      <c r="ESH23" t="s">
        <v>2476</v>
      </c>
      <c r="ESI23" t="s">
        <v>2174</v>
      </c>
      <c r="ESJ23" t="s">
        <v>2476</v>
      </c>
      <c r="ESK23" t="s">
        <v>2174</v>
      </c>
      <c r="ESL23" t="s">
        <v>2476</v>
      </c>
      <c r="ESM23" t="s">
        <v>2174</v>
      </c>
      <c r="ESN23" t="s">
        <v>2476</v>
      </c>
      <c r="ESO23" t="s">
        <v>2174</v>
      </c>
      <c r="ESP23" t="s">
        <v>2476</v>
      </c>
      <c r="ESQ23" t="s">
        <v>2174</v>
      </c>
      <c r="ESR23" t="s">
        <v>2476</v>
      </c>
      <c r="ESS23" t="s">
        <v>2174</v>
      </c>
      <c r="EST23" t="s">
        <v>2476</v>
      </c>
      <c r="ESU23" t="s">
        <v>2174</v>
      </c>
      <c r="ESV23" t="s">
        <v>2476</v>
      </c>
      <c r="ESW23" t="s">
        <v>2174</v>
      </c>
      <c r="ESX23" t="s">
        <v>2476</v>
      </c>
      <c r="ESY23" t="s">
        <v>2174</v>
      </c>
      <c r="ESZ23" t="s">
        <v>2476</v>
      </c>
      <c r="ETA23" t="s">
        <v>2174</v>
      </c>
      <c r="ETB23" t="s">
        <v>2476</v>
      </c>
      <c r="ETC23" t="s">
        <v>2174</v>
      </c>
      <c r="ETD23" t="s">
        <v>2476</v>
      </c>
      <c r="ETE23" t="s">
        <v>2174</v>
      </c>
      <c r="ETF23" t="s">
        <v>2476</v>
      </c>
      <c r="ETG23" t="s">
        <v>2174</v>
      </c>
      <c r="ETH23" t="s">
        <v>2476</v>
      </c>
      <c r="ETI23" t="s">
        <v>2174</v>
      </c>
      <c r="ETJ23" t="s">
        <v>2476</v>
      </c>
      <c r="ETK23" t="s">
        <v>2174</v>
      </c>
      <c r="ETL23" t="s">
        <v>2476</v>
      </c>
      <c r="ETM23" t="s">
        <v>2174</v>
      </c>
      <c r="ETN23" t="s">
        <v>2476</v>
      </c>
      <c r="ETO23" t="s">
        <v>2174</v>
      </c>
      <c r="ETP23" t="s">
        <v>2476</v>
      </c>
      <c r="ETQ23" t="s">
        <v>2174</v>
      </c>
      <c r="ETR23" t="s">
        <v>2476</v>
      </c>
      <c r="ETS23" t="s">
        <v>2174</v>
      </c>
      <c r="ETT23" t="s">
        <v>2476</v>
      </c>
      <c r="ETU23" t="s">
        <v>2174</v>
      </c>
      <c r="ETV23" t="s">
        <v>2476</v>
      </c>
      <c r="ETW23" t="s">
        <v>2174</v>
      </c>
      <c r="ETX23" t="s">
        <v>2476</v>
      </c>
      <c r="ETY23" t="s">
        <v>2174</v>
      </c>
      <c r="ETZ23" t="s">
        <v>2476</v>
      </c>
      <c r="EUA23" t="s">
        <v>2174</v>
      </c>
      <c r="EUB23" t="s">
        <v>2476</v>
      </c>
      <c r="EUC23" t="s">
        <v>2174</v>
      </c>
      <c r="EUD23" t="s">
        <v>2476</v>
      </c>
      <c r="EUE23" t="s">
        <v>2174</v>
      </c>
      <c r="EUF23" t="s">
        <v>2476</v>
      </c>
      <c r="EUG23" t="s">
        <v>2174</v>
      </c>
      <c r="EUH23" t="s">
        <v>2476</v>
      </c>
      <c r="EUI23" t="s">
        <v>2174</v>
      </c>
      <c r="EUJ23" t="s">
        <v>2476</v>
      </c>
      <c r="EUK23" t="s">
        <v>2174</v>
      </c>
      <c r="EUL23" t="s">
        <v>2476</v>
      </c>
      <c r="EUM23" t="s">
        <v>2174</v>
      </c>
      <c r="EUN23" t="s">
        <v>2476</v>
      </c>
      <c r="EUO23" t="s">
        <v>2174</v>
      </c>
      <c r="EUP23" t="s">
        <v>2476</v>
      </c>
      <c r="EUQ23" t="s">
        <v>2174</v>
      </c>
      <c r="EUR23" t="s">
        <v>2476</v>
      </c>
      <c r="EUS23" t="s">
        <v>2174</v>
      </c>
      <c r="EUT23" t="s">
        <v>2476</v>
      </c>
      <c r="EUU23" t="s">
        <v>2174</v>
      </c>
      <c r="EUV23" t="s">
        <v>2476</v>
      </c>
      <c r="EUW23" t="s">
        <v>2174</v>
      </c>
      <c r="EUX23" t="s">
        <v>2476</v>
      </c>
      <c r="EUY23" t="s">
        <v>2174</v>
      </c>
      <c r="EUZ23" t="s">
        <v>2476</v>
      </c>
      <c r="EVA23" t="s">
        <v>2174</v>
      </c>
      <c r="EVB23" t="s">
        <v>2476</v>
      </c>
      <c r="EVC23" t="s">
        <v>2174</v>
      </c>
      <c r="EVD23" t="s">
        <v>2476</v>
      </c>
      <c r="EVE23" t="s">
        <v>2174</v>
      </c>
      <c r="EVF23" t="s">
        <v>2476</v>
      </c>
      <c r="EVG23" t="s">
        <v>2174</v>
      </c>
      <c r="EVH23" t="s">
        <v>2476</v>
      </c>
      <c r="EVI23" t="s">
        <v>2174</v>
      </c>
      <c r="EVJ23" t="s">
        <v>2476</v>
      </c>
      <c r="EVK23" t="s">
        <v>2174</v>
      </c>
      <c r="EVL23" t="s">
        <v>2476</v>
      </c>
      <c r="EVM23" t="s">
        <v>2174</v>
      </c>
      <c r="EVN23" t="s">
        <v>2476</v>
      </c>
      <c r="EVO23" t="s">
        <v>2174</v>
      </c>
      <c r="EVP23" t="s">
        <v>2476</v>
      </c>
      <c r="EVQ23" t="s">
        <v>2174</v>
      </c>
      <c r="EVR23" t="s">
        <v>2476</v>
      </c>
      <c r="EVS23" t="s">
        <v>2174</v>
      </c>
      <c r="EVT23" t="s">
        <v>2476</v>
      </c>
      <c r="EVU23" t="s">
        <v>2174</v>
      </c>
      <c r="EVV23" t="s">
        <v>2476</v>
      </c>
      <c r="EVW23" t="s">
        <v>2174</v>
      </c>
      <c r="EVX23" t="s">
        <v>2476</v>
      </c>
      <c r="EVY23" t="s">
        <v>2174</v>
      </c>
      <c r="EVZ23" t="s">
        <v>2476</v>
      </c>
      <c r="EWA23" t="s">
        <v>2174</v>
      </c>
      <c r="EWB23" t="s">
        <v>2476</v>
      </c>
      <c r="EWC23" t="s">
        <v>2174</v>
      </c>
      <c r="EWD23" t="s">
        <v>2476</v>
      </c>
      <c r="EWE23" t="s">
        <v>2174</v>
      </c>
      <c r="EWF23" t="s">
        <v>2476</v>
      </c>
      <c r="EWG23" t="s">
        <v>2174</v>
      </c>
      <c r="EWH23" t="s">
        <v>2476</v>
      </c>
      <c r="EWI23" t="s">
        <v>2174</v>
      </c>
      <c r="EWJ23" t="s">
        <v>2476</v>
      </c>
      <c r="EWK23" t="s">
        <v>2174</v>
      </c>
      <c r="EWL23" t="s">
        <v>2476</v>
      </c>
      <c r="EWM23" t="s">
        <v>2174</v>
      </c>
      <c r="EWN23" t="s">
        <v>2476</v>
      </c>
      <c r="EWO23" t="s">
        <v>2174</v>
      </c>
      <c r="EWP23" t="s">
        <v>2476</v>
      </c>
      <c r="EWQ23" t="s">
        <v>2174</v>
      </c>
      <c r="EWR23" t="s">
        <v>2476</v>
      </c>
      <c r="EWS23" t="s">
        <v>2174</v>
      </c>
      <c r="EWT23" t="s">
        <v>2476</v>
      </c>
      <c r="EWU23" t="s">
        <v>2174</v>
      </c>
      <c r="EWV23" t="s">
        <v>2476</v>
      </c>
      <c r="EWW23" t="s">
        <v>2174</v>
      </c>
      <c r="EWX23" t="s">
        <v>2476</v>
      </c>
      <c r="EWY23" t="s">
        <v>2174</v>
      </c>
      <c r="EWZ23" t="s">
        <v>2476</v>
      </c>
      <c r="EXA23" t="s">
        <v>2174</v>
      </c>
      <c r="EXB23" t="s">
        <v>2476</v>
      </c>
      <c r="EXC23" t="s">
        <v>2174</v>
      </c>
      <c r="EXD23" t="s">
        <v>2476</v>
      </c>
      <c r="EXE23" t="s">
        <v>2174</v>
      </c>
      <c r="EXF23" t="s">
        <v>2476</v>
      </c>
      <c r="EXG23" t="s">
        <v>2174</v>
      </c>
      <c r="EXH23" t="s">
        <v>2476</v>
      </c>
      <c r="EXI23" t="s">
        <v>2174</v>
      </c>
      <c r="EXJ23" t="s">
        <v>2476</v>
      </c>
      <c r="EXK23" t="s">
        <v>2174</v>
      </c>
      <c r="EXL23" t="s">
        <v>2476</v>
      </c>
      <c r="EXM23" t="s">
        <v>2174</v>
      </c>
      <c r="EXN23" t="s">
        <v>2476</v>
      </c>
      <c r="EXO23" t="s">
        <v>2174</v>
      </c>
      <c r="EXP23" t="s">
        <v>2476</v>
      </c>
      <c r="EXQ23" t="s">
        <v>2174</v>
      </c>
      <c r="EXR23" t="s">
        <v>2476</v>
      </c>
      <c r="EXS23" t="s">
        <v>2174</v>
      </c>
      <c r="EXT23" t="s">
        <v>2476</v>
      </c>
      <c r="EXU23" t="s">
        <v>2174</v>
      </c>
      <c r="EXV23" t="s">
        <v>2476</v>
      </c>
      <c r="EXW23" t="s">
        <v>2174</v>
      </c>
      <c r="EXX23" t="s">
        <v>2476</v>
      </c>
      <c r="EXY23" t="s">
        <v>2174</v>
      </c>
      <c r="EXZ23" t="s">
        <v>2476</v>
      </c>
      <c r="EYA23" t="s">
        <v>2174</v>
      </c>
      <c r="EYB23" t="s">
        <v>2476</v>
      </c>
      <c r="EYC23" t="s">
        <v>2174</v>
      </c>
      <c r="EYD23" t="s">
        <v>2476</v>
      </c>
      <c r="EYE23" t="s">
        <v>2174</v>
      </c>
      <c r="EYF23" t="s">
        <v>2476</v>
      </c>
      <c r="EYG23" t="s">
        <v>2174</v>
      </c>
      <c r="EYH23" t="s">
        <v>2476</v>
      </c>
      <c r="EYI23" t="s">
        <v>2174</v>
      </c>
      <c r="EYJ23" t="s">
        <v>2476</v>
      </c>
      <c r="EYK23" t="s">
        <v>2174</v>
      </c>
      <c r="EYL23" t="s">
        <v>2476</v>
      </c>
      <c r="EYM23" t="s">
        <v>2174</v>
      </c>
      <c r="EYN23" t="s">
        <v>2476</v>
      </c>
      <c r="EYO23" t="s">
        <v>2174</v>
      </c>
      <c r="EYP23" t="s">
        <v>2476</v>
      </c>
      <c r="EYQ23" t="s">
        <v>2174</v>
      </c>
      <c r="EYR23" t="s">
        <v>2476</v>
      </c>
      <c r="EYS23" t="s">
        <v>2174</v>
      </c>
      <c r="EYT23" t="s">
        <v>2476</v>
      </c>
      <c r="EYU23" t="s">
        <v>2174</v>
      </c>
      <c r="EYV23" t="s">
        <v>2476</v>
      </c>
      <c r="EYW23" t="s">
        <v>2174</v>
      </c>
      <c r="EYX23" t="s">
        <v>2476</v>
      </c>
      <c r="EYY23" t="s">
        <v>2174</v>
      </c>
      <c r="EYZ23" t="s">
        <v>2476</v>
      </c>
      <c r="EZA23" t="s">
        <v>2174</v>
      </c>
      <c r="EZB23" t="s">
        <v>2476</v>
      </c>
      <c r="EZC23" t="s">
        <v>2174</v>
      </c>
      <c r="EZD23" t="s">
        <v>2476</v>
      </c>
      <c r="EZE23" t="s">
        <v>2174</v>
      </c>
      <c r="EZF23" t="s">
        <v>2476</v>
      </c>
      <c r="EZG23" t="s">
        <v>2174</v>
      </c>
      <c r="EZH23" t="s">
        <v>2476</v>
      </c>
      <c r="EZI23" t="s">
        <v>2174</v>
      </c>
      <c r="EZJ23" t="s">
        <v>2476</v>
      </c>
      <c r="EZK23" t="s">
        <v>2174</v>
      </c>
      <c r="EZL23" t="s">
        <v>2476</v>
      </c>
      <c r="EZM23" t="s">
        <v>2174</v>
      </c>
      <c r="EZN23" t="s">
        <v>2476</v>
      </c>
      <c r="EZO23" t="s">
        <v>2174</v>
      </c>
      <c r="EZP23" t="s">
        <v>2476</v>
      </c>
      <c r="EZQ23" t="s">
        <v>2174</v>
      </c>
      <c r="EZR23" t="s">
        <v>2476</v>
      </c>
      <c r="EZS23" t="s">
        <v>2174</v>
      </c>
      <c r="EZT23" t="s">
        <v>2476</v>
      </c>
      <c r="EZU23" t="s">
        <v>2174</v>
      </c>
      <c r="EZV23" t="s">
        <v>2476</v>
      </c>
      <c r="EZW23" t="s">
        <v>2174</v>
      </c>
      <c r="EZX23" t="s">
        <v>2476</v>
      </c>
      <c r="EZY23" t="s">
        <v>2174</v>
      </c>
      <c r="EZZ23" t="s">
        <v>2476</v>
      </c>
      <c r="FAA23" t="s">
        <v>2174</v>
      </c>
      <c r="FAB23" t="s">
        <v>2476</v>
      </c>
      <c r="FAC23" t="s">
        <v>2174</v>
      </c>
      <c r="FAD23" t="s">
        <v>2476</v>
      </c>
      <c r="FAE23" t="s">
        <v>2174</v>
      </c>
      <c r="FAF23" t="s">
        <v>2476</v>
      </c>
      <c r="FAG23" t="s">
        <v>2174</v>
      </c>
      <c r="FAH23" t="s">
        <v>2476</v>
      </c>
      <c r="FAI23" t="s">
        <v>2174</v>
      </c>
      <c r="FAJ23" t="s">
        <v>2476</v>
      </c>
      <c r="FAK23" t="s">
        <v>2174</v>
      </c>
      <c r="FAL23" t="s">
        <v>2476</v>
      </c>
      <c r="FAM23" t="s">
        <v>2174</v>
      </c>
      <c r="FAN23" t="s">
        <v>2476</v>
      </c>
      <c r="FAO23" t="s">
        <v>2174</v>
      </c>
      <c r="FAP23" t="s">
        <v>2476</v>
      </c>
      <c r="FAQ23" t="s">
        <v>2174</v>
      </c>
      <c r="FAR23" t="s">
        <v>2476</v>
      </c>
      <c r="FAS23" t="s">
        <v>2174</v>
      </c>
      <c r="FAT23" t="s">
        <v>2476</v>
      </c>
      <c r="FAU23" t="s">
        <v>2174</v>
      </c>
      <c r="FAV23" t="s">
        <v>2476</v>
      </c>
      <c r="FAW23" t="s">
        <v>2174</v>
      </c>
      <c r="FAX23" t="s">
        <v>2476</v>
      </c>
      <c r="FAY23" t="s">
        <v>2174</v>
      </c>
      <c r="FAZ23" t="s">
        <v>2476</v>
      </c>
      <c r="FBA23" t="s">
        <v>2174</v>
      </c>
      <c r="FBB23" t="s">
        <v>2476</v>
      </c>
      <c r="FBC23" t="s">
        <v>2174</v>
      </c>
      <c r="FBD23" t="s">
        <v>2476</v>
      </c>
      <c r="FBE23" t="s">
        <v>2174</v>
      </c>
      <c r="FBF23" t="s">
        <v>2476</v>
      </c>
      <c r="FBG23" t="s">
        <v>2174</v>
      </c>
      <c r="FBH23" t="s">
        <v>2476</v>
      </c>
      <c r="FBI23" t="s">
        <v>2174</v>
      </c>
      <c r="FBJ23" t="s">
        <v>2476</v>
      </c>
      <c r="FBK23" t="s">
        <v>2174</v>
      </c>
      <c r="FBL23" t="s">
        <v>2476</v>
      </c>
      <c r="FBM23" t="s">
        <v>2174</v>
      </c>
      <c r="FBN23" t="s">
        <v>2476</v>
      </c>
      <c r="FBO23" t="s">
        <v>2174</v>
      </c>
      <c r="FBP23" t="s">
        <v>2476</v>
      </c>
      <c r="FBQ23" t="s">
        <v>2174</v>
      </c>
      <c r="FBR23" t="s">
        <v>2476</v>
      </c>
      <c r="FBS23" t="s">
        <v>2174</v>
      </c>
      <c r="FBT23" t="s">
        <v>2476</v>
      </c>
      <c r="FBU23" t="s">
        <v>2174</v>
      </c>
      <c r="FBV23" t="s">
        <v>2476</v>
      </c>
      <c r="FBW23" t="s">
        <v>2174</v>
      </c>
      <c r="FBX23" t="s">
        <v>2476</v>
      </c>
      <c r="FBY23" t="s">
        <v>2174</v>
      </c>
      <c r="FBZ23" t="s">
        <v>2476</v>
      </c>
      <c r="FCA23" t="s">
        <v>2174</v>
      </c>
      <c r="FCB23" t="s">
        <v>2476</v>
      </c>
      <c r="FCC23" t="s">
        <v>2174</v>
      </c>
      <c r="FCD23" t="s">
        <v>2476</v>
      </c>
      <c r="FCE23" t="s">
        <v>2174</v>
      </c>
      <c r="FCF23" t="s">
        <v>2476</v>
      </c>
      <c r="FCG23" t="s">
        <v>2174</v>
      </c>
      <c r="FCH23" t="s">
        <v>2476</v>
      </c>
      <c r="FCI23" t="s">
        <v>2174</v>
      </c>
      <c r="FCJ23" t="s">
        <v>2476</v>
      </c>
      <c r="FCK23" t="s">
        <v>2174</v>
      </c>
      <c r="FCL23" t="s">
        <v>2476</v>
      </c>
      <c r="FCM23" t="s">
        <v>2174</v>
      </c>
      <c r="FCN23" t="s">
        <v>2476</v>
      </c>
      <c r="FCO23" t="s">
        <v>2174</v>
      </c>
      <c r="FCP23" t="s">
        <v>2476</v>
      </c>
      <c r="FCQ23" t="s">
        <v>2174</v>
      </c>
      <c r="FCR23" t="s">
        <v>2476</v>
      </c>
      <c r="FCS23" t="s">
        <v>2174</v>
      </c>
      <c r="FCT23" t="s">
        <v>2476</v>
      </c>
      <c r="FCU23" t="s">
        <v>2174</v>
      </c>
      <c r="FCV23" t="s">
        <v>2476</v>
      </c>
      <c r="FCW23" t="s">
        <v>2174</v>
      </c>
      <c r="FCX23" t="s">
        <v>2476</v>
      </c>
      <c r="FCY23" t="s">
        <v>2174</v>
      </c>
      <c r="FCZ23" t="s">
        <v>2476</v>
      </c>
      <c r="FDA23" t="s">
        <v>2174</v>
      </c>
      <c r="FDB23" t="s">
        <v>2476</v>
      </c>
      <c r="FDC23" t="s">
        <v>2174</v>
      </c>
      <c r="FDD23" t="s">
        <v>2476</v>
      </c>
      <c r="FDE23" t="s">
        <v>2174</v>
      </c>
      <c r="FDF23" t="s">
        <v>2476</v>
      </c>
      <c r="FDG23" t="s">
        <v>2174</v>
      </c>
      <c r="FDH23" t="s">
        <v>2476</v>
      </c>
      <c r="FDI23" t="s">
        <v>2174</v>
      </c>
      <c r="FDJ23" t="s">
        <v>2476</v>
      </c>
      <c r="FDK23" t="s">
        <v>2174</v>
      </c>
      <c r="FDL23" t="s">
        <v>2476</v>
      </c>
      <c r="FDM23" t="s">
        <v>2174</v>
      </c>
      <c r="FDN23" t="s">
        <v>2476</v>
      </c>
      <c r="FDO23" t="s">
        <v>2174</v>
      </c>
      <c r="FDP23" t="s">
        <v>2476</v>
      </c>
      <c r="FDQ23" t="s">
        <v>2174</v>
      </c>
      <c r="FDR23" t="s">
        <v>2476</v>
      </c>
      <c r="FDS23" t="s">
        <v>2174</v>
      </c>
      <c r="FDT23" t="s">
        <v>2476</v>
      </c>
      <c r="FDU23" t="s">
        <v>2174</v>
      </c>
      <c r="FDV23" t="s">
        <v>2476</v>
      </c>
      <c r="FDW23" t="s">
        <v>2174</v>
      </c>
      <c r="FDX23" t="s">
        <v>2476</v>
      </c>
      <c r="FDY23" t="s">
        <v>2174</v>
      </c>
      <c r="FDZ23" t="s">
        <v>2476</v>
      </c>
      <c r="FEA23" t="s">
        <v>2174</v>
      </c>
      <c r="FEB23" t="s">
        <v>2476</v>
      </c>
      <c r="FEC23" t="s">
        <v>2174</v>
      </c>
      <c r="FED23" t="s">
        <v>2476</v>
      </c>
      <c r="FEE23" t="s">
        <v>2174</v>
      </c>
      <c r="FEF23" t="s">
        <v>2476</v>
      </c>
      <c r="FEG23" t="s">
        <v>2174</v>
      </c>
      <c r="FEH23" t="s">
        <v>2476</v>
      </c>
      <c r="FEI23" t="s">
        <v>2174</v>
      </c>
      <c r="FEJ23" t="s">
        <v>2476</v>
      </c>
      <c r="FEK23" t="s">
        <v>2174</v>
      </c>
      <c r="FEL23" t="s">
        <v>2476</v>
      </c>
      <c r="FEM23" t="s">
        <v>2174</v>
      </c>
      <c r="FEN23" t="s">
        <v>2476</v>
      </c>
      <c r="FEO23" t="s">
        <v>2174</v>
      </c>
      <c r="FEP23" t="s">
        <v>2476</v>
      </c>
      <c r="FEQ23" t="s">
        <v>2174</v>
      </c>
      <c r="FER23" t="s">
        <v>2476</v>
      </c>
      <c r="FES23" t="s">
        <v>2174</v>
      </c>
      <c r="FET23" t="s">
        <v>2476</v>
      </c>
      <c r="FEU23" t="s">
        <v>2174</v>
      </c>
      <c r="FEV23" t="s">
        <v>2476</v>
      </c>
      <c r="FEW23" t="s">
        <v>2174</v>
      </c>
      <c r="FEX23" t="s">
        <v>2476</v>
      </c>
      <c r="FEY23" t="s">
        <v>2174</v>
      </c>
      <c r="FEZ23" t="s">
        <v>2476</v>
      </c>
      <c r="FFA23" t="s">
        <v>2174</v>
      </c>
      <c r="FFB23" t="s">
        <v>2476</v>
      </c>
      <c r="FFC23" t="s">
        <v>2174</v>
      </c>
      <c r="FFD23" t="s">
        <v>2476</v>
      </c>
      <c r="FFE23" t="s">
        <v>2174</v>
      </c>
      <c r="FFF23" t="s">
        <v>2476</v>
      </c>
      <c r="FFG23" t="s">
        <v>2174</v>
      </c>
      <c r="FFH23" t="s">
        <v>2476</v>
      </c>
      <c r="FFI23" t="s">
        <v>2174</v>
      </c>
      <c r="FFJ23" t="s">
        <v>2476</v>
      </c>
      <c r="FFK23" t="s">
        <v>2174</v>
      </c>
      <c r="FFL23" t="s">
        <v>2476</v>
      </c>
      <c r="FFM23" t="s">
        <v>2174</v>
      </c>
      <c r="FFN23" t="s">
        <v>2476</v>
      </c>
      <c r="FFO23" t="s">
        <v>2174</v>
      </c>
      <c r="FFP23" t="s">
        <v>2476</v>
      </c>
      <c r="FFQ23" t="s">
        <v>2174</v>
      </c>
      <c r="FFR23" t="s">
        <v>2476</v>
      </c>
      <c r="FFS23" t="s">
        <v>2174</v>
      </c>
      <c r="FFT23" t="s">
        <v>2476</v>
      </c>
      <c r="FFU23" t="s">
        <v>2174</v>
      </c>
      <c r="FFV23" t="s">
        <v>2476</v>
      </c>
      <c r="FFW23" t="s">
        <v>2174</v>
      </c>
      <c r="FFX23" t="s">
        <v>2476</v>
      </c>
      <c r="FFY23" t="s">
        <v>2174</v>
      </c>
      <c r="FFZ23" t="s">
        <v>2476</v>
      </c>
      <c r="FGA23" t="s">
        <v>2174</v>
      </c>
      <c r="FGB23" t="s">
        <v>2476</v>
      </c>
      <c r="FGC23" t="s">
        <v>2174</v>
      </c>
      <c r="FGD23" t="s">
        <v>2476</v>
      </c>
      <c r="FGE23" t="s">
        <v>2174</v>
      </c>
      <c r="FGF23" t="s">
        <v>2476</v>
      </c>
      <c r="FGG23" t="s">
        <v>2174</v>
      </c>
      <c r="FGH23" t="s">
        <v>2476</v>
      </c>
      <c r="FGI23" t="s">
        <v>2174</v>
      </c>
      <c r="FGJ23" t="s">
        <v>2476</v>
      </c>
      <c r="FGK23" t="s">
        <v>2174</v>
      </c>
      <c r="FGL23" t="s">
        <v>2476</v>
      </c>
      <c r="FGM23" t="s">
        <v>2174</v>
      </c>
      <c r="FGN23" t="s">
        <v>2476</v>
      </c>
      <c r="FGO23" t="s">
        <v>2174</v>
      </c>
      <c r="FGP23" t="s">
        <v>2476</v>
      </c>
      <c r="FGQ23" t="s">
        <v>2174</v>
      </c>
      <c r="FGR23" t="s">
        <v>2476</v>
      </c>
      <c r="FGS23" t="s">
        <v>2174</v>
      </c>
      <c r="FGT23" t="s">
        <v>2476</v>
      </c>
      <c r="FGU23" t="s">
        <v>2174</v>
      </c>
      <c r="FGV23" t="s">
        <v>2476</v>
      </c>
      <c r="FGW23" t="s">
        <v>2174</v>
      </c>
      <c r="FGX23" t="s">
        <v>2476</v>
      </c>
      <c r="FGY23" t="s">
        <v>2174</v>
      </c>
      <c r="FGZ23" t="s">
        <v>2476</v>
      </c>
      <c r="FHA23" t="s">
        <v>2174</v>
      </c>
      <c r="FHB23" t="s">
        <v>2476</v>
      </c>
      <c r="FHC23" t="s">
        <v>2174</v>
      </c>
      <c r="FHD23" t="s">
        <v>2476</v>
      </c>
      <c r="FHE23" t="s">
        <v>2174</v>
      </c>
      <c r="FHF23" t="s">
        <v>2476</v>
      </c>
      <c r="FHG23" t="s">
        <v>2174</v>
      </c>
      <c r="FHH23" t="s">
        <v>2476</v>
      </c>
      <c r="FHI23" t="s">
        <v>2174</v>
      </c>
      <c r="FHJ23" t="s">
        <v>2476</v>
      </c>
      <c r="FHK23" t="s">
        <v>2174</v>
      </c>
      <c r="FHL23" t="s">
        <v>2476</v>
      </c>
      <c r="FHM23" t="s">
        <v>2174</v>
      </c>
      <c r="FHN23" t="s">
        <v>2476</v>
      </c>
      <c r="FHO23" t="s">
        <v>2174</v>
      </c>
      <c r="FHP23" t="s">
        <v>2476</v>
      </c>
      <c r="FHQ23" t="s">
        <v>2174</v>
      </c>
      <c r="FHR23" t="s">
        <v>2476</v>
      </c>
      <c r="FHS23" t="s">
        <v>2174</v>
      </c>
      <c r="FHT23" t="s">
        <v>2476</v>
      </c>
      <c r="FHU23" t="s">
        <v>2174</v>
      </c>
      <c r="FHV23" t="s">
        <v>2476</v>
      </c>
      <c r="FHW23" t="s">
        <v>2174</v>
      </c>
      <c r="FHX23" t="s">
        <v>2476</v>
      </c>
      <c r="FHY23" t="s">
        <v>2174</v>
      </c>
      <c r="FHZ23" t="s">
        <v>2476</v>
      </c>
      <c r="FIA23" t="s">
        <v>2174</v>
      </c>
      <c r="FIB23" t="s">
        <v>2476</v>
      </c>
      <c r="FIC23" t="s">
        <v>2174</v>
      </c>
      <c r="FID23" t="s">
        <v>2476</v>
      </c>
      <c r="FIE23" t="s">
        <v>2174</v>
      </c>
      <c r="FIF23" t="s">
        <v>2476</v>
      </c>
      <c r="FIG23" t="s">
        <v>2174</v>
      </c>
      <c r="FIH23" t="s">
        <v>2476</v>
      </c>
      <c r="FII23" t="s">
        <v>2174</v>
      </c>
      <c r="FIJ23" t="s">
        <v>2476</v>
      </c>
      <c r="FIK23" t="s">
        <v>2174</v>
      </c>
      <c r="FIL23" t="s">
        <v>2476</v>
      </c>
      <c r="FIM23" t="s">
        <v>2174</v>
      </c>
      <c r="FIN23" t="s">
        <v>2476</v>
      </c>
      <c r="FIO23" t="s">
        <v>2174</v>
      </c>
      <c r="FIP23" t="s">
        <v>2476</v>
      </c>
      <c r="FIQ23" t="s">
        <v>2174</v>
      </c>
      <c r="FIR23" t="s">
        <v>2476</v>
      </c>
      <c r="FIS23" t="s">
        <v>2174</v>
      </c>
      <c r="FIT23" t="s">
        <v>2476</v>
      </c>
      <c r="FIU23" t="s">
        <v>2174</v>
      </c>
      <c r="FIV23" t="s">
        <v>2476</v>
      </c>
      <c r="FIW23" t="s">
        <v>2174</v>
      </c>
      <c r="FIX23" t="s">
        <v>2476</v>
      </c>
      <c r="FIY23" t="s">
        <v>2174</v>
      </c>
      <c r="FIZ23" t="s">
        <v>2476</v>
      </c>
      <c r="FJA23" t="s">
        <v>2174</v>
      </c>
      <c r="FJB23" t="s">
        <v>2476</v>
      </c>
      <c r="FJC23" t="s">
        <v>2174</v>
      </c>
      <c r="FJD23" t="s">
        <v>2476</v>
      </c>
      <c r="FJE23" t="s">
        <v>2174</v>
      </c>
      <c r="FJF23" t="s">
        <v>2476</v>
      </c>
      <c r="FJG23" t="s">
        <v>2174</v>
      </c>
      <c r="FJH23" t="s">
        <v>2476</v>
      </c>
      <c r="FJI23" t="s">
        <v>2174</v>
      </c>
      <c r="FJJ23" t="s">
        <v>2476</v>
      </c>
      <c r="FJK23" t="s">
        <v>2174</v>
      </c>
      <c r="FJL23" t="s">
        <v>2476</v>
      </c>
      <c r="FJM23" t="s">
        <v>2174</v>
      </c>
      <c r="FJN23" t="s">
        <v>2476</v>
      </c>
      <c r="FJO23" t="s">
        <v>2174</v>
      </c>
      <c r="FJP23" t="s">
        <v>2476</v>
      </c>
      <c r="FJQ23" t="s">
        <v>2174</v>
      </c>
      <c r="FJR23" t="s">
        <v>2476</v>
      </c>
      <c r="FJS23" t="s">
        <v>2174</v>
      </c>
      <c r="FJT23" t="s">
        <v>2476</v>
      </c>
      <c r="FJU23" t="s">
        <v>2174</v>
      </c>
      <c r="FJV23" t="s">
        <v>2476</v>
      </c>
      <c r="FJW23" t="s">
        <v>2174</v>
      </c>
      <c r="FJX23" t="s">
        <v>2476</v>
      </c>
      <c r="FJY23" t="s">
        <v>2174</v>
      </c>
      <c r="FJZ23" t="s">
        <v>2476</v>
      </c>
      <c r="FKA23" t="s">
        <v>2174</v>
      </c>
      <c r="FKB23" t="s">
        <v>2476</v>
      </c>
      <c r="FKC23" t="s">
        <v>2174</v>
      </c>
      <c r="FKD23" t="s">
        <v>2476</v>
      </c>
      <c r="FKE23" t="s">
        <v>2174</v>
      </c>
      <c r="FKF23" t="s">
        <v>2476</v>
      </c>
      <c r="FKG23" t="s">
        <v>2174</v>
      </c>
      <c r="FKH23" t="s">
        <v>2476</v>
      </c>
      <c r="FKI23" t="s">
        <v>2174</v>
      </c>
      <c r="FKJ23" t="s">
        <v>2476</v>
      </c>
      <c r="FKK23" t="s">
        <v>2174</v>
      </c>
      <c r="FKL23" t="s">
        <v>2476</v>
      </c>
      <c r="FKM23" t="s">
        <v>2174</v>
      </c>
      <c r="FKN23" t="s">
        <v>2476</v>
      </c>
      <c r="FKO23" t="s">
        <v>2174</v>
      </c>
      <c r="FKP23" t="s">
        <v>2476</v>
      </c>
      <c r="FKQ23" t="s">
        <v>2174</v>
      </c>
      <c r="FKR23" t="s">
        <v>2476</v>
      </c>
      <c r="FKS23" t="s">
        <v>2174</v>
      </c>
      <c r="FKT23" t="s">
        <v>2476</v>
      </c>
      <c r="FKU23" t="s">
        <v>2174</v>
      </c>
      <c r="FKV23" t="s">
        <v>2476</v>
      </c>
      <c r="FKW23" t="s">
        <v>2174</v>
      </c>
      <c r="FKX23" t="s">
        <v>2476</v>
      </c>
      <c r="FKY23" t="s">
        <v>2174</v>
      </c>
      <c r="FKZ23" t="s">
        <v>2476</v>
      </c>
      <c r="FLA23" t="s">
        <v>2174</v>
      </c>
      <c r="FLB23" t="s">
        <v>2476</v>
      </c>
      <c r="FLC23" t="s">
        <v>2174</v>
      </c>
      <c r="FLD23" t="s">
        <v>2476</v>
      </c>
      <c r="FLE23" t="s">
        <v>2174</v>
      </c>
      <c r="FLF23" t="s">
        <v>2476</v>
      </c>
      <c r="FLG23" t="s">
        <v>2174</v>
      </c>
      <c r="FLH23" t="s">
        <v>2476</v>
      </c>
      <c r="FLI23" t="s">
        <v>2174</v>
      </c>
      <c r="FLJ23" t="s">
        <v>2476</v>
      </c>
      <c r="FLK23" t="s">
        <v>2174</v>
      </c>
      <c r="FLL23" t="s">
        <v>2476</v>
      </c>
      <c r="FLM23" t="s">
        <v>2174</v>
      </c>
      <c r="FLN23" t="s">
        <v>2476</v>
      </c>
      <c r="FLO23" t="s">
        <v>2174</v>
      </c>
      <c r="FLP23" t="s">
        <v>2476</v>
      </c>
      <c r="FLQ23" t="s">
        <v>2174</v>
      </c>
      <c r="FLR23" t="s">
        <v>2476</v>
      </c>
      <c r="FLS23" t="s">
        <v>2174</v>
      </c>
      <c r="FLT23" t="s">
        <v>2476</v>
      </c>
      <c r="FLU23" t="s">
        <v>2174</v>
      </c>
      <c r="FLV23" t="s">
        <v>2476</v>
      </c>
      <c r="FLW23" t="s">
        <v>2174</v>
      </c>
      <c r="FLX23" t="s">
        <v>2476</v>
      </c>
      <c r="FLY23" t="s">
        <v>2174</v>
      </c>
      <c r="FLZ23" t="s">
        <v>2476</v>
      </c>
      <c r="FMA23" t="s">
        <v>2174</v>
      </c>
      <c r="FMB23" t="s">
        <v>2476</v>
      </c>
      <c r="FMC23" t="s">
        <v>2174</v>
      </c>
      <c r="FMD23" t="s">
        <v>2476</v>
      </c>
      <c r="FME23" t="s">
        <v>2174</v>
      </c>
      <c r="FMF23" t="s">
        <v>2476</v>
      </c>
      <c r="FMG23" t="s">
        <v>2174</v>
      </c>
      <c r="FMH23" t="s">
        <v>2476</v>
      </c>
      <c r="FMI23" t="s">
        <v>2174</v>
      </c>
      <c r="FMJ23" t="s">
        <v>2476</v>
      </c>
      <c r="FMK23" t="s">
        <v>2174</v>
      </c>
      <c r="FML23" t="s">
        <v>2476</v>
      </c>
      <c r="FMM23" t="s">
        <v>2174</v>
      </c>
      <c r="FMN23" t="s">
        <v>2476</v>
      </c>
      <c r="FMO23" t="s">
        <v>2174</v>
      </c>
      <c r="FMP23" t="s">
        <v>2476</v>
      </c>
      <c r="FMQ23" t="s">
        <v>2174</v>
      </c>
      <c r="FMR23" t="s">
        <v>2476</v>
      </c>
      <c r="FMS23" t="s">
        <v>2174</v>
      </c>
      <c r="FMT23" t="s">
        <v>2476</v>
      </c>
      <c r="FMU23" t="s">
        <v>2174</v>
      </c>
      <c r="FMV23" t="s">
        <v>2476</v>
      </c>
      <c r="FMW23" t="s">
        <v>2174</v>
      </c>
      <c r="FMX23" t="s">
        <v>2476</v>
      </c>
      <c r="FMY23" t="s">
        <v>2174</v>
      </c>
      <c r="FMZ23" t="s">
        <v>2476</v>
      </c>
      <c r="FNA23" t="s">
        <v>2174</v>
      </c>
      <c r="FNB23" t="s">
        <v>2476</v>
      </c>
      <c r="FNC23" t="s">
        <v>2174</v>
      </c>
      <c r="FND23" t="s">
        <v>2476</v>
      </c>
      <c r="FNE23" t="s">
        <v>2174</v>
      </c>
      <c r="FNF23" t="s">
        <v>2476</v>
      </c>
      <c r="FNG23" t="s">
        <v>2174</v>
      </c>
      <c r="FNH23" t="s">
        <v>2476</v>
      </c>
      <c r="FNI23" t="s">
        <v>2174</v>
      </c>
      <c r="FNJ23" t="s">
        <v>2476</v>
      </c>
      <c r="FNK23" t="s">
        <v>2174</v>
      </c>
      <c r="FNL23" t="s">
        <v>2476</v>
      </c>
      <c r="FNM23" t="s">
        <v>2174</v>
      </c>
      <c r="FNN23" t="s">
        <v>2476</v>
      </c>
      <c r="FNO23" t="s">
        <v>2174</v>
      </c>
      <c r="FNP23" t="s">
        <v>2476</v>
      </c>
      <c r="FNQ23" t="s">
        <v>2174</v>
      </c>
      <c r="FNR23" t="s">
        <v>2476</v>
      </c>
      <c r="FNS23" t="s">
        <v>2174</v>
      </c>
      <c r="FNT23" t="s">
        <v>2476</v>
      </c>
      <c r="FNU23" t="s">
        <v>2174</v>
      </c>
      <c r="FNV23" t="s">
        <v>2476</v>
      </c>
      <c r="FNW23" t="s">
        <v>2174</v>
      </c>
      <c r="FNX23" t="s">
        <v>2476</v>
      </c>
      <c r="FNY23" t="s">
        <v>2174</v>
      </c>
      <c r="FNZ23" t="s">
        <v>2476</v>
      </c>
      <c r="FOA23" t="s">
        <v>2174</v>
      </c>
      <c r="FOB23" t="s">
        <v>2476</v>
      </c>
      <c r="FOC23" t="s">
        <v>2174</v>
      </c>
      <c r="FOD23" t="s">
        <v>2476</v>
      </c>
      <c r="FOE23" t="s">
        <v>2174</v>
      </c>
      <c r="FOF23" t="s">
        <v>2476</v>
      </c>
      <c r="FOG23" t="s">
        <v>2174</v>
      </c>
      <c r="FOH23" t="s">
        <v>2476</v>
      </c>
      <c r="FOI23" t="s">
        <v>2174</v>
      </c>
      <c r="FOJ23" t="s">
        <v>2476</v>
      </c>
      <c r="FOK23" t="s">
        <v>2174</v>
      </c>
      <c r="FOL23" t="s">
        <v>2476</v>
      </c>
      <c r="FOM23" t="s">
        <v>2174</v>
      </c>
      <c r="FON23" t="s">
        <v>2476</v>
      </c>
      <c r="FOO23" t="s">
        <v>2174</v>
      </c>
      <c r="FOP23" t="s">
        <v>2476</v>
      </c>
      <c r="FOQ23" t="s">
        <v>2174</v>
      </c>
      <c r="FOR23" t="s">
        <v>2476</v>
      </c>
      <c r="FOS23" t="s">
        <v>2174</v>
      </c>
      <c r="FOT23" t="s">
        <v>2476</v>
      </c>
      <c r="FOU23" t="s">
        <v>2174</v>
      </c>
      <c r="FOV23" t="s">
        <v>2476</v>
      </c>
      <c r="FOW23" t="s">
        <v>2174</v>
      </c>
      <c r="FOX23" t="s">
        <v>2476</v>
      </c>
      <c r="FOY23" t="s">
        <v>2174</v>
      </c>
      <c r="FOZ23" t="s">
        <v>2476</v>
      </c>
      <c r="FPA23" t="s">
        <v>2174</v>
      </c>
      <c r="FPB23" t="s">
        <v>2476</v>
      </c>
      <c r="FPC23" t="s">
        <v>2174</v>
      </c>
      <c r="FPD23" t="s">
        <v>2476</v>
      </c>
      <c r="FPE23" t="s">
        <v>2174</v>
      </c>
      <c r="FPF23" t="s">
        <v>2476</v>
      </c>
      <c r="FPG23" t="s">
        <v>2174</v>
      </c>
      <c r="FPH23" t="s">
        <v>2476</v>
      </c>
      <c r="FPI23" t="s">
        <v>2174</v>
      </c>
      <c r="FPJ23" t="s">
        <v>2476</v>
      </c>
      <c r="FPK23" t="s">
        <v>2174</v>
      </c>
      <c r="FPL23" t="s">
        <v>2476</v>
      </c>
      <c r="FPM23" t="s">
        <v>2174</v>
      </c>
      <c r="FPN23" t="s">
        <v>2476</v>
      </c>
      <c r="FPO23" t="s">
        <v>2174</v>
      </c>
      <c r="FPP23" t="s">
        <v>2476</v>
      </c>
      <c r="FPQ23" t="s">
        <v>2174</v>
      </c>
      <c r="FPR23" t="s">
        <v>2476</v>
      </c>
      <c r="FPS23" t="s">
        <v>2174</v>
      </c>
      <c r="FPT23" t="s">
        <v>2476</v>
      </c>
      <c r="FPU23" t="s">
        <v>2174</v>
      </c>
      <c r="FPV23" t="s">
        <v>2476</v>
      </c>
      <c r="FPW23" t="s">
        <v>2174</v>
      </c>
      <c r="FPX23" t="s">
        <v>2476</v>
      </c>
      <c r="FPY23" t="s">
        <v>2174</v>
      </c>
      <c r="FPZ23" t="s">
        <v>2476</v>
      </c>
      <c r="FQA23" t="s">
        <v>2174</v>
      </c>
      <c r="FQB23" t="s">
        <v>2476</v>
      </c>
      <c r="FQC23" t="s">
        <v>2174</v>
      </c>
      <c r="FQD23" t="s">
        <v>2476</v>
      </c>
      <c r="FQE23" t="s">
        <v>2174</v>
      </c>
      <c r="FQF23" t="s">
        <v>2476</v>
      </c>
      <c r="FQG23" t="s">
        <v>2174</v>
      </c>
      <c r="FQH23" t="s">
        <v>2476</v>
      </c>
      <c r="FQI23" t="s">
        <v>2174</v>
      </c>
      <c r="FQJ23" t="s">
        <v>2476</v>
      </c>
      <c r="FQK23" t="s">
        <v>2174</v>
      </c>
      <c r="FQL23" t="s">
        <v>2476</v>
      </c>
      <c r="FQM23" t="s">
        <v>2174</v>
      </c>
      <c r="FQN23" t="s">
        <v>2476</v>
      </c>
      <c r="FQO23" t="s">
        <v>2174</v>
      </c>
      <c r="FQP23" t="s">
        <v>2476</v>
      </c>
      <c r="FQQ23" t="s">
        <v>2174</v>
      </c>
      <c r="FQR23" t="s">
        <v>2476</v>
      </c>
      <c r="FQS23" t="s">
        <v>2174</v>
      </c>
      <c r="FQT23" t="s">
        <v>2476</v>
      </c>
      <c r="FQU23" t="s">
        <v>2174</v>
      </c>
      <c r="FQV23" t="s">
        <v>2476</v>
      </c>
      <c r="FQW23" t="s">
        <v>2174</v>
      </c>
      <c r="FQX23" t="s">
        <v>2476</v>
      </c>
      <c r="FQY23" t="s">
        <v>2174</v>
      </c>
      <c r="FQZ23" t="s">
        <v>2476</v>
      </c>
      <c r="FRA23" t="s">
        <v>2174</v>
      </c>
      <c r="FRB23" t="s">
        <v>2476</v>
      </c>
      <c r="FRC23" t="s">
        <v>2174</v>
      </c>
      <c r="FRD23" t="s">
        <v>2476</v>
      </c>
      <c r="FRE23" t="s">
        <v>2174</v>
      </c>
      <c r="FRF23" t="s">
        <v>2476</v>
      </c>
      <c r="FRG23" t="s">
        <v>2174</v>
      </c>
      <c r="FRH23" t="s">
        <v>2476</v>
      </c>
      <c r="FRI23" t="s">
        <v>2174</v>
      </c>
      <c r="FRJ23" t="s">
        <v>2476</v>
      </c>
      <c r="FRK23" t="s">
        <v>2174</v>
      </c>
      <c r="FRL23" t="s">
        <v>2476</v>
      </c>
      <c r="FRM23" t="s">
        <v>2174</v>
      </c>
      <c r="FRN23" t="s">
        <v>2476</v>
      </c>
      <c r="FRO23" t="s">
        <v>2174</v>
      </c>
      <c r="FRP23" t="s">
        <v>2476</v>
      </c>
      <c r="FRQ23" t="s">
        <v>2174</v>
      </c>
      <c r="FRR23" t="s">
        <v>2476</v>
      </c>
      <c r="FRS23" t="s">
        <v>2174</v>
      </c>
      <c r="FRT23" t="s">
        <v>2476</v>
      </c>
      <c r="FRU23" t="s">
        <v>2174</v>
      </c>
      <c r="FRV23" t="s">
        <v>2476</v>
      </c>
      <c r="FRW23" t="s">
        <v>2174</v>
      </c>
      <c r="FRX23" t="s">
        <v>2476</v>
      </c>
      <c r="FRY23" t="s">
        <v>2174</v>
      </c>
      <c r="FRZ23" t="s">
        <v>2476</v>
      </c>
      <c r="FSA23" t="s">
        <v>2174</v>
      </c>
      <c r="FSB23" t="s">
        <v>2476</v>
      </c>
      <c r="FSC23" t="s">
        <v>2174</v>
      </c>
      <c r="FSD23" t="s">
        <v>2476</v>
      </c>
      <c r="FSE23" t="s">
        <v>2174</v>
      </c>
      <c r="FSF23" t="s">
        <v>2476</v>
      </c>
      <c r="FSG23" t="s">
        <v>2174</v>
      </c>
      <c r="FSH23" t="s">
        <v>2476</v>
      </c>
      <c r="FSI23" t="s">
        <v>2174</v>
      </c>
      <c r="FSJ23" t="s">
        <v>2476</v>
      </c>
      <c r="FSK23" t="s">
        <v>2174</v>
      </c>
      <c r="FSL23" t="s">
        <v>2476</v>
      </c>
      <c r="FSM23" t="s">
        <v>2174</v>
      </c>
      <c r="FSN23" t="s">
        <v>2476</v>
      </c>
      <c r="FSO23" t="s">
        <v>2174</v>
      </c>
      <c r="FSP23" t="s">
        <v>2476</v>
      </c>
      <c r="FSQ23" t="s">
        <v>2174</v>
      </c>
      <c r="FSR23" t="s">
        <v>2476</v>
      </c>
      <c r="FSS23" t="s">
        <v>2174</v>
      </c>
      <c r="FST23" t="s">
        <v>2476</v>
      </c>
      <c r="FSU23" t="s">
        <v>2174</v>
      </c>
      <c r="FSV23" t="s">
        <v>2476</v>
      </c>
      <c r="FSW23" t="s">
        <v>2174</v>
      </c>
      <c r="FSX23" t="s">
        <v>2476</v>
      </c>
      <c r="FSY23" t="s">
        <v>2174</v>
      </c>
      <c r="FSZ23" t="s">
        <v>2476</v>
      </c>
      <c r="FTA23" t="s">
        <v>2174</v>
      </c>
      <c r="FTB23" t="s">
        <v>2476</v>
      </c>
      <c r="FTC23" t="s">
        <v>2174</v>
      </c>
      <c r="FTD23" t="s">
        <v>2476</v>
      </c>
      <c r="FTE23" t="s">
        <v>2174</v>
      </c>
      <c r="FTF23" t="s">
        <v>2476</v>
      </c>
      <c r="FTG23" t="s">
        <v>2174</v>
      </c>
      <c r="FTH23" t="s">
        <v>2476</v>
      </c>
      <c r="FTI23" t="s">
        <v>2174</v>
      </c>
      <c r="FTJ23" t="s">
        <v>2476</v>
      </c>
      <c r="FTK23" t="s">
        <v>2174</v>
      </c>
      <c r="FTL23" t="s">
        <v>2476</v>
      </c>
      <c r="FTM23" t="s">
        <v>2174</v>
      </c>
      <c r="FTN23" t="s">
        <v>2476</v>
      </c>
      <c r="FTO23" t="s">
        <v>2174</v>
      </c>
      <c r="FTP23" t="s">
        <v>2476</v>
      </c>
      <c r="FTQ23" t="s">
        <v>2174</v>
      </c>
      <c r="FTR23" t="s">
        <v>2476</v>
      </c>
      <c r="FTS23" t="s">
        <v>2174</v>
      </c>
      <c r="FTT23" t="s">
        <v>2476</v>
      </c>
      <c r="FTU23" t="s">
        <v>2174</v>
      </c>
      <c r="FTV23" t="s">
        <v>2476</v>
      </c>
      <c r="FTW23" t="s">
        <v>2174</v>
      </c>
      <c r="FTX23" t="s">
        <v>2476</v>
      </c>
      <c r="FTY23" t="s">
        <v>2174</v>
      </c>
      <c r="FTZ23" t="s">
        <v>2476</v>
      </c>
      <c r="FUA23" t="s">
        <v>2174</v>
      </c>
      <c r="FUB23" t="s">
        <v>2476</v>
      </c>
      <c r="FUC23" t="s">
        <v>2174</v>
      </c>
      <c r="FUD23" t="s">
        <v>2476</v>
      </c>
      <c r="FUE23" t="s">
        <v>2174</v>
      </c>
      <c r="FUF23" t="s">
        <v>2476</v>
      </c>
      <c r="FUG23" t="s">
        <v>2174</v>
      </c>
      <c r="FUH23" t="s">
        <v>2476</v>
      </c>
      <c r="FUI23" t="s">
        <v>2174</v>
      </c>
      <c r="FUJ23" t="s">
        <v>2476</v>
      </c>
      <c r="FUK23" t="s">
        <v>2174</v>
      </c>
      <c r="FUL23" t="s">
        <v>2476</v>
      </c>
      <c r="FUM23" t="s">
        <v>2174</v>
      </c>
      <c r="FUN23" t="s">
        <v>2476</v>
      </c>
      <c r="FUO23" t="s">
        <v>2174</v>
      </c>
      <c r="FUP23" t="s">
        <v>2476</v>
      </c>
      <c r="FUQ23" t="s">
        <v>2174</v>
      </c>
      <c r="FUR23" t="s">
        <v>2476</v>
      </c>
      <c r="FUS23" t="s">
        <v>2174</v>
      </c>
      <c r="FUT23" t="s">
        <v>2476</v>
      </c>
      <c r="FUU23" t="s">
        <v>2174</v>
      </c>
      <c r="FUV23" t="s">
        <v>2476</v>
      </c>
      <c r="FUW23" t="s">
        <v>2174</v>
      </c>
      <c r="FUX23" t="s">
        <v>2476</v>
      </c>
      <c r="FUY23" t="s">
        <v>2174</v>
      </c>
      <c r="FUZ23" t="s">
        <v>2476</v>
      </c>
      <c r="FVA23" t="s">
        <v>2174</v>
      </c>
      <c r="FVB23" t="s">
        <v>2476</v>
      </c>
      <c r="FVC23" t="s">
        <v>2174</v>
      </c>
      <c r="FVD23" t="s">
        <v>2476</v>
      </c>
      <c r="FVE23" t="s">
        <v>2174</v>
      </c>
      <c r="FVF23" t="s">
        <v>2476</v>
      </c>
      <c r="FVG23" t="s">
        <v>2174</v>
      </c>
      <c r="FVH23" t="s">
        <v>2476</v>
      </c>
      <c r="FVI23" t="s">
        <v>2174</v>
      </c>
      <c r="FVJ23" t="s">
        <v>2476</v>
      </c>
      <c r="FVK23" t="s">
        <v>2174</v>
      </c>
      <c r="FVL23" t="s">
        <v>2476</v>
      </c>
      <c r="FVM23" t="s">
        <v>2174</v>
      </c>
      <c r="FVN23" t="s">
        <v>2476</v>
      </c>
      <c r="FVO23" t="s">
        <v>2174</v>
      </c>
      <c r="FVP23" t="s">
        <v>2476</v>
      </c>
      <c r="FVQ23" t="s">
        <v>2174</v>
      </c>
      <c r="FVR23" t="s">
        <v>2476</v>
      </c>
      <c r="FVS23" t="s">
        <v>2174</v>
      </c>
      <c r="FVT23" t="s">
        <v>2476</v>
      </c>
      <c r="FVU23" t="s">
        <v>2174</v>
      </c>
      <c r="FVV23" t="s">
        <v>2476</v>
      </c>
      <c r="FVW23" t="s">
        <v>2174</v>
      </c>
      <c r="FVX23" t="s">
        <v>2476</v>
      </c>
      <c r="FVY23" t="s">
        <v>2174</v>
      </c>
      <c r="FVZ23" t="s">
        <v>2476</v>
      </c>
      <c r="FWA23" t="s">
        <v>2174</v>
      </c>
      <c r="FWB23" t="s">
        <v>2476</v>
      </c>
      <c r="FWC23" t="s">
        <v>2174</v>
      </c>
      <c r="FWD23" t="s">
        <v>2476</v>
      </c>
      <c r="FWE23" t="s">
        <v>2174</v>
      </c>
      <c r="FWF23" t="s">
        <v>2476</v>
      </c>
      <c r="FWG23" t="s">
        <v>2174</v>
      </c>
      <c r="FWH23" t="s">
        <v>2476</v>
      </c>
      <c r="FWI23" t="s">
        <v>2174</v>
      </c>
      <c r="FWJ23" t="s">
        <v>2476</v>
      </c>
      <c r="FWK23" t="s">
        <v>2174</v>
      </c>
      <c r="FWL23" t="s">
        <v>2476</v>
      </c>
      <c r="FWM23" t="s">
        <v>2174</v>
      </c>
      <c r="FWN23" t="s">
        <v>2476</v>
      </c>
      <c r="FWO23" t="s">
        <v>2174</v>
      </c>
      <c r="FWP23" t="s">
        <v>2476</v>
      </c>
      <c r="FWQ23" t="s">
        <v>2174</v>
      </c>
      <c r="FWR23" t="s">
        <v>2476</v>
      </c>
      <c r="FWS23" t="s">
        <v>2174</v>
      </c>
      <c r="FWT23" t="s">
        <v>2476</v>
      </c>
      <c r="FWU23" t="s">
        <v>2174</v>
      </c>
      <c r="FWV23" t="s">
        <v>2476</v>
      </c>
      <c r="FWW23" t="s">
        <v>2174</v>
      </c>
      <c r="FWX23" t="s">
        <v>2476</v>
      </c>
      <c r="FWY23" t="s">
        <v>2174</v>
      </c>
      <c r="FWZ23" t="s">
        <v>2476</v>
      </c>
      <c r="FXA23" t="s">
        <v>2174</v>
      </c>
      <c r="FXB23" t="s">
        <v>2476</v>
      </c>
      <c r="FXC23" t="s">
        <v>2174</v>
      </c>
      <c r="FXD23" t="s">
        <v>2476</v>
      </c>
      <c r="FXE23" t="s">
        <v>2174</v>
      </c>
      <c r="FXF23" t="s">
        <v>2476</v>
      </c>
      <c r="FXG23" t="s">
        <v>2174</v>
      </c>
      <c r="FXH23" t="s">
        <v>2476</v>
      </c>
      <c r="FXI23" t="s">
        <v>2174</v>
      </c>
      <c r="FXJ23" t="s">
        <v>2476</v>
      </c>
      <c r="FXK23" t="s">
        <v>2174</v>
      </c>
      <c r="FXL23" t="s">
        <v>2476</v>
      </c>
      <c r="FXM23" t="s">
        <v>2174</v>
      </c>
      <c r="FXN23" t="s">
        <v>2476</v>
      </c>
      <c r="FXO23" t="s">
        <v>2174</v>
      </c>
      <c r="FXP23" t="s">
        <v>2476</v>
      </c>
      <c r="FXQ23" t="s">
        <v>2174</v>
      </c>
      <c r="FXR23" t="s">
        <v>2476</v>
      </c>
      <c r="FXS23" t="s">
        <v>2174</v>
      </c>
      <c r="FXT23" t="s">
        <v>2476</v>
      </c>
      <c r="FXU23" t="s">
        <v>2174</v>
      </c>
      <c r="FXV23" t="s">
        <v>2476</v>
      </c>
      <c r="FXW23" t="s">
        <v>2174</v>
      </c>
      <c r="FXX23" t="s">
        <v>2476</v>
      </c>
      <c r="FXY23" t="s">
        <v>2174</v>
      </c>
      <c r="FXZ23" t="s">
        <v>2476</v>
      </c>
      <c r="FYA23" t="s">
        <v>2174</v>
      </c>
      <c r="FYB23" t="s">
        <v>2476</v>
      </c>
      <c r="FYC23" t="s">
        <v>2174</v>
      </c>
      <c r="FYD23" t="s">
        <v>2476</v>
      </c>
      <c r="FYE23" t="s">
        <v>2174</v>
      </c>
      <c r="FYF23" t="s">
        <v>2476</v>
      </c>
      <c r="FYG23" t="s">
        <v>2174</v>
      </c>
      <c r="FYH23" t="s">
        <v>2476</v>
      </c>
      <c r="FYI23" t="s">
        <v>2174</v>
      </c>
      <c r="FYJ23" t="s">
        <v>2476</v>
      </c>
      <c r="FYK23" t="s">
        <v>2174</v>
      </c>
      <c r="FYL23" t="s">
        <v>2476</v>
      </c>
      <c r="FYM23" t="s">
        <v>2174</v>
      </c>
      <c r="FYN23" t="s">
        <v>2476</v>
      </c>
      <c r="FYO23" t="s">
        <v>2174</v>
      </c>
      <c r="FYP23" t="s">
        <v>2476</v>
      </c>
      <c r="FYQ23" t="s">
        <v>2174</v>
      </c>
      <c r="FYR23" t="s">
        <v>2476</v>
      </c>
      <c r="FYS23" t="s">
        <v>2174</v>
      </c>
      <c r="FYT23" t="s">
        <v>2476</v>
      </c>
      <c r="FYU23" t="s">
        <v>2174</v>
      </c>
      <c r="FYV23" t="s">
        <v>2476</v>
      </c>
      <c r="FYW23" t="s">
        <v>2174</v>
      </c>
      <c r="FYX23" t="s">
        <v>2476</v>
      </c>
      <c r="FYY23" t="s">
        <v>2174</v>
      </c>
      <c r="FYZ23" t="s">
        <v>2476</v>
      </c>
      <c r="FZA23" t="s">
        <v>2174</v>
      </c>
      <c r="FZB23" t="s">
        <v>2476</v>
      </c>
      <c r="FZC23" t="s">
        <v>2174</v>
      </c>
      <c r="FZD23" t="s">
        <v>2476</v>
      </c>
      <c r="FZE23" t="s">
        <v>2174</v>
      </c>
      <c r="FZF23" t="s">
        <v>2476</v>
      </c>
      <c r="FZG23" t="s">
        <v>2174</v>
      </c>
      <c r="FZH23" t="s">
        <v>2476</v>
      </c>
      <c r="FZI23" t="s">
        <v>2174</v>
      </c>
      <c r="FZJ23" t="s">
        <v>2476</v>
      </c>
      <c r="FZK23" t="s">
        <v>2174</v>
      </c>
      <c r="FZL23" t="s">
        <v>2476</v>
      </c>
      <c r="FZM23" t="s">
        <v>2174</v>
      </c>
      <c r="FZN23" t="s">
        <v>2476</v>
      </c>
      <c r="FZO23" t="s">
        <v>2174</v>
      </c>
      <c r="FZP23" t="s">
        <v>2476</v>
      </c>
      <c r="FZQ23" t="s">
        <v>2174</v>
      </c>
      <c r="FZR23" t="s">
        <v>2476</v>
      </c>
      <c r="FZS23" t="s">
        <v>2174</v>
      </c>
      <c r="FZT23" t="s">
        <v>2476</v>
      </c>
      <c r="FZU23" t="s">
        <v>2174</v>
      </c>
      <c r="FZV23" t="s">
        <v>2476</v>
      </c>
      <c r="FZW23" t="s">
        <v>2174</v>
      </c>
      <c r="FZX23" t="s">
        <v>2476</v>
      </c>
      <c r="FZY23" t="s">
        <v>2174</v>
      </c>
      <c r="FZZ23" t="s">
        <v>2476</v>
      </c>
      <c r="GAA23" t="s">
        <v>2174</v>
      </c>
      <c r="GAB23" t="s">
        <v>2476</v>
      </c>
      <c r="GAC23" t="s">
        <v>2174</v>
      </c>
      <c r="GAD23" t="s">
        <v>2476</v>
      </c>
      <c r="GAE23" t="s">
        <v>2174</v>
      </c>
      <c r="GAF23" t="s">
        <v>2476</v>
      </c>
      <c r="GAG23" t="s">
        <v>2174</v>
      </c>
      <c r="GAH23" t="s">
        <v>2476</v>
      </c>
      <c r="GAI23" t="s">
        <v>2174</v>
      </c>
      <c r="GAJ23" t="s">
        <v>2476</v>
      </c>
      <c r="GAK23" t="s">
        <v>2174</v>
      </c>
      <c r="GAL23" t="s">
        <v>2476</v>
      </c>
      <c r="GAM23" t="s">
        <v>2174</v>
      </c>
      <c r="GAN23" t="s">
        <v>2476</v>
      </c>
      <c r="GAO23" t="s">
        <v>2174</v>
      </c>
      <c r="GAP23" t="s">
        <v>2476</v>
      </c>
      <c r="GAQ23" t="s">
        <v>2174</v>
      </c>
      <c r="GAR23" t="s">
        <v>2476</v>
      </c>
      <c r="GAS23" t="s">
        <v>2174</v>
      </c>
      <c r="GAT23" t="s">
        <v>2476</v>
      </c>
      <c r="GAU23" t="s">
        <v>2174</v>
      </c>
      <c r="GAV23" t="s">
        <v>2476</v>
      </c>
      <c r="GAW23" t="s">
        <v>2174</v>
      </c>
      <c r="GAX23" t="s">
        <v>2476</v>
      </c>
      <c r="GAY23" t="s">
        <v>2174</v>
      </c>
      <c r="GAZ23" t="s">
        <v>2476</v>
      </c>
      <c r="GBA23" t="s">
        <v>2174</v>
      </c>
      <c r="GBB23" t="s">
        <v>2476</v>
      </c>
      <c r="GBC23" t="s">
        <v>2174</v>
      </c>
      <c r="GBD23" t="s">
        <v>2476</v>
      </c>
      <c r="GBE23" t="s">
        <v>2174</v>
      </c>
      <c r="GBF23" t="s">
        <v>2476</v>
      </c>
      <c r="GBG23" t="s">
        <v>2174</v>
      </c>
      <c r="GBH23" t="s">
        <v>2476</v>
      </c>
      <c r="GBI23" t="s">
        <v>2174</v>
      </c>
      <c r="GBJ23" t="s">
        <v>2476</v>
      </c>
      <c r="GBK23" t="s">
        <v>2174</v>
      </c>
      <c r="GBL23" t="s">
        <v>2476</v>
      </c>
      <c r="GBM23" t="s">
        <v>2174</v>
      </c>
      <c r="GBN23" t="s">
        <v>2476</v>
      </c>
      <c r="GBO23" t="s">
        <v>2174</v>
      </c>
      <c r="GBP23" t="s">
        <v>2476</v>
      </c>
      <c r="GBQ23" t="s">
        <v>2174</v>
      </c>
      <c r="GBR23" t="s">
        <v>2476</v>
      </c>
      <c r="GBS23" t="s">
        <v>2174</v>
      </c>
      <c r="GBT23" t="s">
        <v>2476</v>
      </c>
      <c r="GBU23" t="s">
        <v>2174</v>
      </c>
      <c r="GBV23" t="s">
        <v>2476</v>
      </c>
      <c r="GBW23" t="s">
        <v>2174</v>
      </c>
      <c r="GBX23" t="s">
        <v>2476</v>
      </c>
      <c r="GBY23" t="s">
        <v>2174</v>
      </c>
      <c r="GBZ23" t="s">
        <v>2476</v>
      </c>
      <c r="GCA23" t="s">
        <v>2174</v>
      </c>
      <c r="GCB23" t="s">
        <v>2476</v>
      </c>
      <c r="GCC23" t="s">
        <v>2174</v>
      </c>
      <c r="GCD23" t="s">
        <v>2476</v>
      </c>
      <c r="GCE23" t="s">
        <v>2174</v>
      </c>
      <c r="GCF23" t="s">
        <v>2476</v>
      </c>
      <c r="GCG23" t="s">
        <v>2174</v>
      </c>
      <c r="GCH23" t="s">
        <v>2476</v>
      </c>
      <c r="GCI23" t="s">
        <v>2174</v>
      </c>
      <c r="GCJ23" t="s">
        <v>2476</v>
      </c>
      <c r="GCK23" t="s">
        <v>2174</v>
      </c>
      <c r="GCL23" t="s">
        <v>2476</v>
      </c>
      <c r="GCM23" t="s">
        <v>2174</v>
      </c>
      <c r="GCN23" t="s">
        <v>2476</v>
      </c>
      <c r="GCO23" t="s">
        <v>2174</v>
      </c>
      <c r="GCP23" t="s">
        <v>2476</v>
      </c>
      <c r="GCQ23" t="s">
        <v>2174</v>
      </c>
      <c r="GCR23" t="s">
        <v>2476</v>
      </c>
      <c r="GCS23" t="s">
        <v>2174</v>
      </c>
      <c r="GCT23" t="s">
        <v>2476</v>
      </c>
      <c r="GCU23" t="s">
        <v>2174</v>
      </c>
      <c r="GCV23" t="s">
        <v>2476</v>
      </c>
      <c r="GCW23" t="s">
        <v>2174</v>
      </c>
      <c r="GCX23" t="s">
        <v>2476</v>
      </c>
      <c r="GCY23" t="s">
        <v>2174</v>
      </c>
      <c r="GCZ23" t="s">
        <v>2476</v>
      </c>
      <c r="GDA23" t="s">
        <v>2174</v>
      </c>
      <c r="GDB23" t="s">
        <v>2476</v>
      </c>
      <c r="GDC23" t="s">
        <v>2174</v>
      </c>
      <c r="GDD23" t="s">
        <v>2476</v>
      </c>
      <c r="GDE23" t="s">
        <v>2174</v>
      </c>
      <c r="GDF23" t="s">
        <v>2476</v>
      </c>
      <c r="GDG23" t="s">
        <v>2174</v>
      </c>
      <c r="GDH23" t="s">
        <v>2476</v>
      </c>
      <c r="GDI23" t="s">
        <v>2174</v>
      </c>
      <c r="GDJ23" t="s">
        <v>2476</v>
      </c>
      <c r="GDK23" t="s">
        <v>2174</v>
      </c>
      <c r="GDL23" t="s">
        <v>2476</v>
      </c>
      <c r="GDM23" t="s">
        <v>2174</v>
      </c>
      <c r="GDN23" t="s">
        <v>2476</v>
      </c>
      <c r="GDO23" t="s">
        <v>2174</v>
      </c>
      <c r="GDP23" t="s">
        <v>2476</v>
      </c>
      <c r="GDQ23" t="s">
        <v>2174</v>
      </c>
      <c r="GDR23" t="s">
        <v>2476</v>
      </c>
      <c r="GDS23" t="s">
        <v>2174</v>
      </c>
      <c r="GDT23" t="s">
        <v>2476</v>
      </c>
      <c r="GDU23" t="s">
        <v>2174</v>
      </c>
      <c r="GDV23" t="s">
        <v>2476</v>
      </c>
      <c r="GDW23" t="s">
        <v>2174</v>
      </c>
      <c r="GDX23" t="s">
        <v>2476</v>
      </c>
      <c r="GDY23" t="s">
        <v>2174</v>
      </c>
      <c r="GDZ23" t="s">
        <v>2476</v>
      </c>
      <c r="GEA23" t="s">
        <v>2174</v>
      </c>
      <c r="GEB23" t="s">
        <v>2476</v>
      </c>
      <c r="GEC23" t="s">
        <v>2174</v>
      </c>
      <c r="GED23" t="s">
        <v>2476</v>
      </c>
      <c r="GEE23" t="s">
        <v>2174</v>
      </c>
      <c r="GEF23" t="s">
        <v>2476</v>
      </c>
      <c r="GEG23" t="s">
        <v>2174</v>
      </c>
      <c r="GEH23" t="s">
        <v>2476</v>
      </c>
      <c r="GEI23" t="s">
        <v>2174</v>
      </c>
      <c r="GEJ23" t="s">
        <v>2476</v>
      </c>
      <c r="GEK23" t="s">
        <v>2174</v>
      </c>
      <c r="GEL23" t="s">
        <v>2476</v>
      </c>
      <c r="GEM23" t="s">
        <v>2174</v>
      </c>
      <c r="GEN23" t="s">
        <v>2476</v>
      </c>
      <c r="GEO23" t="s">
        <v>2174</v>
      </c>
      <c r="GEP23" t="s">
        <v>2476</v>
      </c>
      <c r="GEQ23" t="s">
        <v>2174</v>
      </c>
      <c r="GER23" t="s">
        <v>2476</v>
      </c>
      <c r="GES23" t="s">
        <v>2174</v>
      </c>
      <c r="GET23" t="s">
        <v>2476</v>
      </c>
      <c r="GEU23" t="s">
        <v>2174</v>
      </c>
      <c r="GEV23" t="s">
        <v>2476</v>
      </c>
      <c r="GEW23" t="s">
        <v>2174</v>
      </c>
      <c r="GEX23" t="s">
        <v>2476</v>
      </c>
      <c r="GEY23" t="s">
        <v>2174</v>
      </c>
      <c r="GEZ23" t="s">
        <v>2476</v>
      </c>
      <c r="GFA23" t="s">
        <v>2174</v>
      </c>
      <c r="GFB23" t="s">
        <v>2476</v>
      </c>
      <c r="GFC23" t="s">
        <v>2174</v>
      </c>
      <c r="GFD23" t="s">
        <v>2476</v>
      </c>
      <c r="GFE23" t="s">
        <v>2174</v>
      </c>
      <c r="GFF23" t="s">
        <v>2476</v>
      </c>
      <c r="GFG23" t="s">
        <v>2174</v>
      </c>
      <c r="GFH23" t="s">
        <v>2476</v>
      </c>
      <c r="GFI23" t="s">
        <v>2174</v>
      </c>
      <c r="GFJ23" t="s">
        <v>2476</v>
      </c>
      <c r="GFK23" t="s">
        <v>2174</v>
      </c>
      <c r="GFL23" t="s">
        <v>2476</v>
      </c>
      <c r="GFM23" t="s">
        <v>2174</v>
      </c>
      <c r="GFN23" t="s">
        <v>2476</v>
      </c>
      <c r="GFO23" t="s">
        <v>2174</v>
      </c>
      <c r="GFP23" t="s">
        <v>2476</v>
      </c>
      <c r="GFQ23" t="s">
        <v>2174</v>
      </c>
      <c r="GFR23" t="s">
        <v>2476</v>
      </c>
      <c r="GFS23" t="s">
        <v>2174</v>
      </c>
      <c r="GFT23" t="s">
        <v>2476</v>
      </c>
      <c r="GFU23" t="s">
        <v>2174</v>
      </c>
      <c r="GFV23" t="s">
        <v>2476</v>
      </c>
      <c r="GFW23" t="s">
        <v>2174</v>
      </c>
      <c r="GFX23" t="s">
        <v>2476</v>
      </c>
      <c r="GFY23" t="s">
        <v>2174</v>
      </c>
      <c r="GFZ23" t="s">
        <v>2476</v>
      </c>
      <c r="GGA23" t="s">
        <v>2174</v>
      </c>
      <c r="GGB23" t="s">
        <v>2476</v>
      </c>
      <c r="GGC23" t="s">
        <v>2174</v>
      </c>
      <c r="GGD23" t="s">
        <v>2476</v>
      </c>
      <c r="GGE23" t="s">
        <v>2174</v>
      </c>
      <c r="GGF23" t="s">
        <v>2476</v>
      </c>
      <c r="GGG23" t="s">
        <v>2174</v>
      </c>
      <c r="GGH23" t="s">
        <v>2476</v>
      </c>
      <c r="GGI23" t="s">
        <v>2174</v>
      </c>
      <c r="GGJ23" t="s">
        <v>2476</v>
      </c>
      <c r="GGK23" t="s">
        <v>2174</v>
      </c>
      <c r="GGL23" t="s">
        <v>2476</v>
      </c>
      <c r="GGM23" t="s">
        <v>2174</v>
      </c>
      <c r="GGN23" t="s">
        <v>2476</v>
      </c>
      <c r="GGO23" t="s">
        <v>2174</v>
      </c>
      <c r="GGP23" t="s">
        <v>2476</v>
      </c>
      <c r="GGQ23" t="s">
        <v>2174</v>
      </c>
      <c r="GGR23" t="s">
        <v>2476</v>
      </c>
      <c r="GGS23" t="s">
        <v>2174</v>
      </c>
      <c r="GGT23" t="s">
        <v>2476</v>
      </c>
      <c r="GGU23" t="s">
        <v>2174</v>
      </c>
      <c r="GGV23" t="s">
        <v>2476</v>
      </c>
      <c r="GGW23" t="s">
        <v>2174</v>
      </c>
      <c r="GGX23" t="s">
        <v>2476</v>
      </c>
      <c r="GGY23" t="s">
        <v>2174</v>
      </c>
      <c r="GGZ23" t="s">
        <v>2476</v>
      </c>
      <c r="GHA23" t="s">
        <v>2174</v>
      </c>
      <c r="GHB23" t="s">
        <v>2476</v>
      </c>
      <c r="GHC23" t="s">
        <v>2174</v>
      </c>
      <c r="GHD23" t="s">
        <v>2476</v>
      </c>
      <c r="GHE23" t="s">
        <v>2174</v>
      </c>
      <c r="GHF23" t="s">
        <v>2476</v>
      </c>
      <c r="GHG23" t="s">
        <v>2174</v>
      </c>
      <c r="GHH23" t="s">
        <v>2476</v>
      </c>
      <c r="GHI23" t="s">
        <v>2174</v>
      </c>
      <c r="GHJ23" t="s">
        <v>2476</v>
      </c>
      <c r="GHK23" t="s">
        <v>2174</v>
      </c>
      <c r="GHL23" t="s">
        <v>2476</v>
      </c>
      <c r="GHM23" t="s">
        <v>2174</v>
      </c>
      <c r="GHN23" t="s">
        <v>2476</v>
      </c>
      <c r="GHO23" t="s">
        <v>2174</v>
      </c>
      <c r="GHP23" t="s">
        <v>2476</v>
      </c>
      <c r="GHQ23" t="s">
        <v>2174</v>
      </c>
      <c r="GHR23" t="s">
        <v>2476</v>
      </c>
      <c r="GHS23" t="s">
        <v>2174</v>
      </c>
      <c r="GHT23" t="s">
        <v>2476</v>
      </c>
      <c r="GHU23" t="s">
        <v>2174</v>
      </c>
      <c r="GHV23" t="s">
        <v>2476</v>
      </c>
      <c r="GHW23" t="s">
        <v>2174</v>
      </c>
      <c r="GHX23" t="s">
        <v>2476</v>
      </c>
      <c r="GHY23" t="s">
        <v>2174</v>
      </c>
      <c r="GHZ23" t="s">
        <v>2476</v>
      </c>
      <c r="GIA23" t="s">
        <v>2174</v>
      </c>
      <c r="GIB23" t="s">
        <v>2476</v>
      </c>
      <c r="GIC23" t="s">
        <v>2174</v>
      </c>
      <c r="GID23" t="s">
        <v>2476</v>
      </c>
      <c r="GIE23" t="s">
        <v>2174</v>
      </c>
      <c r="GIF23" t="s">
        <v>2476</v>
      </c>
      <c r="GIG23" t="s">
        <v>2174</v>
      </c>
      <c r="GIH23" t="s">
        <v>2476</v>
      </c>
      <c r="GII23" t="s">
        <v>2174</v>
      </c>
      <c r="GIJ23" t="s">
        <v>2476</v>
      </c>
      <c r="GIK23" t="s">
        <v>2174</v>
      </c>
      <c r="GIL23" t="s">
        <v>2476</v>
      </c>
      <c r="GIM23" t="s">
        <v>2174</v>
      </c>
      <c r="GIN23" t="s">
        <v>2476</v>
      </c>
      <c r="GIO23" t="s">
        <v>2174</v>
      </c>
      <c r="GIP23" t="s">
        <v>2476</v>
      </c>
      <c r="GIQ23" t="s">
        <v>2174</v>
      </c>
      <c r="GIR23" t="s">
        <v>2476</v>
      </c>
      <c r="GIS23" t="s">
        <v>2174</v>
      </c>
      <c r="GIT23" t="s">
        <v>2476</v>
      </c>
      <c r="GIU23" t="s">
        <v>2174</v>
      </c>
      <c r="GIV23" t="s">
        <v>2476</v>
      </c>
      <c r="GIW23" t="s">
        <v>2174</v>
      </c>
      <c r="GIX23" t="s">
        <v>2476</v>
      </c>
      <c r="GIY23" t="s">
        <v>2174</v>
      </c>
      <c r="GIZ23" t="s">
        <v>2476</v>
      </c>
      <c r="GJA23" t="s">
        <v>2174</v>
      </c>
      <c r="GJB23" t="s">
        <v>2476</v>
      </c>
      <c r="GJC23" t="s">
        <v>2174</v>
      </c>
      <c r="GJD23" t="s">
        <v>2476</v>
      </c>
      <c r="GJE23" t="s">
        <v>2174</v>
      </c>
      <c r="GJF23" t="s">
        <v>2476</v>
      </c>
      <c r="GJG23" t="s">
        <v>2174</v>
      </c>
      <c r="GJH23" t="s">
        <v>2476</v>
      </c>
      <c r="GJI23" t="s">
        <v>2174</v>
      </c>
      <c r="GJJ23" t="s">
        <v>2476</v>
      </c>
      <c r="GJK23" t="s">
        <v>2174</v>
      </c>
      <c r="GJL23" t="s">
        <v>2476</v>
      </c>
      <c r="GJM23" t="s">
        <v>2174</v>
      </c>
      <c r="GJN23" t="s">
        <v>2476</v>
      </c>
      <c r="GJO23" t="s">
        <v>2174</v>
      </c>
      <c r="GJP23" t="s">
        <v>2476</v>
      </c>
      <c r="GJQ23" t="s">
        <v>2174</v>
      </c>
      <c r="GJR23" t="s">
        <v>2476</v>
      </c>
      <c r="GJS23" t="s">
        <v>2174</v>
      </c>
      <c r="GJT23" t="s">
        <v>2476</v>
      </c>
      <c r="GJU23" t="s">
        <v>2174</v>
      </c>
      <c r="GJV23" t="s">
        <v>2476</v>
      </c>
      <c r="GJW23" t="s">
        <v>2174</v>
      </c>
      <c r="GJX23" t="s">
        <v>2476</v>
      </c>
      <c r="GJY23" t="s">
        <v>2174</v>
      </c>
      <c r="GJZ23" t="s">
        <v>2476</v>
      </c>
      <c r="GKA23" t="s">
        <v>2174</v>
      </c>
      <c r="GKB23" t="s">
        <v>2476</v>
      </c>
      <c r="GKC23" t="s">
        <v>2174</v>
      </c>
      <c r="GKD23" t="s">
        <v>2476</v>
      </c>
      <c r="GKE23" t="s">
        <v>2174</v>
      </c>
      <c r="GKF23" t="s">
        <v>2476</v>
      </c>
      <c r="GKG23" t="s">
        <v>2174</v>
      </c>
      <c r="GKH23" t="s">
        <v>2476</v>
      </c>
      <c r="GKI23" t="s">
        <v>2174</v>
      </c>
      <c r="GKJ23" t="s">
        <v>2476</v>
      </c>
      <c r="GKK23" t="s">
        <v>2174</v>
      </c>
      <c r="GKL23" t="s">
        <v>2476</v>
      </c>
      <c r="GKM23" t="s">
        <v>2174</v>
      </c>
      <c r="GKN23" t="s">
        <v>2476</v>
      </c>
      <c r="GKO23" t="s">
        <v>2174</v>
      </c>
      <c r="GKP23" t="s">
        <v>2476</v>
      </c>
      <c r="GKQ23" t="s">
        <v>2174</v>
      </c>
      <c r="GKR23" t="s">
        <v>2476</v>
      </c>
      <c r="GKS23" t="s">
        <v>2174</v>
      </c>
      <c r="GKT23" t="s">
        <v>2476</v>
      </c>
      <c r="GKU23" t="s">
        <v>2174</v>
      </c>
      <c r="GKV23" t="s">
        <v>2476</v>
      </c>
      <c r="GKW23" t="s">
        <v>2174</v>
      </c>
      <c r="GKX23" t="s">
        <v>2476</v>
      </c>
      <c r="GKY23" t="s">
        <v>2174</v>
      </c>
      <c r="GKZ23" t="s">
        <v>2476</v>
      </c>
      <c r="GLA23" t="s">
        <v>2174</v>
      </c>
      <c r="GLB23" t="s">
        <v>2476</v>
      </c>
      <c r="GLC23" t="s">
        <v>2174</v>
      </c>
      <c r="GLD23" t="s">
        <v>2476</v>
      </c>
      <c r="GLE23" t="s">
        <v>2174</v>
      </c>
      <c r="GLF23" t="s">
        <v>2476</v>
      </c>
      <c r="GLG23" t="s">
        <v>2174</v>
      </c>
      <c r="GLH23" t="s">
        <v>2476</v>
      </c>
      <c r="GLI23" t="s">
        <v>2174</v>
      </c>
      <c r="GLJ23" t="s">
        <v>2476</v>
      </c>
      <c r="GLK23" t="s">
        <v>2174</v>
      </c>
      <c r="GLL23" t="s">
        <v>2476</v>
      </c>
      <c r="GLM23" t="s">
        <v>2174</v>
      </c>
      <c r="GLN23" t="s">
        <v>2476</v>
      </c>
      <c r="GLO23" t="s">
        <v>2174</v>
      </c>
      <c r="GLP23" t="s">
        <v>2476</v>
      </c>
      <c r="GLQ23" t="s">
        <v>2174</v>
      </c>
      <c r="GLR23" t="s">
        <v>2476</v>
      </c>
      <c r="GLS23" t="s">
        <v>2174</v>
      </c>
      <c r="GLT23" t="s">
        <v>2476</v>
      </c>
      <c r="GLU23" t="s">
        <v>2174</v>
      </c>
      <c r="GLV23" t="s">
        <v>2476</v>
      </c>
      <c r="GLW23" t="s">
        <v>2174</v>
      </c>
      <c r="GLX23" t="s">
        <v>2476</v>
      </c>
      <c r="GLY23" t="s">
        <v>2174</v>
      </c>
      <c r="GLZ23" t="s">
        <v>2476</v>
      </c>
      <c r="GMA23" t="s">
        <v>2174</v>
      </c>
      <c r="GMB23" t="s">
        <v>2476</v>
      </c>
      <c r="GMC23" t="s">
        <v>2174</v>
      </c>
      <c r="GMD23" t="s">
        <v>2476</v>
      </c>
      <c r="GME23" t="s">
        <v>2174</v>
      </c>
      <c r="GMF23" t="s">
        <v>2476</v>
      </c>
      <c r="GMG23" t="s">
        <v>2174</v>
      </c>
      <c r="GMH23" t="s">
        <v>2476</v>
      </c>
      <c r="GMI23" t="s">
        <v>2174</v>
      </c>
      <c r="GMJ23" t="s">
        <v>2476</v>
      </c>
      <c r="GMK23" t="s">
        <v>2174</v>
      </c>
      <c r="GML23" t="s">
        <v>2476</v>
      </c>
      <c r="GMM23" t="s">
        <v>2174</v>
      </c>
      <c r="GMN23" t="s">
        <v>2476</v>
      </c>
      <c r="GMO23" t="s">
        <v>2174</v>
      </c>
      <c r="GMP23" t="s">
        <v>2476</v>
      </c>
      <c r="GMQ23" t="s">
        <v>2174</v>
      </c>
      <c r="GMR23" t="s">
        <v>2476</v>
      </c>
      <c r="GMS23" t="s">
        <v>2174</v>
      </c>
      <c r="GMT23" t="s">
        <v>2476</v>
      </c>
      <c r="GMU23" t="s">
        <v>2174</v>
      </c>
      <c r="GMV23" t="s">
        <v>2476</v>
      </c>
      <c r="GMW23" t="s">
        <v>2174</v>
      </c>
      <c r="GMX23" t="s">
        <v>2476</v>
      </c>
      <c r="GMY23" t="s">
        <v>2174</v>
      </c>
      <c r="GMZ23" t="s">
        <v>2476</v>
      </c>
      <c r="GNA23" t="s">
        <v>2174</v>
      </c>
      <c r="GNB23" t="s">
        <v>2476</v>
      </c>
      <c r="GNC23" t="s">
        <v>2174</v>
      </c>
      <c r="GND23" t="s">
        <v>2476</v>
      </c>
      <c r="GNE23" t="s">
        <v>2174</v>
      </c>
      <c r="GNF23" t="s">
        <v>2476</v>
      </c>
      <c r="GNG23" t="s">
        <v>2174</v>
      </c>
      <c r="GNH23" t="s">
        <v>2476</v>
      </c>
      <c r="GNI23" t="s">
        <v>2174</v>
      </c>
      <c r="GNJ23" t="s">
        <v>2476</v>
      </c>
      <c r="GNK23" t="s">
        <v>2174</v>
      </c>
      <c r="GNL23" t="s">
        <v>2476</v>
      </c>
      <c r="GNM23" t="s">
        <v>2174</v>
      </c>
      <c r="GNN23" t="s">
        <v>2476</v>
      </c>
      <c r="GNO23" t="s">
        <v>2174</v>
      </c>
      <c r="GNP23" t="s">
        <v>2476</v>
      </c>
      <c r="GNQ23" t="s">
        <v>2174</v>
      </c>
      <c r="GNR23" t="s">
        <v>2476</v>
      </c>
      <c r="GNS23" t="s">
        <v>2174</v>
      </c>
      <c r="GNT23" t="s">
        <v>2476</v>
      </c>
      <c r="GNU23" t="s">
        <v>2174</v>
      </c>
      <c r="GNV23" t="s">
        <v>2476</v>
      </c>
      <c r="GNW23" t="s">
        <v>2174</v>
      </c>
      <c r="GNX23" t="s">
        <v>2476</v>
      </c>
      <c r="GNY23" t="s">
        <v>2174</v>
      </c>
      <c r="GNZ23" t="s">
        <v>2476</v>
      </c>
      <c r="GOA23" t="s">
        <v>2174</v>
      </c>
      <c r="GOB23" t="s">
        <v>2476</v>
      </c>
      <c r="GOC23" t="s">
        <v>2174</v>
      </c>
      <c r="GOD23" t="s">
        <v>2476</v>
      </c>
      <c r="GOE23" t="s">
        <v>2174</v>
      </c>
      <c r="GOF23" t="s">
        <v>2476</v>
      </c>
      <c r="GOG23" t="s">
        <v>2174</v>
      </c>
      <c r="GOH23" t="s">
        <v>2476</v>
      </c>
      <c r="GOI23" t="s">
        <v>2174</v>
      </c>
      <c r="GOJ23" t="s">
        <v>2476</v>
      </c>
      <c r="GOK23" t="s">
        <v>2174</v>
      </c>
      <c r="GOL23" t="s">
        <v>2476</v>
      </c>
      <c r="GOM23" t="s">
        <v>2174</v>
      </c>
      <c r="GON23" t="s">
        <v>2476</v>
      </c>
      <c r="GOO23" t="s">
        <v>2174</v>
      </c>
      <c r="GOP23" t="s">
        <v>2476</v>
      </c>
      <c r="GOQ23" t="s">
        <v>2174</v>
      </c>
      <c r="GOR23" t="s">
        <v>2476</v>
      </c>
      <c r="GOS23" t="s">
        <v>2174</v>
      </c>
      <c r="GOT23" t="s">
        <v>2476</v>
      </c>
      <c r="GOU23" t="s">
        <v>2174</v>
      </c>
      <c r="GOV23" t="s">
        <v>2476</v>
      </c>
      <c r="GOW23" t="s">
        <v>2174</v>
      </c>
      <c r="GOX23" t="s">
        <v>2476</v>
      </c>
      <c r="GOY23" t="s">
        <v>2174</v>
      </c>
      <c r="GOZ23" t="s">
        <v>2476</v>
      </c>
      <c r="GPA23" t="s">
        <v>2174</v>
      </c>
      <c r="GPB23" t="s">
        <v>2476</v>
      </c>
      <c r="GPC23" t="s">
        <v>2174</v>
      </c>
      <c r="GPD23" t="s">
        <v>2476</v>
      </c>
      <c r="GPE23" t="s">
        <v>2174</v>
      </c>
      <c r="GPF23" t="s">
        <v>2476</v>
      </c>
      <c r="GPG23" t="s">
        <v>2174</v>
      </c>
      <c r="GPH23" t="s">
        <v>2476</v>
      </c>
      <c r="GPI23" t="s">
        <v>2174</v>
      </c>
      <c r="GPJ23" t="s">
        <v>2476</v>
      </c>
      <c r="GPK23" t="s">
        <v>2174</v>
      </c>
      <c r="GPL23" t="s">
        <v>2476</v>
      </c>
      <c r="GPM23" t="s">
        <v>2174</v>
      </c>
      <c r="GPN23" t="s">
        <v>2476</v>
      </c>
      <c r="GPO23" t="s">
        <v>2174</v>
      </c>
      <c r="GPP23" t="s">
        <v>2476</v>
      </c>
      <c r="GPQ23" t="s">
        <v>2174</v>
      </c>
      <c r="GPR23" t="s">
        <v>2476</v>
      </c>
      <c r="GPS23" t="s">
        <v>2174</v>
      </c>
      <c r="GPT23" t="s">
        <v>2476</v>
      </c>
      <c r="GPU23" t="s">
        <v>2174</v>
      </c>
      <c r="GPV23" t="s">
        <v>2476</v>
      </c>
      <c r="GPW23" t="s">
        <v>2174</v>
      </c>
      <c r="GPX23" t="s">
        <v>2476</v>
      </c>
      <c r="GPY23" t="s">
        <v>2174</v>
      </c>
      <c r="GPZ23" t="s">
        <v>2476</v>
      </c>
      <c r="GQA23" t="s">
        <v>2174</v>
      </c>
      <c r="GQB23" t="s">
        <v>2476</v>
      </c>
      <c r="GQC23" t="s">
        <v>2174</v>
      </c>
      <c r="GQD23" t="s">
        <v>2476</v>
      </c>
      <c r="GQE23" t="s">
        <v>2174</v>
      </c>
      <c r="GQF23" t="s">
        <v>2476</v>
      </c>
      <c r="GQG23" t="s">
        <v>2174</v>
      </c>
      <c r="GQH23" t="s">
        <v>2476</v>
      </c>
      <c r="GQI23" t="s">
        <v>2174</v>
      </c>
      <c r="GQJ23" t="s">
        <v>2476</v>
      </c>
      <c r="GQK23" t="s">
        <v>2174</v>
      </c>
      <c r="GQL23" t="s">
        <v>2476</v>
      </c>
      <c r="GQM23" t="s">
        <v>2174</v>
      </c>
      <c r="GQN23" t="s">
        <v>2476</v>
      </c>
      <c r="GQO23" t="s">
        <v>2174</v>
      </c>
      <c r="GQP23" t="s">
        <v>2476</v>
      </c>
      <c r="GQQ23" t="s">
        <v>2174</v>
      </c>
      <c r="GQR23" t="s">
        <v>2476</v>
      </c>
      <c r="GQS23" t="s">
        <v>2174</v>
      </c>
      <c r="GQT23" t="s">
        <v>2476</v>
      </c>
      <c r="GQU23" t="s">
        <v>2174</v>
      </c>
      <c r="GQV23" t="s">
        <v>2476</v>
      </c>
      <c r="GQW23" t="s">
        <v>2174</v>
      </c>
      <c r="GQX23" t="s">
        <v>2476</v>
      </c>
      <c r="GQY23" t="s">
        <v>2174</v>
      </c>
      <c r="GQZ23" t="s">
        <v>2476</v>
      </c>
      <c r="GRA23" t="s">
        <v>2174</v>
      </c>
      <c r="GRB23" t="s">
        <v>2476</v>
      </c>
      <c r="GRC23" t="s">
        <v>2174</v>
      </c>
      <c r="GRD23" t="s">
        <v>2476</v>
      </c>
      <c r="GRE23" t="s">
        <v>2174</v>
      </c>
      <c r="GRF23" t="s">
        <v>2476</v>
      </c>
      <c r="GRG23" t="s">
        <v>2174</v>
      </c>
      <c r="GRH23" t="s">
        <v>2476</v>
      </c>
      <c r="GRI23" t="s">
        <v>2174</v>
      </c>
      <c r="GRJ23" t="s">
        <v>2476</v>
      </c>
      <c r="GRK23" t="s">
        <v>2174</v>
      </c>
      <c r="GRL23" t="s">
        <v>2476</v>
      </c>
      <c r="GRM23" t="s">
        <v>2174</v>
      </c>
      <c r="GRN23" t="s">
        <v>2476</v>
      </c>
      <c r="GRO23" t="s">
        <v>2174</v>
      </c>
      <c r="GRP23" t="s">
        <v>2476</v>
      </c>
      <c r="GRQ23" t="s">
        <v>2174</v>
      </c>
      <c r="GRR23" t="s">
        <v>2476</v>
      </c>
      <c r="GRS23" t="s">
        <v>2174</v>
      </c>
      <c r="GRT23" t="s">
        <v>2476</v>
      </c>
      <c r="GRU23" t="s">
        <v>2174</v>
      </c>
      <c r="GRV23" t="s">
        <v>2476</v>
      </c>
      <c r="GRW23" t="s">
        <v>2174</v>
      </c>
      <c r="GRX23" t="s">
        <v>2476</v>
      </c>
      <c r="GRY23" t="s">
        <v>2174</v>
      </c>
      <c r="GRZ23" t="s">
        <v>2476</v>
      </c>
      <c r="GSA23" t="s">
        <v>2174</v>
      </c>
      <c r="GSB23" t="s">
        <v>2476</v>
      </c>
      <c r="GSC23" t="s">
        <v>2174</v>
      </c>
      <c r="GSD23" t="s">
        <v>2476</v>
      </c>
      <c r="GSE23" t="s">
        <v>2174</v>
      </c>
      <c r="GSF23" t="s">
        <v>2476</v>
      </c>
      <c r="GSG23" t="s">
        <v>2174</v>
      </c>
      <c r="GSH23" t="s">
        <v>2476</v>
      </c>
      <c r="GSI23" t="s">
        <v>2174</v>
      </c>
      <c r="GSJ23" t="s">
        <v>2476</v>
      </c>
      <c r="GSK23" t="s">
        <v>2174</v>
      </c>
      <c r="GSL23" t="s">
        <v>2476</v>
      </c>
      <c r="GSM23" t="s">
        <v>2174</v>
      </c>
      <c r="GSN23" t="s">
        <v>2476</v>
      </c>
      <c r="GSO23" t="s">
        <v>2174</v>
      </c>
      <c r="GSP23" t="s">
        <v>2476</v>
      </c>
      <c r="GSQ23" t="s">
        <v>2174</v>
      </c>
      <c r="GSR23" t="s">
        <v>2476</v>
      </c>
      <c r="GSS23" t="s">
        <v>2174</v>
      </c>
      <c r="GST23" t="s">
        <v>2476</v>
      </c>
      <c r="GSU23" t="s">
        <v>2174</v>
      </c>
      <c r="GSV23" t="s">
        <v>2476</v>
      </c>
      <c r="GSW23" t="s">
        <v>2174</v>
      </c>
      <c r="GSX23" t="s">
        <v>2476</v>
      </c>
      <c r="GSY23" t="s">
        <v>2174</v>
      </c>
      <c r="GSZ23" t="s">
        <v>2476</v>
      </c>
      <c r="GTA23" t="s">
        <v>2174</v>
      </c>
      <c r="GTB23" t="s">
        <v>2476</v>
      </c>
      <c r="GTC23" t="s">
        <v>2174</v>
      </c>
      <c r="GTD23" t="s">
        <v>2476</v>
      </c>
      <c r="GTE23" t="s">
        <v>2174</v>
      </c>
      <c r="GTF23" t="s">
        <v>2476</v>
      </c>
      <c r="GTG23" t="s">
        <v>2174</v>
      </c>
      <c r="GTH23" t="s">
        <v>2476</v>
      </c>
      <c r="GTI23" t="s">
        <v>2174</v>
      </c>
      <c r="GTJ23" t="s">
        <v>2476</v>
      </c>
      <c r="GTK23" t="s">
        <v>2174</v>
      </c>
      <c r="GTL23" t="s">
        <v>2476</v>
      </c>
      <c r="GTM23" t="s">
        <v>2174</v>
      </c>
      <c r="GTN23" t="s">
        <v>2476</v>
      </c>
      <c r="GTO23" t="s">
        <v>2174</v>
      </c>
      <c r="GTP23" t="s">
        <v>2476</v>
      </c>
      <c r="GTQ23" t="s">
        <v>2174</v>
      </c>
      <c r="GTR23" t="s">
        <v>2476</v>
      </c>
      <c r="GTS23" t="s">
        <v>2174</v>
      </c>
      <c r="GTT23" t="s">
        <v>2476</v>
      </c>
      <c r="GTU23" t="s">
        <v>2174</v>
      </c>
      <c r="GTV23" t="s">
        <v>2476</v>
      </c>
      <c r="GTW23" t="s">
        <v>2174</v>
      </c>
      <c r="GTX23" t="s">
        <v>2476</v>
      </c>
      <c r="GTY23" t="s">
        <v>2174</v>
      </c>
      <c r="GTZ23" t="s">
        <v>2476</v>
      </c>
      <c r="GUA23" t="s">
        <v>2174</v>
      </c>
      <c r="GUB23" t="s">
        <v>2476</v>
      </c>
      <c r="GUC23" t="s">
        <v>2174</v>
      </c>
      <c r="GUD23" t="s">
        <v>2476</v>
      </c>
      <c r="GUE23" t="s">
        <v>2174</v>
      </c>
      <c r="GUF23" t="s">
        <v>2476</v>
      </c>
      <c r="GUG23" t="s">
        <v>2174</v>
      </c>
      <c r="GUH23" t="s">
        <v>2476</v>
      </c>
      <c r="GUI23" t="s">
        <v>2174</v>
      </c>
      <c r="GUJ23" t="s">
        <v>2476</v>
      </c>
      <c r="GUK23" t="s">
        <v>2174</v>
      </c>
      <c r="GUL23" t="s">
        <v>2476</v>
      </c>
      <c r="GUM23" t="s">
        <v>2174</v>
      </c>
      <c r="GUN23" t="s">
        <v>2476</v>
      </c>
      <c r="GUO23" t="s">
        <v>2174</v>
      </c>
      <c r="GUP23" t="s">
        <v>2476</v>
      </c>
      <c r="GUQ23" t="s">
        <v>2174</v>
      </c>
      <c r="GUR23" t="s">
        <v>2476</v>
      </c>
      <c r="GUS23" t="s">
        <v>2174</v>
      </c>
      <c r="GUT23" t="s">
        <v>2476</v>
      </c>
      <c r="GUU23" t="s">
        <v>2174</v>
      </c>
      <c r="GUV23" t="s">
        <v>2476</v>
      </c>
      <c r="GUW23" t="s">
        <v>2174</v>
      </c>
      <c r="GUX23" t="s">
        <v>2476</v>
      </c>
      <c r="GUY23" t="s">
        <v>2174</v>
      </c>
      <c r="GUZ23" t="s">
        <v>2476</v>
      </c>
      <c r="GVA23" t="s">
        <v>2174</v>
      </c>
      <c r="GVB23" t="s">
        <v>2476</v>
      </c>
      <c r="GVC23" t="s">
        <v>2174</v>
      </c>
      <c r="GVD23" t="s">
        <v>2476</v>
      </c>
      <c r="GVE23" t="s">
        <v>2174</v>
      </c>
      <c r="GVF23" t="s">
        <v>2476</v>
      </c>
      <c r="GVG23" t="s">
        <v>2174</v>
      </c>
      <c r="GVH23" t="s">
        <v>2476</v>
      </c>
      <c r="GVI23" t="s">
        <v>2174</v>
      </c>
      <c r="GVJ23" t="s">
        <v>2476</v>
      </c>
      <c r="GVK23" t="s">
        <v>2174</v>
      </c>
      <c r="GVL23" t="s">
        <v>2476</v>
      </c>
      <c r="GVM23" t="s">
        <v>2174</v>
      </c>
      <c r="GVN23" t="s">
        <v>2476</v>
      </c>
      <c r="GVO23" t="s">
        <v>2174</v>
      </c>
      <c r="GVP23" t="s">
        <v>2476</v>
      </c>
      <c r="GVQ23" t="s">
        <v>2174</v>
      </c>
      <c r="GVR23" t="s">
        <v>2476</v>
      </c>
      <c r="GVS23" t="s">
        <v>2174</v>
      </c>
      <c r="GVT23" t="s">
        <v>2476</v>
      </c>
      <c r="GVU23" t="s">
        <v>2174</v>
      </c>
      <c r="GVV23" t="s">
        <v>2476</v>
      </c>
      <c r="GVW23" t="s">
        <v>2174</v>
      </c>
      <c r="GVX23" t="s">
        <v>2476</v>
      </c>
      <c r="GVY23" t="s">
        <v>2174</v>
      </c>
      <c r="GVZ23" t="s">
        <v>2476</v>
      </c>
      <c r="GWA23" t="s">
        <v>2174</v>
      </c>
      <c r="GWB23" t="s">
        <v>2476</v>
      </c>
      <c r="GWC23" t="s">
        <v>2174</v>
      </c>
      <c r="GWD23" t="s">
        <v>2476</v>
      </c>
      <c r="GWE23" t="s">
        <v>2174</v>
      </c>
      <c r="GWF23" t="s">
        <v>2476</v>
      </c>
      <c r="GWG23" t="s">
        <v>2174</v>
      </c>
      <c r="GWH23" t="s">
        <v>2476</v>
      </c>
      <c r="GWI23" t="s">
        <v>2174</v>
      </c>
      <c r="GWJ23" t="s">
        <v>2476</v>
      </c>
      <c r="GWK23" t="s">
        <v>2174</v>
      </c>
      <c r="GWL23" t="s">
        <v>2476</v>
      </c>
      <c r="GWM23" t="s">
        <v>2174</v>
      </c>
      <c r="GWN23" t="s">
        <v>2476</v>
      </c>
      <c r="GWO23" t="s">
        <v>2174</v>
      </c>
      <c r="GWP23" t="s">
        <v>2476</v>
      </c>
      <c r="GWQ23" t="s">
        <v>2174</v>
      </c>
      <c r="GWR23" t="s">
        <v>2476</v>
      </c>
      <c r="GWS23" t="s">
        <v>2174</v>
      </c>
      <c r="GWT23" t="s">
        <v>2476</v>
      </c>
      <c r="GWU23" t="s">
        <v>2174</v>
      </c>
      <c r="GWV23" t="s">
        <v>2476</v>
      </c>
      <c r="GWW23" t="s">
        <v>2174</v>
      </c>
      <c r="GWX23" t="s">
        <v>2476</v>
      </c>
      <c r="GWY23" t="s">
        <v>2174</v>
      </c>
      <c r="GWZ23" t="s">
        <v>2476</v>
      </c>
      <c r="GXA23" t="s">
        <v>2174</v>
      </c>
      <c r="GXB23" t="s">
        <v>2476</v>
      </c>
      <c r="GXC23" t="s">
        <v>2174</v>
      </c>
      <c r="GXD23" t="s">
        <v>2476</v>
      </c>
      <c r="GXE23" t="s">
        <v>2174</v>
      </c>
      <c r="GXF23" t="s">
        <v>2476</v>
      </c>
      <c r="GXG23" t="s">
        <v>2174</v>
      </c>
      <c r="GXH23" t="s">
        <v>2476</v>
      </c>
      <c r="GXI23" t="s">
        <v>2174</v>
      </c>
      <c r="GXJ23" t="s">
        <v>2476</v>
      </c>
      <c r="GXK23" t="s">
        <v>2174</v>
      </c>
      <c r="GXL23" t="s">
        <v>2476</v>
      </c>
      <c r="GXM23" t="s">
        <v>2174</v>
      </c>
      <c r="GXN23" t="s">
        <v>2476</v>
      </c>
      <c r="GXO23" t="s">
        <v>2174</v>
      </c>
      <c r="GXP23" t="s">
        <v>2476</v>
      </c>
      <c r="GXQ23" t="s">
        <v>2174</v>
      </c>
      <c r="GXR23" t="s">
        <v>2476</v>
      </c>
      <c r="GXS23" t="s">
        <v>2174</v>
      </c>
      <c r="GXT23" t="s">
        <v>2476</v>
      </c>
      <c r="GXU23" t="s">
        <v>2174</v>
      </c>
      <c r="GXV23" t="s">
        <v>2476</v>
      </c>
      <c r="GXW23" t="s">
        <v>2174</v>
      </c>
      <c r="GXX23" t="s">
        <v>2476</v>
      </c>
      <c r="GXY23" t="s">
        <v>2174</v>
      </c>
      <c r="GXZ23" t="s">
        <v>2476</v>
      </c>
      <c r="GYA23" t="s">
        <v>2174</v>
      </c>
      <c r="GYB23" t="s">
        <v>2476</v>
      </c>
      <c r="GYC23" t="s">
        <v>2174</v>
      </c>
      <c r="GYD23" t="s">
        <v>2476</v>
      </c>
      <c r="GYE23" t="s">
        <v>2174</v>
      </c>
      <c r="GYF23" t="s">
        <v>2476</v>
      </c>
      <c r="GYG23" t="s">
        <v>2174</v>
      </c>
      <c r="GYH23" t="s">
        <v>2476</v>
      </c>
      <c r="GYI23" t="s">
        <v>2174</v>
      </c>
      <c r="GYJ23" t="s">
        <v>2476</v>
      </c>
      <c r="GYK23" t="s">
        <v>2174</v>
      </c>
      <c r="GYL23" t="s">
        <v>2476</v>
      </c>
      <c r="GYM23" t="s">
        <v>2174</v>
      </c>
      <c r="GYN23" t="s">
        <v>2476</v>
      </c>
      <c r="GYO23" t="s">
        <v>2174</v>
      </c>
      <c r="GYP23" t="s">
        <v>2476</v>
      </c>
      <c r="GYQ23" t="s">
        <v>2174</v>
      </c>
      <c r="GYR23" t="s">
        <v>2476</v>
      </c>
      <c r="GYS23" t="s">
        <v>2174</v>
      </c>
      <c r="GYT23" t="s">
        <v>2476</v>
      </c>
      <c r="GYU23" t="s">
        <v>2174</v>
      </c>
      <c r="GYV23" t="s">
        <v>2476</v>
      </c>
      <c r="GYW23" t="s">
        <v>2174</v>
      </c>
      <c r="GYX23" t="s">
        <v>2476</v>
      </c>
      <c r="GYY23" t="s">
        <v>2174</v>
      </c>
      <c r="GYZ23" t="s">
        <v>2476</v>
      </c>
      <c r="GZA23" t="s">
        <v>2174</v>
      </c>
      <c r="GZB23" t="s">
        <v>2476</v>
      </c>
      <c r="GZC23" t="s">
        <v>2174</v>
      </c>
      <c r="GZD23" t="s">
        <v>2476</v>
      </c>
      <c r="GZE23" t="s">
        <v>2174</v>
      </c>
      <c r="GZF23" t="s">
        <v>2476</v>
      </c>
      <c r="GZG23" t="s">
        <v>2174</v>
      </c>
      <c r="GZH23" t="s">
        <v>2476</v>
      </c>
      <c r="GZI23" t="s">
        <v>2174</v>
      </c>
      <c r="GZJ23" t="s">
        <v>2476</v>
      </c>
      <c r="GZK23" t="s">
        <v>2174</v>
      </c>
      <c r="GZL23" t="s">
        <v>2476</v>
      </c>
      <c r="GZM23" t="s">
        <v>2174</v>
      </c>
      <c r="GZN23" t="s">
        <v>2476</v>
      </c>
      <c r="GZO23" t="s">
        <v>2174</v>
      </c>
      <c r="GZP23" t="s">
        <v>2476</v>
      </c>
      <c r="GZQ23" t="s">
        <v>2174</v>
      </c>
      <c r="GZR23" t="s">
        <v>2476</v>
      </c>
      <c r="GZS23" t="s">
        <v>2174</v>
      </c>
      <c r="GZT23" t="s">
        <v>2476</v>
      </c>
      <c r="GZU23" t="s">
        <v>2174</v>
      </c>
      <c r="GZV23" t="s">
        <v>2476</v>
      </c>
      <c r="GZW23" t="s">
        <v>2174</v>
      </c>
      <c r="GZX23" t="s">
        <v>2476</v>
      </c>
      <c r="GZY23" t="s">
        <v>2174</v>
      </c>
      <c r="GZZ23" t="s">
        <v>2476</v>
      </c>
      <c r="HAA23" t="s">
        <v>2174</v>
      </c>
      <c r="HAB23" t="s">
        <v>2476</v>
      </c>
      <c r="HAC23" t="s">
        <v>2174</v>
      </c>
      <c r="HAD23" t="s">
        <v>2476</v>
      </c>
      <c r="HAE23" t="s">
        <v>2174</v>
      </c>
      <c r="HAF23" t="s">
        <v>2476</v>
      </c>
      <c r="HAG23" t="s">
        <v>2174</v>
      </c>
      <c r="HAH23" t="s">
        <v>2476</v>
      </c>
      <c r="HAI23" t="s">
        <v>2174</v>
      </c>
      <c r="HAJ23" t="s">
        <v>2476</v>
      </c>
      <c r="HAK23" t="s">
        <v>2174</v>
      </c>
      <c r="HAL23" t="s">
        <v>2476</v>
      </c>
      <c r="HAM23" t="s">
        <v>2174</v>
      </c>
      <c r="HAN23" t="s">
        <v>2476</v>
      </c>
      <c r="HAO23" t="s">
        <v>2174</v>
      </c>
      <c r="HAP23" t="s">
        <v>2476</v>
      </c>
      <c r="HAQ23" t="s">
        <v>2174</v>
      </c>
      <c r="HAR23" t="s">
        <v>2476</v>
      </c>
      <c r="HAS23" t="s">
        <v>2174</v>
      </c>
      <c r="HAT23" t="s">
        <v>2476</v>
      </c>
      <c r="HAU23" t="s">
        <v>2174</v>
      </c>
      <c r="HAV23" t="s">
        <v>2476</v>
      </c>
      <c r="HAW23" t="s">
        <v>2174</v>
      </c>
      <c r="HAX23" t="s">
        <v>2476</v>
      </c>
      <c r="HAY23" t="s">
        <v>2174</v>
      </c>
      <c r="HAZ23" t="s">
        <v>2476</v>
      </c>
      <c r="HBA23" t="s">
        <v>2174</v>
      </c>
      <c r="HBB23" t="s">
        <v>2476</v>
      </c>
      <c r="HBC23" t="s">
        <v>2174</v>
      </c>
      <c r="HBD23" t="s">
        <v>2476</v>
      </c>
      <c r="HBE23" t="s">
        <v>2174</v>
      </c>
      <c r="HBF23" t="s">
        <v>2476</v>
      </c>
      <c r="HBG23" t="s">
        <v>2174</v>
      </c>
      <c r="HBH23" t="s">
        <v>2476</v>
      </c>
      <c r="HBI23" t="s">
        <v>2174</v>
      </c>
      <c r="HBJ23" t="s">
        <v>2476</v>
      </c>
      <c r="HBK23" t="s">
        <v>2174</v>
      </c>
      <c r="HBL23" t="s">
        <v>2476</v>
      </c>
      <c r="HBM23" t="s">
        <v>2174</v>
      </c>
      <c r="HBN23" t="s">
        <v>2476</v>
      </c>
      <c r="HBO23" t="s">
        <v>2174</v>
      </c>
      <c r="HBP23" t="s">
        <v>2476</v>
      </c>
      <c r="HBQ23" t="s">
        <v>2174</v>
      </c>
      <c r="HBR23" t="s">
        <v>2476</v>
      </c>
      <c r="HBS23" t="s">
        <v>2174</v>
      </c>
      <c r="HBT23" t="s">
        <v>2476</v>
      </c>
      <c r="HBU23" t="s">
        <v>2174</v>
      </c>
      <c r="HBV23" t="s">
        <v>2476</v>
      </c>
      <c r="HBW23" t="s">
        <v>2174</v>
      </c>
      <c r="HBX23" t="s">
        <v>2476</v>
      </c>
      <c r="HBY23" t="s">
        <v>2174</v>
      </c>
      <c r="HBZ23" t="s">
        <v>2476</v>
      </c>
      <c r="HCA23" t="s">
        <v>2174</v>
      </c>
      <c r="HCB23" t="s">
        <v>2476</v>
      </c>
      <c r="HCC23" t="s">
        <v>2174</v>
      </c>
      <c r="HCD23" t="s">
        <v>2476</v>
      </c>
      <c r="HCE23" t="s">
        <v>2174</v>
      </c>
      <c r="HCF23" t="s">
        <v>2476</v>
      </c>
      <c r="HCG23" t="s">
        <v>2174</v>
      </c>
      <c r="HCH23" t="s">
        <v>2476</v>
      </c>
      <c r="HCI23" t="s">
        <v>2174</v>
      </c>
      <c r="HCJ23" t="s">
        <v>2476</v>
      </c>
      <c r="HCK23" t="s">
        <v>2174</v>
      </c>
      <c r="HCL23" t="s">
        <v>2476</v>
      </c>
      <c r="HCM23" t="s">
        <v>2174</v>
      </c>
      <c r="HCN23" t="s">
        <v>2476</v>
      </c>
      <c r="HCO23" t="s">
        <v>2174</v>
      </c>
      <c r="HCP23" t="s">
        <v>2476</v>
      </c>
      <c r="HCQ23" t="s">
        <v>2174</v>
      </c>
      <c r="HCR23" t="s">
        <v>2476</v>
      </c>
      <c r="HCS23" t="s">
        <v>2174</v>
      </c>
      <c r="HCT23" t="s">
        <v>2476</v>
      </c>
      <c r="HCU23" t="s">
        <v>2174</v>
      </c>
      <c r="HCV23" t="s">
        <v>2476</v>
      </c>
      <c r="HCW23" t="s">
        <v>2174</v>
      </c>
      <c r="HCX23" t="s">
        <v>2476</v>
      </c>
      <c r="HCY23" t="s">
        <v>2174</v>
      </c>
      <c r="HCZ23" t="s">
        <v>2476</v>
      </c>
      <c r="HDA23" t="s">
        <v>2174</v>
      </c>
      <c r="HDB23" t="s">
        <v>2476</v>
      </c>
      <c r="HDC23" t="s">
        <v>2174</v>
      </c>
      <c r="HDD23" t="s">
        <v>2476</v>
      </c>
      <c r="HDE23" t="s">
        <v>2174</v>
      </c>
      <c r="HDF23" t="s">
        <v>2476</v>
      </c>
      <c r="HDG23" t="s">
        <v>2174</v>
      </c>
      <c r="HDH23" t="s">
        <v>2476</v>
      </c>
      <c r="HDI23" t="s">
        <v>2174</v>
      </c>
      <c r="HDJ23" t="s">
        <v>2476</v>
      </c>
      <c r="HDK23" t="s">
        <v>2174</v>
      </c>
      <c r="HDL23" t="s">
        <v>2476</v>
      </c>
      <c r="HDM23" t="s">
        <v>2174</v>
      </c>
      <c r="HDN23" t="s">
        <v>2476</v>
      </c>
      <c r="HDO23" t="s">
        <v>2174</v>
      </c>
      <c r="HDP23" t="s">
        <v>2476</v>
      </c>
      <c r="HDQ23" t="s">
        <v>2174</v>
      </c>
      <c r="HDR23" t="s">
        <v>2476</v>
      </c>
      <c r="HDS23" t="s">
        <v>2174</v>
      </c>
      <c r="HDT23" t="s">
        <v>2476</v>
      </c>
      <c r="HDU23" t="s">
        <v>2174</v>
      </c>
      <c r="HDV23" t="s">
        <v>2476</v>
      </c>
      <c r="HDW23" t="s">
        <v>2174</v>
      </c>
      <c r="HDX23" t="s">
        <v>2476</v>
      </c>
      <c r="HDY23" t="s">
        <v>2174</v>
      </c>
      <c r="HDZ23" t="s">
        <v>2476</v>
      </c>
      <c r="HEA23" t="s">
        <v>2174</v>
      </c>
      <c r="HEB23" t="s">
        <v>2476</v>
      </c>
      <c r="HEC23" t="s">
        <v>2174</v>
      </c>
      <c r="HED23" t="s">
        <v>2476</v>
      </c>
      <c r="HEE23" t="s">
        <v>2174</v>
      </c>
      <c r="HEF23" t="s">
        <v>2476</v>
      </c>
      <c r="HEG23" t="s">
        <v>2174</v>
      </c>
      <c r="HEH23" t="s">
        <v>2476</v>
      </c>
      <c r="HEI23" t="s">
        <v>2174</v>
      </c>
      <c r="HEJ23" t="s">
        <v>2476</v>
      </c>
      <c r="HEK23" t="s">
        <v>2174</v>
      </c>
      <c r="HEL23" t="s">
        <v>2476</v>
      </c>
      <c r="HEM23" t="s">
        <v>2174</v>
      </c>
      <c r="HEN23" t="s">
        <v>2476</v>
      </c>
      <c r="HEO23" t="s">
        <v>2174</v>
      </c>
      <c r="HEP23" t="s">
        <v>2476</v>
      </c>
      <c r="HEQ23" t="s">
        <v>2174</v>
      </c>
      <c r="HER23" t="s">
        <v>2476</v>
      </c>
      <c r="HES23" t="s">
        <v>2174</v>
      </c>
      <c r="HET23" t="s">
        <v>2476</v>
      </c>
      <c r="HEU23" t="s">
        <v>2174</v>
      </c>
      <c r="HEV23" t="s">
        <v>2476</v>
      </c>
      <c r="HEW23" t="s">
        <v>2174</v>
      </c>
      <c r="HEX23" t="s">
        <v>2476</v>
      </c>
      <c r="HEY23" t="s">
        <v>2174</v>
      </c>
      <c r="HEZ23" t="s">
        <v>2476</v>
      </c>
      <c r="HFA23" t="s">
        <v>2174</v>
      </c>
      <c r="HFB23" t="s">
        <v>2476</v>
      </c>
      <c r="HFC23" t="s">
        <v>2174</v>
      </c>
      <c r="HFD23" t="s">
        <v>2476</v>
      </c>
      <c r="HFE23" t="s">
        <v>2174</v>
      </c>
      <c r="HFF23" t="s">
        <v>2476</v>
      </c>
      <c r="HFG23" t="s">
        <v>2174</v>
      </c>
      <c r="HFH23" t="s">
        <v>2476</v>
      </c>
      <c r="HFI23" t="s">
        <v>2174</v>
      </c>
      <c r="HFJ23" t="s">
        <v>2476</v>
      </c>
      <c r="HFK23" t="s">
        <v>2174</v>
      </c>
      <c r="HFL23" t="s">
        <v>2476</v>
      </c>
      <c r="HFM23" t="s">
        <v>2174</v>
      </c>
      <c r="HFN23" t="s">
        <v>2476</v>
      </c>
      <c r="HFO23" t="s">
        <v>2174</v>
      </c>
      <c r="HFP23" t="s">
        <v>2476</v>
      </c>
      <c r="HFQ23" t="s">
        <v>2174</v>
      </c>
      <c r="HFR23" t="s">
        <v>2476</v>
      </c>
      <c r="HFS23" t="s">
        <v>2174</v>
      </c>
      <c r="HFT23" t="s">
        <v>2476</v>
      </c>
      <c r="HFU23" t="s">
        <v>2174</v>
      </c>
      <c r="HFV23" t="s">
        <v>2476</v>
      </c>
      <c r="HFW23" t="s">
        <v>2174</v>
      </c>
      <c r="HFX23" t="s">
        <v>2476</v>
      </c>
      <c r="HFY23" t="s">
        <v>2174</v>
      </c>
      <c r="HFZ23" t="s">
        <v>2476</v>
      </c>
      <c r="HGA23" t="s">
        <v>2174</v>
      </c>
      <c r="HGB23" t="s">
        <v>2476</v>
      </c>
      <c r="HGC23" t="s">
        <v>2174</v>
      </c>
      <c r="HGD23" t="s">
        <v>2476</v>
      </c>
      <c r="HGE23" t="s">
        <v>2174</v>
      </c>
      <c r="HGF23" t="s">
        <v>2476</v>
      </c>
      <c r="HGG23" t="s">
        <v>2174</v>
      </c>
      <c r="HGH23" t="s">
        <v>2476</v>
      </c>
      <c r="HGI23" t="s">
        <v>2174</v>
      </c>
      <c r="HGJ23" t="s">
        <v>2476</v>
      </c>
      <c r="HGK23" t="s">
        <v>2174</v>
      </c>
      <c r="HGL23" t="s">
        <v>2476</v>
      </c>
      <c r="HGM23" t="s">
        <v>2174</v>
      </c>
      <c r="HGN23" t="s">
        <v>2476</v>
      </c>
      <c r="HGO23" t="s">
        <v>2174</v>
      </c>
      <c r="HGP23" t="s">
        <v>2476</v>
      </c>
      <c r="HGQ23" t="s">
        <v>2174</v>
      </c>
      <c r="HGR23" t="s">
        <v>2476</v>
      </c>
      <c r="HGS23" t="s">
        <v>2174</v>
      </c>
      <c r="HGT23" t="s">
        <v>2476</v>
      </c>
      <c r="HGU23" t="s">
        <v>2174</v>
      </c>
      <c r="HGV23" t="s">
        <v>2476</v>
      </c>
      <c r="HGW23" t="s">
        <v>2174</v>
      </c>
      <c r="HGX23" t="s">
        <v>2476</v>
      </c>
      <c r="HGY23" t="s">
        <v>2174</v>
      </c>
      <c r="HGZ23" t="s">
        <v>2476</v>
      </c>
      <c r="HHA23" t="s">
        <v>2174</v>
      </c>
      <c r="HHB23" t="s">
        <v>2476</v>
      </c>
      <c r="HHC23" t="s">
        <v>2174</v>
      </c>
      <c r="HHD23" t="s">
        <v>2476</v>
      </c>
      <c r="HHE23" t="s">
        <v>2174</v>
      </c>
      <c r="HHF23" t="s">
        <v>2476</v>
      </c>
      <c r="HHG23" t="s">
        <v>2174</v>
      </c>
      <c r="HHH23" t="s">
        <v>2476</v>
      </c>
      <c r="HHI23" t="s">
        <v>2174</v>
      </c>
      <c r="HHJ23" t="s">
        <v>2476</v>
      </c>
      <c r="HHK23" t="s">
        <v>2174</v>
      </c>
      <c r="HHL23" t="s">
        <v>2476</v>
      </c>
      <c r="HHM23" t="s">
        <v>2174</v>
      </c>
      <c r="HHN23" t="s">
        <v>2476</v>
      </c>
      <c r="HHO23" t="s">
        <v>2174</v>
      </c>
      <c r="HHP23" t="s">
        <v>2476</v>
      </c>
      <c r="HHQ23" t="s">
        <v>2174</v>
      </c>
      <c r="HHR23" t="s">
        <v>2476</v>
      </c>
      <c r="HHS23" t="s">
        <v>2174</v>
      </c>
      <c r="HHT23" t="s">
        <v>2476</v>
      </c>
      <c r="HHU23" t="s">
        <v>2174</v>
      </c>
      <c r="HHV23" t="s">
        <v>2476</v>
      </c>
      <c r="HHW23" t="s">
        <v>2174</v>
      </c>
      <c r="HHX23" t="s">
        <v>2476</v>
      </c>
      <c r="HHY23" t="s">
        <v>2174</v>
      </c>
      <c r="HHZ23" t="s">
        <v>2476</v>
      </c>
      <c r="HIA23" t="s">
        <v>2174</v>
      </c>
      <c r="HIB23" t="s">
        <v>2476</v>
      </c>
      <c r="HIC23" t="s">
        <v>2174</v>
      </c>
      <c r="HID23" t="s">
        <v>2476</v>
      </c>
      <c r="HIE23" t="s">
        <v>2174</v>
      </c>
      <c r="HIF23" t="s">
        <v>2476</v>
      </c>
      <c r="HIG23" t="s">
        <v>2174</v>
      </c>
      <c r="HIH23" t="s">
        <v>2476</v>
      </c>
      <c r="HII23" t="s">
        <v>2174</v>
      </c>
      <c r="HIJ23" t="s">
        <v>2476</v>
      </c>
      <c r="HIK23" t="s">
        <v>2174</v>
      </c>
      <c r="HIL23" t="s">
        <v>2476</v>
      </c>
      <c r="HIM23" t="s">
        <v>2174</v>
      </c>
      <c r="HIN23" t="s">
        <v>2476</v>
      </c>
      <c r="HIO23" t="s">
        <v>2174</v>
      </c>
      <c r="HIP23" t="s">
        <v>2476</v>
      </c>
      <c r="HIQ23" t="s">
        <v>2174</v>
      </c>
      <c r="HIR23" t="s">
        <v>2476</v>
      </c>
      <c r="HIS23" t="s">
        <v>2174</v>
      </c>
      <c r="HIT23" t="s">
        <v>2476</v>
      </c>
      <c r="HIU23" t="s">
        <v>2174</v>
      </c>
      <c r="HIV23" t="s">
        <v>2476</v>
      </c>
      <c r="HIW23" t="s">
        <v>2174</v>
      </c>
      <c r="HIX23" t="s">
        <v>2476</v>
      </c>
      <c r="HIY23" t="s">
        <v>2174</v>
      </c>
      <c r="HIZ23" t="s">
        <v>2476</v>
      </c>
      <c r="HJA23" t="s">
        <v>2174</v>
      </c>
      <c r="HJB23" t="s">
        <v>2476</v>
      </c>
      <c r="HJC23" t="s">
        <v>2174</v>
      </c>
      <c r="HJD23" t="s">
        <v>2476</v>
      </c>
      <c r="HJE23" t="s">
        <v>2174</v>
      </c>
      <c r="HJF23" t="s">
        <v>2476</v>
      </c>
      <c r="HJG23" t="s">
        <v>2174</v>
      </c>
      <c r="HJH23" t="s">
        <v>2476</v>
      </c>
      <c r="HJI23" t="s">
        <v>2174</v>
      </c>
      <c r="HJJ23" t="s">
        <v>2476</v>
      </c>
      <c r="HJK23" t="s">
        <v>2174</v>
      </c>
      <c r="HJL23" t="s">
        <v>2476</v>
      </c>
      <c r="HJM23" t="s">
        <v>2174</v>
      </c>
      <c r="HJN23" t="s">
        <v>2476</v>
      </c>
      <c r="HJO23" t="s">
        <v>2174</v>
      </c>
      <c r="HJP23" t="s">
        <v>2476</v>
      </c>
      <c r="HJQ23" t="s">
        <v>2174</v>
      </c>
      <c r="HJR23" t="s">
        <v>2476</v>
      </c>
      <c r="HJS23" t="s">
        <v>2174</v>
      </c>
      <c r="HJT23" t="s">
        <v>2476</v>
      </c>
      <c r="HJU23" t="s">
        <v>2174</v>
      </c>
      <c r="HJV23" t="s">
        <v>2476</v>
      </c>
      <c r="HJW23" t="s">
        <v>2174</v>
      </c>
      <c r="HJX23" t="s">
        <v>2476</v>
      </c>
      <c r="HJY23" t="s">
        <v>2174</v>
      </c>
      <c r="HJZ23" t="s">
        <v>2476</v>
      </c>
      <c r="HKA23" t="s">
        <v>2174</v>
      </c>
      <c r="HKB23" t="s">
        <v>2476</v>
      </c>
      <c r="HKC23" t="s">
        <v>2174</v>
      </c>
      <c r="HKD23" t="s">
        <v>2476</v>
      </c>
      <c r="HKE23" t="s">
        <v>2174</v>
      </c>
      <c r="HKF23" t="s">
        <v>2476</v>
      </c>
      <c r="HKG23" t="s">
        <v>2174</v>
      </c>
      <c r="HKH23" t="s">
        <v>2476</v>
      </c>
      <c r="HKI23" t="s">
        <v>2174</v>
      </c>
      <c r="HKJ23" t="s">
        <v>2476</v>
      </c>
      <c r="HKK23" t="s">
        <v>2174</v>
      </c>
      <c r="HKL23" t="s">
        <v>2476</v>
      </c>
      <c r="HKM23" t="s">
        <v>2174</v>
      </c>
      <c r="HKN23" t="s">
        <v>2476</v>
      </c>
      <c r="HKO23" t="s">
        <v>2174</v>
      </c>
      <c r="HKP23" t="s">
        <v>2476</v>
      </c>
      <c r="HKQ23" t="s">
        <v>2174</v>
      </c>
      <c r="HKR23" t="s">
        <v>2476</v>
      </c>
      <c r="HKS23" t="s">
        <v>2174</v>
      </c>
      <c r="HKT23" t="s">
        <v>2476</v>
      </c>
      <c r="HKU23" t="s">
        <v>2174</v>
      </c>
      <c r="HKV23" t="s">
        <v>2476</v>
      </c>
      <c r="HKW23" t="s">
        <v>2174</v>
      </c>
      <c r="HKX23" t="s">
        <v>2476</v>
      </c>
      <c r="HKY23" t="s">
        <v>2174</v>
      </c>
      <c r="HKZ23" t="s">
        <v>2476</v>
      </c>
      <c r="HLA23" t="s">
        <v>2174</v>
      </c>
      <c r="HLB23" t="s">
        <v>2476</v>
      </c>
      <c r="HLC23" t="s">
        <v>2174</v>
      </c>
      <c r="HLD23" t="s">
        <v>2476</v>
      </c>
      <c r="HLE23" t="s">
        <v>2174</v>
      </c>
      <c r="HLF23" t="s">
        <v>2476</v>
      </c>
      <c r="HLG23" t="s">
        <v>2174</v>
      </c>
      <c r="HLH23" t="s">
        <v>2476</v>
      </c>
      <c r="HLI23" t="s">
        <v>2174</v>
      </c>
      <c r="HLJ23" t="s">
        <v>2476</v>
      </c>
      <c r="HLK23" t="s">
        <v>2174</v>
      </c>
      <c r="HLL23" t="s">
        <v>2476</v>
      </c>
      <c r="HLM23" t="s">
        <v>2174</v>
      </c>
      <c r="HLN23" t="s">
        <v>2476</v>
      </c>
      <c r="HLO23" t="s">
        <v>2174</v>
      </c>
      <c r="HLP23" t="s">
        <v>2476</v>
      </c>
      <c r="HLQ23" t="s">
        <v>2174</v>
      </c>
      <c r="HLR23" t="s">
        <v>2476</v>
      </c>
      <c r="HLS23" t="s">
        <v>2174</v>
      </c>
      <c r="HLT23" t="s">
        <v>2476</v>
      </c>
      <c r="HLU23" t="s">
        <v>2174</v>
      </c>
      <c r="HLV23" t="s">
        <v>2476</v>
      </c>
      <c r="HLW23" t="s">
        <v>2174</v>
      </c>
      <c r="HLX23" t="s">
        <v>2476</v>
      </c>
      <c r="HLY23" t="s">
        <v>2174</v>
      </c>
      <c r="HLZ23" t="s">
        <v>2476</v>
      </c>
      <c r="HMA23" t="s">
        <v>2174</v>
      </c>
      <c r="HMB23" t="s">
        <v>2476</v>
      </c>
      <c r="HMC23" t="s">
        <v>2174</v>
      </c>
      <c r="HMD23" t="s">
        <v>2476</v>
      </c>
      <c r="HME23" t="s">
        <v>2174</v>
      </c>
      <c r="HMF23" t="s">
        <v>2476</v>
      </c>
      <c r="HMG23" t="s">
        <v>2174</v>
      </c>
      <c r="HMH23" t="s">
        <v>2476</v>
      </c>
      <c r="HMI23" t="s">
        <v>2174</v>
      </c>
      <c r="HMJ23" t="s">
        <v>2476</v>
      </c>
      <c r="HMK23" t="s">
        <v>2174</v>
      </c>
      <c r="HML23" t="s">
        <v>2476</v>
      </c>
      <c r="HMM23" t="s">
        <v>2174</v>
      </c>
      <c r="HMN23" t="s">
        <v>2476</v>
      </c>
      <c r="HMO23" t="s">
        <v>2174</v>
      </c>
      <c r="HMP23" t="s">
        <v>2476</v>
      </c>
      <c r="HMQ23" t="s">
        <v>2174</v>
      </c>
      <c r="HMR23" t="s">
        <v>2476</v>
      </c>
      <c r="HMS23" t="s">
        <v>2174</v>
      </c>
      <c r="HMT23" t="s">
        <v>2476</v>
      </c>
      <c r="HMU23" t="s">
        <v>2174</v>
      </c>
      <c r="HMV23" t="s">
        <v>2476</v>
      </c>
      <c r="HMW23" t="s">
        <v>2174</v>
      </c>
      <c r="HMX23" t="s">
        <v>2476</v>
      </c>
      <c r="HMY23" t="s">
        <v>2174</v>
      </c>
      <c r="HMZ23" t="s">
        <v>2476</v>
      </c>
      <c r="HNA23" t="s">
        <v>2174</v>
      </c>
      <c r="HNB23" t="s">
        <v>2476</v>
      </c>
      <c r="HNC23" t="s">
        <v>2174</v>
      </c>
      <c r="HND23" t="s">
        <v>2476</v>
      </c>
      <c r="HNE23" t="s">
        <v>2174</v>
      </c>
      <c r="HNF23" t="s">
        <v>2476</v>
      </c>
      <c r="HNG23" t="s">
        <v>2174</v>
      </c>
      <c r="HNH23" t="s">
        <v>2476</v>
      </c>
      <c r="HNI23" t="s">
        <v>2174</v>
      </c>
      <c r="HNJ23" t="s">
        <v>2476</v>
      </c>
      <c r="HNK23" t="s">
        <v>2174</v>
      </c>
      <c r="HNL23" t="s">
        <v>2476</v>
      </c>
      <c r="HNM23" t="s">
        <v>2174</v>
      </c>
      <c r="HNN23" t="s">
        <v>2476</v>
      </c>
      <c r="HNO23" t="s">
        <v>2174</v>
      </c>
      <c r="HNP23" t="s">
        <v>2476</v>
      </c>
      <c r="HNQ23" t="s">
        <v>2174</v>
      </c>
      <c r="HNR23" t="s">
        <v>2476</v>
      </c>
      <c r="HNS23" t="s">
        <v>2174</v>
      </c>
      <c r="HNT23" t="s">
        <v>2476</v>
      </c>
      <c r="HNU23" t="s">
        <v>2174</v>
      </c>
      <c r="HNV23" t="s">
        <v>2476</v>
      </c>
      <c r="HNW23" t="s">
        <v>2174</v>
      </c>
      <c r="HNX23" t="s">
        <v>2476</v>
      </c>
      <c r="HNY23" t="s">
        <v>2174</v>
      </c>
      <c r="HNZ23" t="s">
        <v>2476</v>
      </c>
      <c r="HOA23" t="s">
        <v>2174</v>
      </c>
      <c r="HOB23" t="s">
        <v>2476</v>
      </c>
      <c r="HOC23" t="s">
        <v>2174</v>
      </c>
      <c r="HOD23" t="s">
        <v>2476</v>
      </c>
      <c r="HOE23" t="s">
        <v>2174</v>
      </c>
      <c r="HOF23" t="s">
        <v>2476</v>
      </c>
      <c r="HOG23" t="s">
        <v>2174</v>
      </c>
      <c r="HOH23" t="s">
        <v>2476</v>
      </c>
      <c r="HOI23" t="s">
        <v>2174</v>
      </c>
      <c r="HOJ23" t="s">
        <v>2476</v>
      </c>
      <c r="HOK23" t="s">
        <v>2174</v>
      </c>
      <c r="HOL23" t="s">
        <v>2476</v>
      </c>
      <c r="HOM23" t="s">
        <v>2174</v>
      </c>
      <c r="HON23" t="s">
        <v>2476</v>
      </c>
      <c r="HOO23" t="s">
        <v>2174</v>
      </c>
      <c r="HOP23" t="s">
        <v>2476</v>
      </c>
      <c r="HOQ23" t="s">
        <v>2174</v>
      </c>
      <c r="HOR23" t="s">
        <v>2476</v>
      </c>
      <c r="HOS23" t="s">
        <v>2174</v>
      </c>
      <c r="HOT23" t="s">
        <v>2476</v>
      </c>
      <c r="HOU23" t="s">
        <v>2174</v>
      </c>
      <c r="HOV23" t="s">
        <v>2476</v>
      </c>
      <c r="HOW23" t="s">
        <v>2174</v>
      </c>
      <c r="HOX23" t="s">
        <v>2476</v>
      </c>
      <c r="HOY23" t="s">
        <v>2174</v>
      </c>
      <c r="HOZ23" t="s">
        <v>2476</v>
      </c>
      <c r="HPA23" t="s">
        <v>2174</v>
      </c>
      <c r="HPB23" t="s">
        <v>2476</v>
      </c>
      <c r="HPC23" t="s">
        <v>2174</v>
      </c>
      <c r="HPD23" t="s">
        <v>2476</v>
      </c>
      <c r="HPE23" t="s">
        <v>2174</v>
      </c>
      <c r="HPF23" t="s">
        <v>2476</v>
      </c>
      <c r="HPG23" t="s">
        <v>2174</v>
      </c>
      <c r="HPH23" t="s">
        <v>2476</v>
      </c>
      <c r="HPI23" t="s">
        <v>2174</v>
      </c>
      <c r="HPJ23" t="s">
        <v>2476</v>
      </c>
      <c r="HPK23" t="s">
        <v>2174</v>
      </c>
      <c r="HPL23" t="s">
        <v>2476</v>
      </c>
      <c r="HPM23" t="s">
        <v>2174</v>
      </c>
      <c r="HPN23" t="s">
        <v>2476</v>
      </c>
      <c r="HPO23" t="s">
        <v>2174</v>
      </c>
      <c r="HPP23" t="s">
        <v>2476</v>
      </c>
      <c r="HPQ23" t="s">
        <v>2174</v>
      </c>
      <c r="HPR23" t="s">
        <v>2476</v>
      </c>
      <c r="HPS23" t="s">
        <v>2174</v>
      </c>
      <c r="HPT23" t="s">
        <v>2476</v>
      </c>
      <c r="HPU23" t="s">
        <v>2174</v>
      </c>
      <c r="HPV23" t="s">
        <v>2476</v>
      </c>
      <c r="HPW23" t="s">
        <v>2174</v>
      </c>
      <c r="HPX23" t="s">
        <v>2476</v>
      </c>
      <c r="HPY23" t="s">
        <v>2174</v>
      </c>
      <c r="HPZ23" t="s">
        <v>2476</v>
      </c>
      <c r="HQA23" t="s">
        <v>2174</v>
      </c>
      <c r="HQB23" t="s">
        <v>2476</v>
      </c>
      <c r="HQC23" t="s">
        <v>2174</v>
      </c>
      <c r="HQD23" t="s">
        <v>2476</v>
      </c>
      <c r="HQE23" t="s">
        <v>2174</v>
      </c>
      <c r="HQF23" t="s">
        <v>2476</v>
      </c>
      <c r="HQG23" t="s">
        <v>2174</v>
      </c>
      <c r="HQH23" t="s">
        <v>2476</v>
      </c>
      <c r="HQI23" t="s">
        <v>2174</v>
      </c>
      <c r="HQJ23" t="s">
        <v>2476</v>
      </c>
      <c r="HQK23" t="s">
        <v>2174</v>
      </c>
      <c r="HQL23" t="s">
        <v>2476</v>
      </c>
      <c r="HQM23" t="s">
        <v>2174</v>
      </c>
      <c r="HQN23" t="s">
        <v>2476</v>
      </c>
      <c r="HQO23" t="s">
        <v>2174</v>
      </c>
      <c r="HQP23" t="s">
        <v>2476</v>
      </c>
      <c r="HQQ23" t="s">
        <v>2174</v>
      </c>
      <c r="HQR23" t="s">
        <v>2476</v>
      </c>
      <c r="HQS23" t="s">
        <v>2174</v>
      </c>
      <c r="HQT23" t="s">
        <v>2476</v>
      </c>
      <c r="HQU23" t="s">
        <v>2174</v>
      </c>
      <c r="HQV23" t="s">
        <v>2476</v>
      </c>
      <c r="HQW23" t="s">
        <v>2174</v>
      </c>
      <c r="HQX23" t="s">
        <v>2476</v>
      </c>
      <c r="HQY23" t="s">
        <v>2174</v>
      </c>
      <c r="HQZ23" t="s">
        <v>2476</v>
      </c>
      <c r="HRA23" t="s">
        <v>2174</v>
      </c>
      <c r="HRB23" t="s">
        <v>2476</v>
      </c>
      <c r="HRC23" t="s">
        <v>2174</v>
      </c>
      <c r="HRD23" t="s">
        <v>2476</v>
      </c>
      <c r="HRE23" t="s">
        <v>2174</v>
      </c>
      <c r="HRF23" t="s">
        <v>2476</v>
      </c>
      <c r="HRG23" t="s">
        <v>2174</v>
      </c>
      <c r="HRH23" t="s">
        <v>2476</v>
      </c>
      <c r="HRI23" t="s">
        <v>2174</v>
      </c>
      <c r="HRJ23" t="s">
        <v>2476</v>
      </c>
      <c r="HRK23" t="s">
        <v>2174</v>
      </c>
      <c r="HRL23" t="s">
        <v>2476</v>
      </c>
      <c r="HRM23" t="s">
        <v>2174</v>
      </c>
      <c r="HRN23" t="s">
        <v>2476</v>
      </c>
      <c r="HRO23" t="s">
        <v>2174</v>
      </c>
      <c r="HRP23" t="s">
        <v>2476</v>
      </c>
      <c r="HRQ23" t="s">
        <v>2174</v>
      </c>
      <c r="HRR23" t="s">
        <v>2476</v>
      </c>
      <c r="HRS23" t="s">
        <v>2174</v>
      </c>
      <c r="HRT23" t="s">
        <v>2476</v>
      </c>
      <c r="HRU23" t="s">
        <v>2174</v>
      </c>
      <c r="HRV23" t="s">
        <v>2476</v>
      </c>
      <c r="HRW23" t="s">
        <v>2174</v>
      </c>
      <c r="HRX23" t="s">
        <v>2476</v>
      </c>
      <c r="HRY23" t="s">
        <v>2174</v>
      </c>
      <c r="HRZ23" t="s">
        <v>2476</v>
      </c>
      <c r="HSA23" t="s">
        <v>2174</v>
      </c>
      <c r="HSB23" t="s">
        <v>2476</v>
      </c>
      <c r="HSC23" t="s">
        <v>2174</v>
      </c>
      <c r="HSD23" t="s">
        <v>2476</v>
      </c>
      <c r="HSE23" t="s">
        <v>2174</v>
      </c>
      <c r="HSF23" t="s">
        <v>2476</v>
      </c>
      <c r="HSG23" t="s">
        <v>2174</v>
      </c>
      <c r="HSH23" t="s">
        <v>2476</v>
      </c>
      <c r="HSI23" t="s">
        <v>2174</v>
      </c>
      <c r="HSJ23" t="s">
        <v>2476</v>
      </c>
      <c r="HSK23" t="s">
        <v>2174</v>
      </c>
      <c r="HSL23" t="s">
        <v>2476</v>
      </c>
      <c r="HSM23" t="s">
        <v>2174</v>
      </c>
      <c r="HSN23" t="s">
        <v>2476</v>
      </c>
      <c r="HSO23" t="s">
        <v>2174</v>
      </c>
      <c r="HSP23" t="s">
        <v>2476</v>
      </c>
      <c r="HSQ23" t="s">
        <v>2174</v>
      </c>
      <c r="HSR23" t="s">
        <v>2476</v>
      </c>
      <c r="HSS23" t="s">
        <v>2174</v>
      </c>
      <c r="HST23" t="s">
        <v>2476</v>
      </c>
      <c r="HSU23" t="s">
        <v>2174</v>
      </c>
      <c r="HSV23" t="s">
        <v>2476</v>
      </c>
      <c r="HSW23" t="s">
        <v>2174</v>
      </c>
      <c r="HSX23" t="s">
        <v>2476</v>
      </c>
      <c r="HSY23" t="s">
        <v>2174</v>
      </c>
      <c r="HSZ23" t="s">
        <v>2476</v>
      </c>
      <c r="HTA23" t="s">
        <v>2174</v>
      </c>
      <c r="HTB23" t="s">
        <v>2476</v>
      </c>
      <c r="HTC23" t="s">
        <v>2174</v>
      </c>
      <c r="HTD23" t="s">
        <v>2476</v>
      </c>
      <c r="HTE23" t="s">
        <v>2174</v>
      </c>
      <c r="HTF23" t="s">
        <v>2476</v>
      </c>
      <c r="HTG23" t="s">
        <v>2174</v>
      </c>
      <c r="HTH23" t="s">
        <v>2476</v>
      </c>
      <c r="HTI23" t="s">
        <v>2174</v>
      </c>
      <c r="HTJ23" t="s">
        <v>2476</v>
      </c>
      <c r="HTK23" t="s">
        <v>2174</v>
      </c>
      <c r="HTL23" t="s">
        <v>2476</v>
      </c>
      <c r="HTM23" t="s">
        <v>2174</v>
      </c>
      <c r="HTN23" t="s">
        <v>2476</v>
      </c>
      <c r="HTO23" t="s">
        <v>2174</v>
      </c>
      <c r="HTP23" t="s">
        <v>2476</v>
      </c>
      <c r="HTQ23" t="s">
        <v>2174</v>
      </c>
      <c r="HTR23" t="s">
        <v>2476</v>
      </c>
      <c r="HTS23" t="s">
        <v>2174</v>
      </c>
      <c r="HTT23" t="s">
        <v>2476</v>
      </c>
      <c r="HTU23" t="s">
        <v>2174</v>
      </c>
      <c r="HTV23" t="s">
        <v>2476</v>
      </c>
      <c r="HTW23" t="s">
        <v>2174</v>
      </c>
      <c r="HTX23" t="s">
        <v>2476</v>
      </c>
      <c r="HTY23" t="s">
        <v>2174</v>
      </c>
      <c r="HTZ23" t="s">
        <v>2476</v>
      </c>
      <c r="HUA23" t="s">
        <v>2174</v>
      </c>
      <c r="HUB23" t="s">
        <v>2476</v>
      </c>
      <c r="HUC23" t="s">
        <v>2174</v>
      </c>
      <c r="HUD23" t="s">
        <v>2476</v>
      </c>
      <c r="HUE23" t="s">
        <v>2174</v>
      </c>
      <c r="HUF23" t="s">
        <v>2476</v>
      </c>
      <c r="HUG23" t="s">
        <v>2174</v>
      </c>
      <c r="HUH23" t="s">
        <v>2476</v>
      </c>
      <c r="HUI23" t="s">
        <v>2174</v>
      </c>
      <c r="HUJ23" t="s">
        <v>2476</v>
      </c>
      <c r="HUK23" t="s">
        <v>2174</v>
      </c>
      <c r="HUL23" t="s">
        <v>2476</v>
      </c>
      <c r="HUM23" t="s">
        <v>2174</v>
      </c>
      <c r="HUN23" t="s">
        <v>2476</v>
      </c>
      <c r="HUO23" t="s">
        <v>2174</v>
      </c>
      <c r="HUP23" t="s">
        <v>2476</v>
      </c>
      <c r="HUQ23" t="s">
        <v>2174</v>
      </c>
      <c r="HUR23" t="s">
        <v>2476</v>
      </c>
      <c r="HUS23" t="s">
        <v>2174</v>
      </c>
      <c r="HUT23" t="s">
        <v>2476</v>
      </c>
      <c r="HUU23" t="s">
        <v>2174</v>
      </c>
      <c r="HUV23" t="s">
        <v>2476</v>
      </c>
      <c r="HUW23" t="s">
        <v>2174</v>
      </c>
      <c r="HUX23" t="s">
        <v>2476</v>
      </c>
      <c r="HUY23" t="s">
        <v>2174</v>
      </c>
      <c r="HUZ23" t="s">
        <v>2476</v>
      </c>
      <c r="HVA23" t="s">
        <v>2174</v>
      </c>
      <c r="HVB23" t="s">
        <v>2476</v>
      </c>
      <c r="HVC23" t="s">
        <v>2174</v>
      </c>
      <c r="HVD23" t="s">
        <v>2476</v>
      </c>
      <c r="HVE23" t="s">
        <v>2174</v>
      </c>
      <c r="HVF23" t="s">
        <v>2476</v>
      </c>
      <c r="HVG23" t="s">
        <v>2174</v>
      </c>
      <c r="HVH23" t="s">
        <v>2476</v>
      </c>
      <c r="HVI23" t="s">
        <v>2174</v>
      </c>
      <c r="HVJ23" t="s">
        <v>2476</v>
      </c>
      <c r="HVK23" t="s">
        <v>2174</v>
      </c>
      <c r="HVL23" t="s">
        <v>2476</v>
      </c>
      <c r="HVM23" t="s">
        <v>2174</v>
      </c>
      <c r="HVN23" t="s">
        <v>2476</v>
      </c>
      <c r="HVO23" t="s">
        <v>2174</v>
      </c>
      <c r="HVP23" t="s">
        <v>2476</v>
      </c>
      <c r="HVQ23" t="s">
        <v>2174</v>
      </c>
      <c r="HVR23" t="s">
        <v>2476</v>
      </c>
      <c r="HVS23" t="s">
        <v>2174</v>
      </c>
      <c r="HVT23" t="s">
        <v>2476</v>
      </c>
      <c r="HVU23" t="s">
        <v>2174</v>
      </c>
      <c r="HVV23" t="s">
        <v>2476</v>
      </c>
      <c r="HVW23" t="s">
        <v>2174</v>
      </c>
      <c r="HVX23" t="s">
        <v>2476</v>
      </c>
      <c r="HVY23" t="s">
        <v>2174</v>
      </c>
      <c r="HVZ23" t="s">
        <v>2476</v>
      </c>
      <c r="HWA23" t="s">
        <v>2174</v>
      </c>
      <c r="HWB23" t="s">
        <v>2476</v>
      </c>
      <c r="HWC23" t="s">
        <v>2174</v>
      </c>
      <c r="HWD23" t="s">
        <v>2476</v>
      </c>
      <c r="HWE23" t="s">
        <v>2174</v>
      </c>
      <c r="HWF23" t="s">
        <v>2476</v>
      </c>
      <c r="HWG23" t="s">
        <v>2174</v>
      </c>
      <c r="HWH23" t="s">
        <v>2476</v>
      </c>
      <c r="HWI23" t="s">
        <v>2174</v>
      </c>
      <c r="HWJ23" t="s">
        <v>2476</v>
      </c>
      <c r="HWK23" t="s">
        <v>2174</v>
      </c>
      <c r="HWL23" t="s">
        <v>2476</v>
      </c>
      <c r="HWM23" t="s">
        <v>2174</v>
      </c>
      <c r="HWN23" t="s">
        <v>2476</v>
      </c>
      <c r="HWO23" t="s">
        <v>2174</v>
      </c>
      <c r="HWP23" t="s">
        <v>2476</v>
      </c>
      <c r="HWQ23" t="s">
        <v>2174</v>
      </c>
      <c r="HWR23" t="s">
        <v>2476</v>
      </c>
      <c r="HWS23" t="s">
        <v>2174</v>
      </c>
      <c r="HWT23" t="s">
        <v>2476</v>
      </c>
      <c r="HWU23" t="s">
        <v>2174</v>
      </c>
      <c r="HWV23" t="s">
        <v>2476</v>
      </c>
      <c r="HWW23" t="s">
        <v>2174</v>
      </c>
      <c r="HWX23" t="s">
        <v>2476</v>
      </c>
      <c r="HWY23" t="s">
        <v>2174</v>
      </c>
      <c r="HWZ23" t="s">
        <v>2476</v>
      </c>
      <c r="HXA23" t="s">
        <v>2174</v>
      </c>
      <c r="HXB23" t="s">
        <v>2476</v>
      </c>
      <c r="HXC23" t="s">
        <v>2174</v>
      </c>
      <c r="HXD23" t="s">
        <v>2476</v>
      </c>
      <c r="HXE23" t="s">
        <v>2174</v>
      </c>
      <c r="HXF23" t="s">
        <v>2476</v>
      </c>
      <c r="HXG23" t="s">
        <v>2174</v>
      </c>
      <c r="HXH23" t="s">
        <v>2476</v>
      </c>
      <c r="HXI23" t="s">
        <v>2174</v>
      </c>
      <c r="HXJ23" t="s">
        <v>2476</v>
      </c>
      <c r="HXK23" t="s">
        <v>2174</v>
      </c>
      <c r="HXL23" t="s">
        <v>2476</v>
      </c>
      <c r="HXM23" t="s">
        <v>2174</v>
      </c>
      <c r="HXN23" t="s">
        <v>2476</v>
      </c>
      <c r="HXO23" t="s">
        <v>2174</v>
      </c>
      <c r="HXP23" t="s">
        <v>2476</v>
      </c>
      <c r="HXQ23" t="s">
        <v>2174</v>
      </c>
      <c r="HXR23" t="s">
        <v>2476</v>
      </c>
      <c r="HXS23" t="s">
        <v>2174</v>
      </c>
      <c r="HXT23" t="s">
        <v>2476</v>
      </c>
      <c r="HXU23" t="s">
        <v>2174</v>
      </c>
      <c r="HXV23" t="s">
        <v>2476</v>
      </c>
      <c r="HXW23" t="s">
        <v>2174</v>
      </c>
      <c r="HXX23" t="s">
        <v>2476</v>
      </c>
      <c r="HXY23" t="s">
        <v>2174</v>
      </c>
      <c r="HXZ23" t="s">
        <v>2476</v>
      </c>
      <c r="HYA23" t="s">
        <v>2174</v>
      </c>
      <c r="HYB23" t="s">
        <v>2476</v>
      </c>
      <c r="HYC23" t="s">
        <v>2174</v>
      </c>
      <c r="HYD23" t="s">
        <v>2476</v>
      </c>
      <c r="HYE23" t="s">
        <v>2174</v>
      </c>
      <c r="HYF23" t="s">
        <v>2476</v>
      </c>
      <c r="HYG23" t="s">
        <v>2174</v>
      </c>
      <c r="HYH23" t="s">
        <v>2476</v>
      </c>
      <c r="HYI23" t="s">
        <v>2174</v>
      </c>
      <c r="HYJ23" t="s">
        <v>2476</v>
      </c>
      <c r="HYK23" t="s">
        <v>2174</v>
      </c>
      <c r="HYL23" t="s">
        <v>2476</v>
      </c>
      <c r="HYM23" t="s">
        <v>2174</v>
      </c>
      <c r="HYN23" t="s">
        <v>2476</v>
      </c>
      <c r="HYO23" t="s">
        <v>2174</v>
      </c>
      <c r="HYP23" t="s">
        <v>2476</v>
      </c>
      <c r="HYQ23" t="s">
        <v>2174</v>
      </c>
      <c r="HYR23" t="s">
        <v>2476</v>
      </c>
      <c r="HYS23" t="s">
        <v>2174</v>
      </c>
      <c r="HYT23" t="s">
        <v>2476</v>
      </c>
      <c r="HYU23" t="s">
        <v>2174</v>
      </c>
      <c r="HYV23" t="s">
        <v>2476</v>
      </c>
      <c r="HYW23" t="s">
        <v>2174</v>
      </c>
      <c r="HYX23" t="s">
        <v>2476</v>
      </c>
      <c r="HYY23" t="s">
        <v>2174</v>
      </c>
      <c r="HYZ23" t="s">
        <v>2476</v>
      </c>
      <c r="HZA23" t="s">
        <v>2174</v>
      </c>
      <c r="HZB23" t="s">
        <v>2476</v>
      </c>
      <c r="HZC23" t="s">
        <v>2174</v>
      </c>
      <c r="HZD23" t="s">
        <v>2476</v>
      </c>
      <c r="HZE23" t="s">
        <v>2174</v>
      </c>
      <c r="HZF23" t="s">
        <v>2476</v>
      </c>
      <c r="HZG23" t="s">
        <v>2174</v>
      </c>
      <c r="HZH23" t="s">
        <v>2476</v>
      </c>
      <c r="HZI23" t="s">
        <v>2174</v>
      </c>
      <c r="HZJ23" t="s">
        <v>2476</v>
      </c>
      <c r="HZK23" t="s">
        <v>2174</v>
      </c>
      <c r="HZL23" t="s">
        <v>2476</v>
      </c>
      <c r="HZM23" t="s">
        <v>2174</v>
      </c>
      <c r="HZN23" t="s">
        <v>2476</v>
      </c>
      <c r="HZO23" t="s">
        <v>2174</v>
      </c>
      <c r="HZP23" t="s">
        <v>2476</v>
      </c>
      <c r="HZQ23" t="s">
        <v>2174</v>
      </c>
      <c r="HZR23" t="s">
        <v>2476</v>
      </c>
      <c r="HZS23" t="s">
        <v>2174</v>
      </c>
      <c r="HZT23" t="s">
        <v>2476</v>
      </c>
      <c r="HZU23" t="s">
        <v>2174</v>
      </c>
      <c r="HZV23" t="s">
        <v>2476</v>
      </c>
      <c r="HZW23" t="s">
        <v>2174</v>
      </c>
      <c r="HZX23" t="s">
        <v>2476</v>
      </c>
      <c r="HZY23" t="s">
        <v>2174</v>
      </c>
      <c r="HZZ23" t="s">
        <v>2476</v>
      </c>
      <c r="IAA23" t="s">
        <v>2174</v>
      </c>
      <c r="IAB23" t="s">
        <v>2476</v>
      </c>
      <c r="IAC23" t="s">
        <v>2174</v>
      </c>
      <c r="IAD23" t="s">
        <v>2476</v>
      </c>
      <c r="IAE23" t="s">
        <v>2174</v>
      </c>
      <c r="IAF23" t="s">
        <v>2476</v>
      </c>
      <c r="IAG23" t="s">
        <v>2174</v>
      </c>
      <c r="IAH23" t="s">
        <v>2476</v>
      </c>
      <c r="IAI23" t="s">
        <v>2174</v>
      </c>
      <c r="IAJ23" t="s">
        <v>2476</v>
      </c>
      <c r="IAK23" t="s">
        <v>2174</v>
      </c>
      <c r="IAL23" t="s">
        <v>2476</v>
      </c>
      <c r="IAM23" t="s">
        <v>2174</v>
      </c>
      <c r="IAN23" t="s">
        <v>2476</v>
      </c>
      <c r="IAO23" t="s">
        <v>2174</v>
      </c>
      <c r="IAP23" t="s">
        <v>2476</v>
      </c>
      <c r="IAQ23" t="s">
        <v>2174</v>
      </c>
      <c r="IAR23" t="s">
        <v>2476</v>
      </c>
      <c r="IAS23" t="s">
        <v>2174</v>
      </c>
      <c r="IAT23" t="s">
        <v>2476</v>
      </c>
      <c r="IAU23" t="s">
        <v>2174</v>
      </c>
      <c r="IAV23" t="s">
        <v>2476</v>
      </c>
      <c r="IAW23" t="s">
        <v>2174</v>
      </c>
      <c r="IAX23" t="s">
        <v>2476</v>
      </c>
      <c r="IAY23" t="s">
        <v>2174</v>
      </c>
      <c r="IAZ23" t="s">
        <v>2476</v>
      </c>
      <c r="IBA23" t="s">
        <v>2174</v>
      </c>
      <c r="IBB23" t="s">
        <v>2476</v>
      </c>
      <c r="IBC23" t="s">
        <v>2174</v>
      </c>
      <c r="IBD23" t="s">
        <v>2476</v>
      </c>
      <c r="IBE23" t="s">
        <v>2174</v>
      </c>
      <c r="IBF23" t="s">
        <v>2476</v>
      </c>
      <c r="IBG23" t="s">
        <v>2174</v>
      </c>
      <c r="IBH23" t="s">
        <v>2476</v>
      </c>
      <c r="IBI23" t="s">
        <v>2174</v>
      </c>
      <c r="IBJ23" t="s">
        <v>2476</v>
      </c>
      <c r="IBK23" t="s">
        <v>2174</v>
      </c>
      <c r="IBL23" t="s">
        <v>2476</v>
      </c>
      <c r="IBM23" t="s">
        <v>2174</v>
      </c>
      <c r="IBN23" t="s">
        <v>2476</v>
      </c>
      <c r="IBO23" t="s">
        <v>2174</v>
      </c>
      <c r="IBP23" t="s">
        <v>2476</v>
      </c>
      <c r="IBQ23" t="s">
        <v>2174</v>
      </c>
      <c r="IBR23" t="s">
        <v>2476</v>
      </c>
      <c r="IBS23" t="s">
        <v>2174</v>
      </c>
      <c r="IBT23" t="s">
        <v>2476</v>
      </c>
      <c r="IBU23" t="s">
        <v>2174</v>
      </c>
      <c r="IBV23" t="s">
        <v>2476</v>
      </c>
      <c r="IBW23" t="s">
        <v>2174</v>
      </c>
      <c r="IBX23" t="s">
        <v>2476</v>
      </c>
      <c r="IBY23" t="s">
        <v>2174</v>
      </c>
      <c r="IBZ23" t="s">
        <v>2476</v>
      </c>
      <c r="ICA23" t="s">
        <v>2174</v>
      </c>
      <c r="ICB23" t="s">
        <v>2476</v>
      </c>
      <c r="ICC23" t="s">
        <v>2174</v>
      </c>
      <c r="ICD23" t="s">
        <v>2476</v>
      </c>
      <c r="ICE23" t="s">
        <v>2174</v>
      </c>
      <c r="ICF23" t="s">
        <v>2476</v>
      </c>
      <c r="ICG23" t="s">
        <v>2174</v>
      </c>
      <c r="ICH23" t="s">
        <v>2476</v>
      </c>
      <c r="ICI23" t="s">
        <v>2174</v>
      </c>
      <c r="ICJ23" t="s">
        <v>2476</v>
      </c>
      <c r="ICK23" t="s">
        <v>2174</v>
      </c>
      <c r="ICL23" t="s">
        <v>2476</v>
      </c>
      <c r="ICM23" t="s">
        <v>2174</v>
      </c>
      <c r="ICN23" t="s">
        <v>2476</v>
      </c>
      <c r="ICO23" t="s">
        <v>2174</v>
      </c>
      <c r="ICP23" t="s">
        <v>2476</v>
      </c>
      <c r="ICQ23" t="s">
        <v>2174</v>
      </c>
      <c r="ICR23" t="s">
        <v>2476</v>
      </c>
      <c r="ICS23" t="s">
        <v>2174</v>
      </c>
      <c r="ICT23" t="s">
        <v>2476</v>
      </c>
      <c r="ICU23" t="s">
        <v>2174</v>
      </c>
      <c r="ICV23" t="s">
        <v>2476</v>
      </c>
      <c r="ICW23" t="s">
        <v>2174</v>
      </c>
      <c r="ICX23" t="s">
        <v>2476</v>
      </c>
      <c r="ICY23" t="s">
        <v>2174</v>
      </c>
      <c r="ICZ23" t="s">
        <v>2476</v>
      </c>
      <c r="IDA23" t="s">
        <v>2174</v>
      </c>
      <c r="IDB23" t="s">
        <v>2476</v>
      </c>
      <c r="IDC23" t="s">
        <v>2174</v>
      </c>
      <c r="IDD23" t="s">
        <v>2476</v>
      </c>
      <c r="IDE23" t="s">
        <v>2174</v>
      </c>
      <c r="IDF23" t="s">
        <v>2476</v>
      </c>
      <c r="IDG23" t="s">
        <v>2174</v>
      </c>
      <c r="IDH23" t="s">
        <v>2476</v>
      </c>
      <c r="IDI23" t="s">
        <v>2174</v>
      </c>
      <c r="IDJ23" t="s">
        <v>2476</v>
      </c>
      <c r="IDK23" t="s">
        <v>2174</v>
      </c>
      <c r="IDL23" t="s">
        <v>2476</v>
      </c>
      <c r="IDM23" t="s">
        <v>2174</v>
      </c>
      <c r="IDN23" t="s">
        <v>2476</v>
      </c>
      <c r="IDO23" t="s">
        <v>2174</v>
      </c>
      <c r="IDP23" t="s">
        <v>2476</v>
      </c>
      <c r="IDQ23" t="s">
        <v>2174</v>
      </c>
      <c r="IDR23" t="s">
        <v>2476</v>
      </c>
      <c r="IDS23" t="s">
        <v>2174</v>
      </c>
      <c r="IDT23" t="s">
        <v>2476</v>
      </c>
      <c r="IDU23" t="s">
        <v>2174</v>
      </c>
      <c r="IDV23" t="s">
        <v>2476</v>
      </c>
      <c r="IDW23" t="s">
        <v>2174</v>
      </c>
      <c r="IDX23" t="s">
        <v>2476</v>
      </c>
      <c r="IDY23" t="s">
        <v>2174</v>
      </c>
      <c r="IDZ23" t="s">
        <v>2476</v>
      </c>
      <c r="IEA23" t="s">
        <v>2174</v>
      </c>
      <c r="IEB23" t="s">
        <v>2476</v>
      </c>
      <c r="IEC23" t="s">
        <v>2174</v>
      </c>
      <c r="IED23" t="s">
        <v>2476</v>
      </c>
      <c r="IEE23" t="s">
        <v>2174</v>
      </c>
      <c r="IEF23" t="s">
        <v>2476</v>
      </c>
      <c r="IEG23" t="s">
        <v>2174</v>
      </c>
      <c r="IEH23" t="s">
        <v>2476</v>
      </c>
      <c r="IEI23" t="s">
        <v>2174</v>
      </c>
      <c r="IEJ23" t="s">
        <v>2476</v>
      </c>
      <c r="IEK23" t="s">
        <v>2174</v>
      </c>
      <c r="IEL23" t="s">
        <v>2476</v>
      </c>
      <c r="IEM23" t="s">
        <v>2174</v>
      </c>
      <c r="IEN23" t="s">
        <v>2476</v>
      </c>
      <c r="IEO23" t="s">
        <v>2174</v>
      </c>
      <c r="IEP23" t="s">
        <v>2476</v>
      </c>
      <c r="IEQ23" t="s">
        <v>2174</v>
      </c>
      <c r="IER23" t="s">
        <v>2476</v>
      </c>
      <c r="IES23" t="s">
        <v>2174</v>
      </c>
      <c r="IET23" t="s">
        <v>2476</v>
      </c>
      <c r="IEU23" t="s">
        <v>2174</v>
      </c>
      <c r="IEV23" t="s">
        <v>2476</v>
      </c>
      <c r="IEW23" t="s">
        <v>2174</v>
      </c>
      <c r="IEX23" t="s">
        <v>2476</v>
      </c>
      <c r="IEY23" t="s">
        <v>2174</v>
      </c>
      <c r="IEZ23" t="s">
        <v>2476</v>
      </c>
      <c r="IFA23" t="s">
        <v>2174</v>
      </c>
      <c r="IFB23" t="s">
        <v>2476</v>
      </c>
      <c r="IFC23" t="s">
        <v>2174</v>
      </c>
      <c r="IFD23" t="s">
        <v>2476</v>
      </c>
      <c r="IFE23" t="s">
        <v>2174</v>
      </c>
      <c r="IFF23" t="s">
        <v>2476</v>
      </c>
      <c r="IFG23" t="s">
        <v>2174</v>
      </c>
      <c r="IFH23" t="s">
        <v>2476</v>
      </c>
      <c r="IFI23" t="s">
        <v>2174</v>
      </c>
      <c r="IFJ23" t="s">
        <v>2476</v>
      </c>
      <c r="IFK23" t="s">
        <v>2174</v>
      </c>
      <c r="IFL23" t="s">
        <v>2476</v>
      </c>
      <c r="IFM23" t="s">
        <v>2174</v>
      </c>
      <c r="IFN23" t="s">
        <v>2476</v>
      </c>
      <c r="IFO23" t="s">
        <v>2174</v>
      </c>
      <c r="IFP23" t="s">
        <v>2476</v>
      </c>
      <c r="IFQ23" t="s">
        <v>2174</v>
      </c>
      <c r="IFR23" t="s">
        <v>2476</v>
      </c>
      <c r="IFS23" t="s">
        <v>2174</v>
      </c>
      <c r="IFT23" t="s">
        <v>2476</v>
      </c>
      <c r="IFU23" t="s">
        <v>2174</v>
      </c>
      <c r="IFV23" t="s">
        <v>2476</v>
      </c>
      <c r="IFW23" t="s">
        <v>2174</v>
      </c>
      <c r="IFX23" t="s">
        <v>2476</v>
      </c>
      <c r="IFY23" t="s">
        <v>2174</v>
      </c>
      <c r="IFZ23" t="s">
        <v>2476</v>
      </c>
      <c r="IGA23" t="s">
        <v>2174</v>
      </c>
      <c r="IGB23" t="s">
        <v>2476</v>
      </c>
      <c r="IGC23" t="s">
        <v>2174</v>
      </c>
      <c r="IGD23" t="s">
        <v>2476</v>
      </c>
      <c r="IGE23" t="s">
        <v>2174</v>
      </c>
      <c r="IGF23" t="s">
        <v>2476</v>
      </c>
      <c r="IGG23" t="s">
        <v>2174</v>
      </c>
      <c r="IGH23" t="s">
        <v>2476</v>
      </c>
      <c r="IGI23" t="s">
        <v>2174</v>
      </c>
      <c r="IGJ23" t="s">
        <v>2476</v>
      </c>
      <c r="IGK23" t="s">
        <v>2174</v>
      </c>
      <c r="IGL23" t="s">
        <v>2476</v>
      </c>
      <c r="IGM23" t="s">
        <v>2174</v>
      </c>
      <c r="IGN23" t="s">
        <v>2476</v>
      </c>
      <c r="IGO23" t="s">
        <v>2174</v>
      </c>
      <c r="IGP23" t="s">
        <v>2476</v>
      </c>
      <c r="IGQ23" t="s">
        <v>2174</v>
      </c>
      <c r="IGR23" t="s">
        <v>2476</v>
      </c>
      <c r="IGS23" t="s">
        <v>2174</v>
      </c>
      <c r="IGT23" t="s">
        <v>2476</v>
      </c>
      <c r="IGU23" t="s">
        <v>2174</v>
      </c>
      <c r="IGV23" t="s">
        <v>2476</v>
      </c>
      <c r="IGW23" t="s">
        <v>2174</v>
      </c>
      <c r="IGX23" t="s">
        <v>2476</v>
      </c>
      <c r="IGY23" t="s">
        <v>2174</v>
      </c>
      <c r="IGZ23" t="s">
        <v>2476</v>
      </c>
      <c r="IHA23" t="s">
        <v>2174</v>
      </c>
      <c r="IHB23" t="s">
        <v>2476</v>
      </c>
      <c r="IHC23" t="s">
        <v>2174</v>
      </c>
      <c r="IHD23" t="s">
        <v>2476</v>
      </c>
      <c r="IHE23" t="s">
        <v>2174</v>
      </c>
      <c r="IHF23" t="s">
        <v>2476</v>
      </c>
      <c r="IHG23" t="s">
        <v>2174</v>
      </c>
      <c r="IHH23" t="s">
        <v>2476</v>
      </c>
      <c r="IHI23" t="s">
        <v>2174</v>
      </c>
      <c r="IHJ23" t="s">
        <v>2476</v>
      </c>
      <c r="IHK23" t="s">
        <v>2174</v>
      </c>
      <c r="IHL23" t="s">
        <v>2476</v>
      </c>
      <c r="IHM23" t="s">
        <v>2174</v>
      </c>
      <c r="IHN23" t="s">
        <v>2476</v>
      </c>
      <c r="IHO23" t="s">
        <v>2174</v>
      </c>
      <c r="IHP23" t="s">
        <v>2476</v>
      </c>
      <c r="IHQ23" t="s">
        <v>2174</v>
      </c>
      <c r="IHR23" t="s">
        <v>2476</v>
      </c>
      <c r="IHS23" t="s">
        <v>2174</v>
      </c>
      <c r="IHT23" t="s">
        <v>2476</v>
      </c>
      <c r="IHU23" t="s">
        <v>2174</v>
      </c>
      <c r="IHV23" t="s">
        <v>2476</v>
      </c>
      <c r="IHW23" t="s">
        <v>2174</v>
      </c>
      <c r="IHX23" t="s">
        <v>2476</v>
      </c>
      <c r="IHY23" t="s">
        <v>2174</v>
      </c>
      <c r="IHZ23" t="s">
        <v>2476</v>
      </c>
      <c r="IIA23" t="s">
        <v>2174</v>
      </c>
      <c r="IIB23" t="s">
        <v>2476</v>
      </c>
      <c r="IIC23" t="s">
        <v>2174</v>
      </c>
      <c r="IID23" t="s">
        <v>2476</v>
      </c>
      <c r="IIE23" t="s">
        <v>2174</v>
      </c>
      <c r="IIF23" t="s">
        <v>2476</v>
      </c>
      <c r="IIG23" t="s">
        <v>2174</v>
      </c>
      <c r="IIH23" t="s">
        <v>2476</v>
      </c>
      <c r="III23" t="s">
        <v>2174</v>
      </c>
      <c r="IIJ23" t="s">
        <v>2476</v>
      </c>
      <c r="IIK23" t="s">
        <v>2174</v>
      </c>
      <c r="IIL23" t="s">
        <v>2476</v>
      </c>
      <c r="IIM23" t="s">
        <v>2174</v>
      </c>
      <c r="IIN23" t="s">
        <v>2476</v>
      </c>
      <c r="IIO23" t="s">
        <v>2174</v>
      </c>
      <c r="IIP23" t="s">
        <v>2476</v>
      </c>
      <c r="IIQ23" t="s">
        <v>2174</v>
      </c>
      <c r="IIR23" t="s">
        <v>2476</v>
      </c>
      <c r="IIS23" t="s">
        <v>2174</v>
      </c>
      <c r="IIT23" t="s">
        <v>2476</v>
      </c>
      <c r="IIU23" t="s">
        <v>2174</v>
      </c>
      <c r="IIV23" t="s">
        <v>2476</v>
      </c>
      <c r="IIW23" t="s">
        <v>2174</v>
      </c>
      <c r="IIX23" t="s">
        <v>2476</v>
      </c>
      <c r="IIY23" t="s">
        <v>2174</v>
      </c>
      <c r="IIZ23" t="s">
        <v>2476</v>
      </c>
      <c r="IJA23" t="s">
        <v>2174</v>
      </c>
      <c r="IJB23" t="s">
        <v>2476</v>
      </c>
      <c r="IJC23" t="s">
        <v>2174</v>
      </c>
      <c r="IJD23" t="s">
        <v>2476</v>
      </c>
      <c r="IJE23" t="s">
        <v>2174</v>
      </c>
      <c r="IJF23" t="s">
        <v>2476</v>
      </c>
      <c r="IJG23" t="s">
        <v>2174</v>
      </c>
      <c r="IJH23" t="s">
        <v>2476</v>
      </c>
      <c r="IJI23" t="s">
        <v>2174</v>
      </c>
      <c r="IJJ23" t="s">
        <v>2476</v>
      </c>
      <c r="IJK23" t="s">
        <v>2174</v>
      </c>
      <c r="IJL23" t="s">
        <v>2476</v>
      </c>
      <c r="IJM23" t="s">
        <v>2174</v>
      </c>
      <c r="IJN23" t="s">
        <v>2476</v>
      </c>
      <c r="IJO23" t="s">
        <v>2174</v>
      </c>
      <c r="IJP23" t="s">
        <v>2476</v>
      </c>
      <c r="IJQ23" t="s">
        <v>2174</v>
      </c>
      <c r="IJR23" t="s">
        <v>2476</v>
      </c>
      <c r="IJS23" t="s">
        <v>2174</v>
      </c>
      <c r="IJT23" t="s">
        <v>2476</v>
      </c>
      <c r="IJU23" t="s">
        <v>2174</v>
      </c>
      <c r="IJV23" t="s">
        <v>2476</v>
      </c>
      <c r="IJW23" t="s">
        <v>2174</v>
      </c>
      <c r="IJX23" t="s">
        <v>2476</v>
      </c>
      <c r="IJY23" t="s">
        <v>2174</v>
      </c>
      <c r="IJZ23" t="s">
        <v>2476</v>
      </c>
      <c r="IKA23" t="s">
        <v>2174</v>
      </c>
      <c r="IKB23" t="s">
        <v>2476</v>
      </c>
      <c r="IKC23" t="s">
        <v>2174</v>
      </c>
      <c r="IKD23" t="s">
        <v>2476</v>
      </c>
      <c r="IKE23" t="s">
        <v>2174</v>
      </c>
      <c r="IKF23" t="s">
        <v>2476</v>
      </c>
      <c r="IKG23" t="s">
        <v>2174</v>
      </c>
      <c r="IKH23" t="s">
        <v>2476</v>
      </c>
      <c r="IKI23" t="s">
        <v>2174</v>
      </c>
      <c r="IKJ23" t="s">
        <v>2476</v>
      </c>
      <c r="IKK23" t="s">
        <v>2174</v>
      </c>
      <c r="IKL23" t="s">
        <v>2476</v>
      </c>
      <c r="IKM23" t="s">
        <v>2174</v>
      </c>
      <c r="IKN23" t="s">
        <v>2476</v>
      </c>
      <c r="IKO23" t="s">
        <v>2174</v>
      </c>
      <c r="IKP23" t="s">
        <v>2476</v>
      </c>
      <c r="IKQ23" t="s">
        <v>2174</v>
      </c>
      <c r="IKR23" t="s">
        <v>2476</v>
      </c>
      <c r="IKS23" t="s">
        <v>2174</v>
      </c>
      <c r="IKT23" t="s">
        <v>2476</v>
      </c>
      <c r="IKU23" t="s">
        <v>2174</v>
      </c>
      <c r="IKV23" t="s">
        <v>2476</v>
      </c>
      <c r="IKW23" t="s">
        <v>2174</v>
      </c>
      <c r="IKX23" t="s">
        <v>2476</v>
      </c>
      <c r="IKY23" t="s">
        <v>2174</v>
      </c>
      <c r="IKZ23" t="s">
        <v>2476</v>
      </c>
      <c r="ILA23" t="s">
        <v>2174</v>
      </c>
      <c r="ILB23" t="s">
        <v>2476</v>
      </c>
      <c r="ILC23" t="s">
        <v>2174</v>
      </c>
      <c r="ILD23" t="s">
        <v>2476</v>
      </c>
      <c r="ILE23" t="s">
        <v>2174</v>
      </c>
      <c r="ILF23" t="s">
        <v>2476</v>
      </c>
      <c r="ILG23" t="s">
        <v>2174</v>
      </c>
      <c r="ILH23" t="s">
        <v>2476</v>
      </c>
      <c r="ILI23" t="s">
        <v>2174</v>
      </c>
      <c r="ILJ23" t="s">
        <v>2476</v>
      </c>
      <c r="ILK23" t="s">
        <v>2174</v>
      </c>
      <c r="ILL23" t="s">
        <v>2476</v>
      </c>
      <c r="ILM23" t="s">
        <v>2174</v>
      </c>
      <c r="ILN23" t="s">
        <v>2476</v>
      </c>
      <c r="ILO23" t="s">
        <v>2174</v>
      </c>
      <c r="ILP23" t="s">
        <v>2476</v>
      </c>
      <c r="ILQ23" t="s">
        <v>2174</v>
      </c>
      <c r="ILR23" t="s">
        <v>2476</v>
      </c>
      <c r="ILS23" t="s">
        <v>2174</v>
      </c>
      <c r="ILT23" t="s">
        <v>2476</v>
      </c>
      <c r="ILU23" t="s">
        <v>2174</v>
      </c>
      <c r="ILV23" t="s">
        <v>2476</v>
      </c>
      <c r="ILW23" t="s">
        <v>2174</v>
      </c>
      <c r="ILX23" t="s">
        <v>2476</v>
      </c>
      <c r="ILY23" t="s">
        <v>2174</v>
      </c>
      <c r="ILZ23" t="s">
        <v>2476</v>
      </c>
      <c r="IMA23" t="s">
        <v>2174</v>
      </c>
      <c r="IMB23" t="s">
        <v>2476</v>
      </c>
      <c r="IMC23" t="s">
        <v>2174</v>
      </c>
      <c r="IMD23" t="s">
        <v>2476</v>
      </c>
      <c r="IME23" t="s">
        <v>2174</v>
      </c>
      <c r="IMF23" t="s">
        <v>2476</v>
      </c>
      <c r="IMG23" t="s">
        <v>2174</v>
      </c>
      <c r="IMH23" t="s">
        <v>2476</v>
      </c>
      <c r="IMI23" t="s">
        <v>2174</v>
      </c>
      <c r="IMJ23" t="s">
        <v>2476</v>
      </c>
      <c r="IMK23" t="s">
        <v>2174</v>
      </c>
      <c r="IML23" t="s">
        <v>2476</v>
      </c>
      <c r="IMM23" t="s">
        <v>2174</v>
      </c>
      <c r="IMN23" t="s">
        <v>2476</v>
      </c>
      <c r="IMO23" t="s">
        <v>2174</v>
      </c>
      <c r="IMP23" t="s">
        <v>2476</v>
      </c>
      <c r="IMQ23" t="s">
        <v>2174</v>
      </c>
      <c r="IMR23" t="s">
        <v>2476</v>
      </c>
      <c r="IMS23" t="s">
        <v>2174</v>
      </c>
      <c r="IMT23" t="s">
        <v>2476</v>
      </c>
      <c r="IMU23" t="s">
        <v>2174</v>
      </c>
      <c r="IMV23" t="s">
        <v>2476</v>
      </c>
      <c r="IMW23" t="s">
        <v>2174</v>
      </c>
      <c r="IMX23" t="s">
        <v>2476</v>
      </c>
      <c r="IMY23" t="s">
        <v>2174</v>
      </c>
      <c r="IMZ23" t="s">
        <v>2476</v>
      </c>
      <c r="INA23" t="s">
        <v>2174</v>
      </c>
      <c r="INB23" t="s">
        <v>2476</v>
      </c>
      <c r="INC23" t="s">
        <v>2174</v>
      </c>
      <c r="IND23" t="s">
        <v>2476</v>
      </c>
      <c r="INE23" t="s">
        <v>2174</v>
      </c>
      <c r="INF23" t="s">
        <v>2476</v>
      </c>
      <c r="ING23" t="s">
        <v>2174</v>
      </c>
      <c r="INH23" t="s">
        <v>2476</v>
      </c>
      <c r="INI23" t="s">
        <v>2174</v>
      </c>
      <c r="INJ23" t="s">
        <v>2476</v>
      </c>
      <c r="INK23" t="s">
        <v>2174</v>
      </c>
      <c r="INL23" t="s">
        <v>2476</v>
      </c>
      <c r="INM23" t="s">
        <v>2174</v>
      </c>
      <c r="INN23" t="s">
        <v>2476</v>
      </c>
      <c r="INO23" t="s">
        <v>2174</v>
      </c>
      <c r="INP23" t="s">
        <v>2476</v>
      </c>
      <c r="INQ23" t="s">
        <v>2174</v>
      </c>
      <c r="INR23" t="s">
        <v>2476</v>
      </c>
      <c r="INS23" t="s">
        <v>2174</v>
      </c>
      <c r="INT23" t="s">
        <v>2476</v>
      </c>
      <c r="INU23" t="s">
        <v>2174</v>
      </c>
      <c r="INV23" t="s">
        <v>2476</v>
      </c>
      <c r="INW23" t="s">
        <v>2174</v>
      </c>
      <c r="INX23" t="s">
        <v>2476</v>
      </c>
      <c r="INY23" t="s">
        <v>2174</v>
      </c>
      <c r="INZ23" t="s">
        <v>2476</v>
      </c>
      <c r="IOA23" t="s">
        <v>2174</v>
      </c>
      <c r="IOB23" t="s">
        <v>2476</v>
      </c>
      <c r="IOC23" t="s">
        <v>2174</v>
      </c>
      <c r="IOD23" t="s">
        <v>2476</v>
      </c>
      <c r="IOE23" t="s">
        <v>2174</v>
      </c>
      <c r="IOF23" t="s">
        <v>2476</v>
      </c>
      <c r="IOG23" t="s">
        <v>2174</v>
      </c>
      <c r="IOH23" t="s">
        <v>2476</v>
      </c>
      <c r="IOI23" t="s">
        <v>2174</v>
      </c>
      <c r="IOJ23" t="s">
        <v>2476</v>
      </c>
      <c r="IOK23" t="s">
        <v>2174</v>
      </c>
      <c r="IOL23" t="s">
        <v>2476</v>
      </c>
      <c r="IOM23" t="s">
        <v>2174</v>
      </c>
      <c r="ION23" t="s">
        <v>2476</v>
      </c>
      <c r="IOO23" t="s">
        <v>2174</v>
      </c>
      <c r="IOP23" t="s">
        <v>2476</v>
      </c>
      <c r="IOQ23" t="s">
        <v>2174</v>
      </c>
      <c r="IOR23" t="s">
        <v>2476</v>
      </c>
      <c r="IOS23" t="s">
        <v>2174</v>
      </c>
      <c r="IOT23" t="s">
        <v>2476</v>
      </c>
      <c r="IOU23" t="s">
        <v>2174</v>
      </c>
      <c r="IOV23" t="s">
        <v>2476</v>
      </c>
      <c r="IOW23" t="s">
        <v>2174</v>
      </c>
      <c r="IOX23" t="s">
        <v>2476</v>
      </c>
      <c r="IOY23" t="s">
        <v>2174</v>
      </c>
      <c r="IOZ23" t="s">
        <v>2476</v>
      </c>
      <c r="IPA23" t="s">
        <v>2174</v>
      </c>
      <c r="IPB23" t="s">
        <v>2476</v>
      </c>
      <c r="IPC23" t="s">
        <v>2174</v>
      </c>
      <c r="IPD23" t="s">
        <v>2476</v>
      </c>
      <c r="IPE23" t="s">
        <v>2174</v>
      </c>
      <c r="IPF23" t="s">
        <v>2476</v>
      </c>
      <c r="IPG23" t="s">
        <v>2174</v>
      </c>
      <c r="IPH23" t="s">
        <v>2476</v>
      </c>
      <c r="IPI23" t="s">
        <v>2174</v>
      </c>
      <c r="IPJ23" t="s">
        <v>2476</v>
      </c>
      <c r="IPK23" t="s">
        <v>2174</v>
      </c>
      <c r="IPL23" t="s">
        <v>2476</v>
      </c>
      <c r="IPM23" t="s">
        <v>2174</v>
      </c>
      <c r="IPN23" t="s">
        <v>2476</v>
      </c>
      <c r="IPO23" t="s">
        <v>2174</v>
      </c>
      <c r="IPP23" t="s">
        <v>2476</v>
      </c>
      <c r="IPQ23" t="s">
        <v>2174</v>
      </c>
      <c r="IPR23" t="s">
        <v>2476</v>
      </c>
      <c r="IPS23" t="s">
        <v>2174</v>
      </c>
      <c r="IPT23" t="s">
        <v>2476</v>
      </c>
      <c r="IPU23" t="s">
        <v>2174</v>
      </c>
      <c r="IPV23" t="s">
        <v>2476</v>
      </c>
      <c r="IPW23" t="s">
        <v>2174</v>
      </c>
      <c r="IPX23" t="s">
        <v>2476</v>
      </c>
      <c r="IPY23" t="s">
        <v>2174</v>
      </c>
      <c r="IPZ23" t="s">
        <v>2476</v>
      </c>
      <c r="IQA23" t="s">
        <v>2174</v>
      </c>
      <c r="IQB23" t="s">
        <v>2476</v>
      </c>
      <c r="IQC23" t="s">
        <v>2174</v>
      </c>
      <c r="IQD23" t="s">
        <v>2476</v>
      </c>
      <c r="IQE23" t="s">
        <v>2174</v>
      </c>
      <c r="IQF23" t="s">
        <v>2476</v>
      </c>
      <c r="IQG23" t="s">
        <v>2174</v>
      </c>
      <c r="IQH23" t="s">
        <v>2476</v>
      </c>
      <c r="IQI23" t="s">
        <v>2174</v>
      </c>
      <c r="IQJ23" t="s">
        <v>2476</v>
      </c>
      <c r="IQK23" t="s">
        <v>2174</v>
      </c>
      <c r="IQL23" t="s">
        <v>2476</v>
      </c>
      <c r="IQM23" t="s">
        <v>2174</v>
      </c>
      <c r="IQN23" t="s">
        <v>2476</v>
      </c>
      <c r="IQO23" t="s">
        <v>2174</v>
      </c>
      <c r="IQP23" t="s">
        <v>2476</v>
      </c>
      <c r="IQQ23" t="s">
        <v>2174</v>
      </c>
      <c r="IQR23" t="s">
        <v>2476</v>
      </c>
      <c r="IQS23" t="s">
        <v>2174</v>
      </c>
      <c r="IQT23" t="s">
        <v>2476</v>
      </c>
      <c r="IQU23" t="s">
        <v>2174</v>
      </c>
      <c r="IQV23" t="s">
        <v>2476</v>
      </c>
      <c r="IQW23" t="s">
        <v>2174</v>
      </c>
      <c r="IQX23" t="s">
        <v>2476</v>
      </c>
      <c r="IQY23" t="s">
        <v>2174</v>
      </c>
      <c r="IQZ23" t="s">
        <v>2476</v>
      </c>
      <c r="IRA23" t="s">
        <v>2174</v>
      </c>
      <c r="IRB23" t="s">
        <v>2476</v>
      </c>
      <c r="IRC23" t="s">
        <v>2174</v>
      </c>
      <c r="IRD23" t="s">
        <v>2476</v>
      </c>
      <c r="IRE23" t="s">
        <v>2174</v>
      </c>
      <c r="IRF23" t="s">
        <v>2476</v>
      </c>
      <c r="IRG23" t="s">
        <v>2174</v>
      </c>
      <c r="IRH23" t="s">
        <v>2476</v>
      </c>
      <c r="IRI23" t="s">
        <v>2174</v>
      </c>
      <c r="IRJ23" t="s">
        <v>2476</v>
      </c>
      <c r="IRK23" t="s">
        <v>2174</v>
      </c>
      <c r="IRL23" t="s">
        <v>2476</v>
      </c>
      <c r="IRM23" t="s">
        <v>2174</v>
      </c>
      <c r="IRN23" t="s">
        <v>2476</v>
      </c>
      <c r="IRO23" t="s">
        <v>2174</v>
      </c>
      <c r="IRP23" t="s">
        <v>2476</v>
      </c>
      <c r="IRQ23" t="s">
        <v>2174</v>
      </c>
      <c r="IRR23" t="s">
        <v>2476</v>
      </c>
      <c r="IRS23" t="s">
        <v>2174</v>
      </c>
      <c r="IRT23" t="s">
        <v>2476</v>
      </c>
      <c r="IRU23" t="s">
        <v>2174</v>
      </c>
      <c r="IRV23" t="s">
        <v>2476</v>
      </c>
      <c r="IRW23" t="s">
        <v>2174</v>
      </c>
      <c r="IRX23" t="s">
        <v>2476</v>
      </c>
      <c r="IRY23" t="s">
        <v>2174</v>
      </c>
      <c r="IRZ23" t="s">
        <v>2476</v>
      </c>
      <c r="ISA23" t="s">
        <v>2174</v>
      </c>
      <c r="ISB23" t="s">
        <v>2476</v>
      </c>
      <c r="ISC23" t="s">
        <v>2174</v>
      </c>
      <c r="ISD23" t="s">
        <v>2476</v>
      </c>
      <c r="ISE23" t="s">
        <v>2174</v>
      </c>
      <c r="ISF23" t="s">
        <v>2476</v>
      </c>
      <c r="ISG23" t="s">
        <v>2174</v>
      </c>
      <c r="ISH23" t="s">
        <v>2476</v>
      </c>
      <c r="ISI23" t="s">
        <v>2174</v>
      </c>
      <c r="ISJ23" t="s">
        <v>2476</v>
      </c>
      <c r="ISK23" t="s">
        <v>2174</v>
      </c>
      <c r="ISL23" t="s">
        <v>2476</v>
      </c>
      <c r="ISM23" t="s">
        <v>2174</v>
      </c>
      <c r="ISN23" t="s">
        <v>2476</v>
      </c>
      <c r="ISO23" t="s">
        <v>2174</v>
      </c>
      <c r="ISP23" t="s">
        <v>2476</v>
      </c>
      <c r="ISQ23" t="s">
        <v>2174</v>
      </c>
      <c r="ISR23" t="s">
        <v>2476</v>
      </c>
      <c r="ISS23" t="s">
        <v>2174</v>
      </c>
      <c r="IST23" t="s">
        <v>2476</v>
      </c>
      <c r="ISU23" t="s">
        <v>2174</v>
      </c>
      <c r="ISV23" t="s">
        <v>2476</v>
      </c>
      <c r="ISW23" t="s">
        <v>2174</v>
      </c>
      <c r="ISX23" t="s">
        <v>2476</v>
      </c>
      <c r="ISY23" t="s">
        <v>2174</v>
      </c>
      <c r="ISZ23" t="s">
        <v>2476</v>
      </c>
      <c r="ITA23" t="s">
        <v>2174</v>
      </c>
      <c r="ITB23" t="s">
        <v>2476</v>
      </c>
      <c r="ITC23" t="s">
        <v>2174</v>
      </c>
      <c r="ITD23" t="s">
        <v>2476</v>
      </c>
      <c r="ITE23" t="s">
        <v>2174</v>
      </c>
      <c r="ITF23" t="s">
        <v>2476</v>
      </c>
      <c r="ITG23" t="s">
        <v>2174</v>
      </c>
      <c r="ITH23" t="s">
        <v>2476</v>
      </c>
      <c r="ITI23" t="s">
        <v>2174</v>
      </c>
      <c r="ITJ23" t="s">
        <v>2476</v>
      </c>
      <c r="ITK23" t="s">
        <v>2174</v>
      </c>
      <c r="ITL23" t="s">
        <v>2476</v>
      </c>
      <c r="ITM23" t="s">
        <v>2174</v>
      </c>
      <c r="ITN23" t="s">
        <v>2476</v>
      </c>
      <c r="ITO23" t="s">
        <v>2174</v>
      </c>
      <c r="ITP23" t="s">
        <v>2476</v>
      </c>
      <c r="ITQ23" t="s">
        <v>2174</v>
      </c>
      <c r="ITR23" t="s">
        <v>2476</v>
      </c>
      <c r="ITS23" t="s">
        <v>2174</v>
      </c>
      <c r="ITT23" t="s">
        <v>2476</v>
      </c>
      <c r="ITU23" t="s">
        <v>2174</v>
      </c>
      <c r="ITV23" t="s">
        <v>2476</v>
      </c>
      <c r="ITW23" t="s">
        <v>2174</v>
      </c>
      <c r="ITX23" t="s">
        <v>2476</v>
      </c>
      <c r="ITY23" t="s">
        <v>2174</v>
      </c>
      <c r="ITZ23" t="s">
        <v>2476</v>
      </c>
      <c r="IUA23" t="s">
        <v>2174</v>
      </c>
      <c r="IUB23" t="s">
        <v>2476</v>
      </c>
      <c r="IUC23" t="s">
        <v>2174</v>
      </c>
      <c r="IUD23" t="s">
        <v>2476</v>
      </c>
      <c r="IUE23" t="s">
        <v>2174</v>
      </c>
      <c r="IUF23" t="s">
        <v>2476</v>
      </c>
      <c r="IUG23" t="s">
        <v>2174</v>
      </c>
      <c r="IUH23" t="s">
        <v>2476</v>
      </c>
      <c r="IUI23" t="s">
        <v>2174</v>
      </c>
      <c r="IUJ23" t="s">
        <v>2476</v>
      </c>
      <c r="IUK23" t="s">
        <v>2174</v>
      </c>
      <c r="IUL23" t="s">
        <v>2476</v>
      </c>
      <c r="IUM23" t="s">
        <v>2174</v>
      </c>
      <c r="IUN23" t="s">
        <v>2476</v>
      </c>
      <c r="IUO23" t="s">
        <v>2174</v>
      </c>
      <c r="IUP23" t="s">
        <v>2476</v>
      </c>
      <c r="IUQ23" t="s">
        <v>2174</v>
      </c>
      <c r="IUR23" t="s">
        <v>2476</v>
      </c>
      <c r="IUS23" t="s">
        <v>2174</v>
      </c>
      <c r="IUT23" t="s">
        <v>2476</v>
      </c>
      <c r="IUU23" t="s">
        <v>2174</v>
      </c>
      <c r="IUV23" t="s">
        <v>2476</v>
      </c>
      <c r="IUW23" t="s">
        <v>2174</v>
      </c>
      <c r="IUX23" t="s">
        <v>2476</v>
      </c>
      <c r="IUY23" t="s">
        <v>2174</v>
      </c>
      <c r="IUZ23" t="s">
        <v>2476</v>
      </c>
      <c r="IVA23" t="s">
        <v>2174</v>
      </c>
      <c r="IVB23" t="s">
        <v>2476</v>
      </c>
      <c r="IVC23" t="s">
        <v>2174</v>
      </c>
      <c r="IVD23" t="s">
        <v>2476</v>
      </c>
      <c r="IVE23" t="s">
        <v>2174</v>
      </c>
      <c r="IVF23" t="s">
        <v>2476</v>
      </c>
      <c r="IVG23" t="s">
        <v>2174</v>
      </c>
      <c r="IVH23" t="s">
        <v>2476</v>
      </c>
      <c r="IVI23" t="s">
        <v>2174</v>
      </c>
      <c r="IVJ23" t="s">
        <v>2476</v>
      </c>
      <c r="IVK23" t="s">
        <v>2174</v>
      </c>
      <c r="IVL23" t="s">
        <v>2476</v>
      </c>
      <c r="IVM23" t="s">
        <v>2174</v>
      </c>
      <c r="IVN23" t="s">
        <v>2476</v>
      </c>
      <c r="IVO23" t="s">
        <v>2174</v>
      </c>
      <c r="IVP23" t="s">
        <v>2476</v>
      </c>
      <c r="IVQ23" t="s">
        <v>2174</v>
      </c>
      <c r="IVR23" t="s">
        <v>2476</v>
      </c>
      <c r="IVS23" t="s">
        <v>2174</v>
      </c>
      <c r="IVT23" t="s">
        <v>2476</v>
      </c>
      <c r="IVU23" t="s">
        <v>2174</v>
      </c>
      <c r="IVV23" t="s">
        <v>2476</v>
      </c>
      <c r="IVW23" t="s">
        <v>2174</v>
      </c>
      <c r="IVX23" t="s">
        <v>2476</v>
      </c>
      <c r="IVY23" t="s">
        <v>2174</v>
      </c>
      <c r="IVZ23" t="s">
        <v>2476</v>
      </c>
      <c r="IWA23" t="s">
        <v>2174</v>
      </c>
      <c r="IWB23" t="s">
        <v>2476</v>
      </c>
      <c r="IWC23" t="s">
        <v>2174</v>
      </c>
      <c r="IWD23" t="s">
        <v>2476</v>
      </c>
      <c r="IWE23" t="s">
        <v>2174</v>
      </c>
      <c r="IWF23" t="s">
        <v>2476</v>
      </c>
      <c r="IWG23" t="s">
        <v>2174</v>
      </c>
      <c r="IWH23" t="s">
        <v>2476</v>
      </c>
      <c r="IWI23" t="s">
        <v>2174</v>
      </c>
      <c r="IWJ23" t="s">
        <v>2476</v>
      </c>
      <c r="IWK23" t="s">
        <v>2174</v>
      </c>
      <c r="IWL23" t="s">
        <v>2476</v>
      </c>
      <c r="IWM23" t="s">
        <v>2174</v>
      </c>
      <c r="IWN23" t="s">
        <v>2476</v>
      </c>
      <c r="IWO23" t="s">
        <v>2174</v>
      </c>
      <c r="IWP23" t="s">
        <v>2476</v>
      </c>
      <c r="IWQ23" t="s">
        <v>2174</v>
      </c>
      <c r="IWR23" t="s">
        <v>2476</v>
      </c>
      <c r="IWS23" t="s">
        <v>2174</v>
      </c>
      <c r="IWT23" t="s">
        <v>2476</v>
      </c>
      <c r="IWU23" t="s">
        <v>2174</v>
      </c>
      <c r="IWV23" t="s">
        <v>2476</v>
      </c>
      <c r="IWW23" t="s">
        <v>2174</v>
      </c>
      <c r="IWX23" t="s">
        <v>2476</v>
      </c>
      <c r="IWY23" t="s">
        <v>2174</v>
      </c>
      <c r="IWZ23" t="s">
        <v>2476</v>
      </c>
      <c r="IXA23" t="s">
        <v>2174</v>
      </c>
      <c r="IXB23" t="s">
        <v>2476</v>
      </c>
      <c r="IXC23" t="s">
        <v>2174</v>
      </c>
      <c r="IXD23" t="s">
        <v>2476</v>
      </c>
      <c r="IXE23" t="s">
        <v>2174</v>
      </c>
      <c r="IXF23" t="s">
        <v>2476</v>
      </c>
      <c r="IXG23" t="s">
        <v>2174</v>
      </c>
      <c r="IXH23" t="s">
        <v>2476</v>
      </c>
      <c r="IXI23" t="s">
        <v>2174</v>
      </c>
      <c r="IXJ23" t="s">
        <v>2476</v>
      </c>
      <c r="IXK23" t="s">
        <v>2174</v>
      </c>
      <c r="IXL23" t="s">
        <v>2476</v>
      </c>
      <c r="IXM23" t="s">
        <v>2174</v>
      </c>
      <c r="IXN23" t="s">
        <v>2476</v>
      </c>
      <c r="IXO23" t="s">
        <v>2174</v>
      </c>
      <c r="IXP23" t="s">
        <v>2476</v>
      </c>
      <c r="IXQ23" t="s">
        <v>2174</v>
      </c>
      <c r="IXR23" t="s">
        <v>2476</v>
      </c>
      <c r="IXS23" t="s">
        <v>2174</v>
      </c>
      <c r="IXT23" t="s">
        <v>2476</v>
      </c>
      <c r="IXU23" t="s">
        <v>2174</v>
      </c>
      <c r="IXV23" t="s">
        <v>2476</v>
      </c>
      <c r="IXW23" t="s">
        <v>2174</v>
      </c>
      <c r="IXX23" t="s">
        <v>2476</v>
      </c>
      <c r="IXY23" t="s">
        <v>2174</v>
      </c>
      <c r="IXZ23" t="s">
        <v>2476</v>
      </c>
      <c r="IYA23" t="s">
        <v>2174</v>
      </c>
      <c r="IYB23" t="s">
        <v>2476</v>
      </c>
      <c r="IYC23" t="s">
        <v>2174</v>
      </c>
      <c r="IYD23" t="s">
        <v>2476</v>
      </c>
      <c r="IYE23" t="s">
        <v>2174</v>
      </c>
      <c r="IYF23" t="s">
        <v>2476</v>
      </c>
      <c r="IYG23" t="s">
        <v>2174</v>
      </c>
      <c r="IYH23" t="s">
        <v>2476</v>
      </c>
      <c r="IYI23" t="s">
        <v>2174</v>
      </c>
      <c r="IYJ23" t="s">
        <v>2476</v>
      </c>
      <c r="IYK23" t="s">
        <v>2174</v>
      </c>
      <c r="IYL23" t="s">
        <v>2476</v>
      </c>
      <c r="IYM23" t="s">
        <v>2174</v>
      </c>
      <c r="IYN23" t="s">
        <v>2476</v>
      </c>
      <c r="IYO23" t="s">
        <v>2174</v>
      </c>
      <c r="IYP23" t="s">
        <v>2476</v>
      </c>
      <c r="IYQ23" t="s">
        <v>2174</v>
      </c>
      <c r="IYR23" t="s">
        <v>2476</v>
      </c>
      <c r="IYS23" t="s">
        <v>2174</v>
      </c>
      <c r="IYT23" t="s">
        <v>2476</v>
      </c>
      <c r="IYU23" t="s">
        <v>2174</v>
      </c>
      <c r="IYV23" t="s">
        <v>2476</v>
      </c>
      <c r="IYW23" t="s">
        <v>2174</v>
      </c>
      <c r="IYX23" t="s">
        <v>2476</v>
      </c>
      <c r="IYY23" t="s">
        <v>2174</v>
      </c>
      <c r="IYZ23" t="s">
        <v>2476</v>
      </c>
      <c r="IZA23" t="s">
        <v>2174</v>
      </c>
      <c r="IZB23" t="s">
        <v>2476</v>
      </c>
      <c r="IZC23" t="s">
        <v>2174</v>
      </c>
      <c r="IZD23" t="s">
        <v>2476</v>
      </c>
      <c r="IZE23" t="s">
        <v>2174</v>
      </c>
      <c r="IZF23" t="s">
        <v>2476</v>
      </c>
      <c r="IZG23" t="s">
        <v>2174</v>
      </c>
      <c r="IZH23" t="s">
        <v>2476</v>
      </c>
      <c r="IZI23" t="s">
        <v>2174</v>
      </c>
      <c r="IZJ23" t="s">
        <v>2476</v>
      </c>
      <c r="IZK23" t="s">
        <v>2174</v>
      </c>
      <c r="IZL23" t="s">
        <v>2476</v>
      </c>
      <c r="IZM23" t="s">
        <v>2174</v>
      </c>
      <c r="IZN23" t="s">
        <v>2476</v>
      </c>
      <c r="IZO23" t="s">
        <v>2174</v>
      </c>
      <c r="IZP23" t="s">
        <v>2476</v>
      </c>
      <c r="IZQ23" t="s">
        <v>2174</v>
      </c>
      <c r="IZR23" t="s">
        <v>2476</v>
      </c>
      <c r="IZS23" t="s">
        <v>2174</v>
      </c>
      <c r="IZT23" t="s">
        <v>2476</v>
      </c>
      <c r="IZU23" t="s">
        <v>2174</v>
      </c>
      <c r="IZV23" t="s">
        <v>2476</v>
      </c>
      <c r="IZW23" t="s">
        <v>2174</v>
      </c>
      <c r="IZX23" t="s">
        <v>2476</v>
      </c>
      <c r="IZY23" t="s">
        <v>2174</v>
      </c>
      <c r="IZZ23" t="s">
        <v>2476</v>
      </c>
      <c r="JAA23" t="s">
        <v>2174</v>
      </c>
      <c r="JAB23" t="s">
        <v>2476</v>
      </c>
      <c r="JAC23" t="s">
        <v>2174</v>
      </c>
      <c r="JAD23" t="s">
        <v>2476</v>
      </c>
      <c r="JAE23" t="s">
        <v>2174</v>
      </c>
      <c r="JAF23" t="s">
        <v>2476</v>
      </c>
      <c r="JAG23" t="s">
        <v>2174</v>
      </c>
      <c r="JAH23" t="s">
        <v>2476</v>
      </c>
      <c r="JAI23" t="s">
        <v>2174</v>
      </c>
      <c r="JAJ23" t="s">
        <v>2476</v>
      </c>
      <c r="JAK23" t="s">
        <v>2174</v>
      </c>
      <c r="JAL23" t="s">
        <v>2476</v>
      </c>
      <c r="JAM23" t="s">
        <v>2174</v>
      </c>
      <c r="JAN23" t="s">
        <v>2476</v>
      </c>
      <c r="JAO23" t="s">
        <v>2174</v>
      </c>
      <c r="JAP23" t="s">
        <v>2476</v>
      </c>
      <c r="JAQ23" t="s">
        <v>2174</v>
      </c>
      <c r="JAR23" t="s">
        <v>2476</v>
      </c>
      <c r="JAS23" t="s">
        <v>2174</v>
      </c>
      <c r="JAT23" t="s">
        <v>2476</v>
      </c>
      <c r="JAU23" t="s">
        <v>2174</v>
      </c>
      <c r="JAV23" t="s">
        <v>2476</v>
      </c>
      <c r="JAW23" t="s">
        <v>2174</v>
      </c>
      <c r="JAX23" t="s">
        <v>2476</v>
      </c>
      <c r="JAY23" t="s">
        <v>2174</v>
      </c>
      <c r="JAZ23" t="s">
        <v>2476</v>
      </c>
      <c r="JBA23" t="s">
        <v>2174</v>
      </c>
      <c r="JBB23" t="s">
        <v>2476</v>
      </c>
      <c r="JBC23" t="s">
        <v>2174</v>
      </c>
      <c r="JBD23" t="s">
        <v>2476</v>
      </c>
      <c r="JBE23" t="s">
        <v>2174</v>
      </c>
      <c r="JBF23" t="s">
        <v>2476</v>
      </c>
      <c r="JBG23" t="s">
        <v>2174</v>
      </c>
      <c r="JBH23" t="s">
        <v>2476</v>
      </c>
      <c r="JBI23" t="s">
        <v>2174</v>
      </c>
      <c r="JBJ23" t="s">
        <v>2476</v>
      </c>
      <c r="JBK23" t="s">
        <v>2174</v>
      </c>
      <c r="JBL23" t="s">
        <v>2476</v>
      </c>
      <c r="JBM23" t="s">
        <v>2174</v>
      </c>
      <c r="JBN23" t="s">
        <v>2476</v>
      </c>
      <c r="JBO23" t="s">
        <v>2174</v>
      </c>
      <c r="JBP23" t="s">
        <v>2476</v>
      </c>
      <c r="JBQ23" t="s">
        <v>2174</v>
      </c>
      <c r="JBR23" t="s">
        <v>2476</v>
      </c>
      <c r="JBS23" t="s">
        <v>2174</v>
      </c>
      <c r="JBT23" t="s">
        <v>2476</v>
      </c>
      <c r="JBU23" t="s">
        <v>2174</v>
      </c>
      <c r="JBV23" t="s">
        <v>2476</v>
      </c>
      <c r="JBW23" t="s">
        <v>2174</v>
      </c>
      <c r="JBX23" t="s">
        <v>2476</v>
      </c>
      <c r="JBY23" t="s">
        <v>2174</v>
      </c>
      <c r="JBZ23" t="s">
        <v>2476</v>
      </c>
      <c r="JCA23" t="s">
        <v>2174</v>
      </c>
      <c r="JCB23" t="s">
        <v>2476</v>
      </c>
      <c r="JCC23" t="s">
        <v>2174</v>
      </c>
      <c r="JCD23" t="s">
        <v>2476</v>
      </c>
      <c r="JCE23" t="s">
        <v>2174</v>
      </c>
      <c r="JCF23" t="s">
        <v>2476</v>
      </c>
      <c r="JCG23" t="s">
        <v>2174</v>
      </c>
      <c r="JCH23" t="s">
        <v>2476</v>
      </c>
      <c r="JCI23" t="s">
        <v>2174</v>
      </c>
      <c r="JCJ23" t="s">
        <v>2476</v>
      </c>
      <c r="JCK23" t="s">
        <v>2174</v>
      </c>
      <c r="JCL23" t="s">
        <v>2476</v>
      </c>
      <c r="JCM23" t="s">
        <v>2174</v>
      </c>
      <c r="JCN23" t="s">
        <v>2476</v>
      </c>
      <c r="JCO23" t="s">
        <v>2174</v>
      </c>
      <c r="JCP23" t="s">
        <v>2476</v>
      </c>
      <c r="JCQ23" t="s">
        <v>2174</v>
      </c>
      <c r="JCR23" t="s">
        <v>2476</v>
      </c>
      <c r="JCS23" t="s">
        <v>2174</v>
      </c>
      <c r="JCT23" t="s">
        <v>2476</v>
      </c>
      <c r="JCU23" t="s">
        <v>2174</v>
      </c>
      <c r="JCV23" t="s">
        <v>2476</v>
      </c>
      <c r="JCW23" t="s">
        <v>2174</v>
      </c>
      <c r="JCX23" t="s">
        <v>2476</v>
      </c>
      <c r="JCY23" t="s">
        <v>2174</v>
      </c>
      <c r="JCZ23" t="s">
        <v>2476</v>
      </c>
      <c r="JDA23" t="s">
        <v>2174</v>
      </c>
      <c r="JDB23" t="s">
        <v>2476</v>
      </c>
      <c r="JDC23" t="s">
        <v>2174</v>
      </c>
      <c r="JDD23" t="s">
        <v>2476</v>
      </c>
      <c r="JDE23" t="s">
        <v>2174</v>
      </c>
      <c r="JDF23" t="s">
        <v>2476</v>
      </c>
      <c r="JDG23" t="s">
        <v>2174</v>
      </c>
      <c r="JDH23" t="s">
        <v>2476</v>
      </c>
      <c r="JDI23" t="s">
        <v>2174</v>
      </c>
      <c r="JDJ23" t="s">
        <v>2476</v>
      </c>
      <c r="JDK23" t="s">
        <v>2174</v>
      </c>
      <c r="JDL23" t="s">
        <v>2476</v>
      </c>
      <c r="JDM23" t="s">
        <v>2174</v>
      </c>
      <c r="JDN23" t="s">
        <v>2476</v>
      </c>
      <c r="JDO23" t="s">
        <v>2174</v>
      </c>
      <c r="JDP23" t="s">
        <v>2476</v>
      </c>
      <c r="JDQ23" t="s">
        <v>2174</v>
      </c>
      <c r="JDR23" t="s">
        <v>2476</v>
      </c>
      <c r="JDS23" t="s">
        <v>2174</v>
      </c>
      <c r="JDT23" t="s">
        <v>2476</v>
      </c>
      <c r="JDU23" t="s">
        <v>2174</v>
      </c>
      <c r="JDV23" t="s">
        <v>2476</v>
      </c>
      <c r="JDW23" t="s">
        <v>2174</v>
      </c>
      <c r="JDX23" t="s">
        <v>2476</v>
      </c>
      <c r="JDY23" t="s">
        <v>2174</v>
      </c>
      <c r="JDZ23" t="s">
        <v>2476</v>
      </c>
      <c r="JEA23" t="s">
        <v>2174</v>
      </c>
      <c r="JEB23" t="s">
        <v>2476</v>
      </c>
      <c r="JEC23" t="s">
        <v>2174</v>
      </c>
      <c r="JED23" t="s">
        <v>2476</v>
      </c>
      <c r="JEE23" t="s">
        <v>2174</v>
      </c>
      <c r="JEF23" t="s">
        <v>2476</v>
      </c>
      <c r="JEG23" t="s">
        <v>2174</v>
      </c>
      <c r="JEH23" t="s">
        <v>2476</v>
      </c>
      <c r="JEI23" t="s">
        <v>2174</v>
      </c>
      <c r="JEJ23" t="s">
        <v>2476</v>
      </c>
      <c r="JEK23" t="s">
        <v>2174</v>
      </c>
      <c r="JEL23" t="s">
        <v>2476</v>
      </c>
      <c r="JEM23" t="s">
        <v>2174</v>
      </c>
      <c r="JEN23" t="s">
        <v>2476</v>
      </c>
      <c r="JEO23" t="s">
        <v>2174</v>
      </c>
      <c r="JEP23" t="s">
        <v>2476</v>
      </c>
      <c r="JEQ23" t="s">
        <v>2174</v>
      </c>
      <c r="JER23" t="s">
        <v>2476</v>
      </c>
      <c r="JES23" t="s">
        <v>2174</v>
      </c>
      <c r="JET23" t="s">
        <v>2476</v>
      </c>
      <c r="JEU23" t="s">
        <v>2174</v>
      </c>
      <c r="JEV23" t="s">
        <v>2476</v>
      </c>
      <c r="JEW23" t="s">
        <v>2174</v>
      </c>
      <c r="JEX23" t="s">
        <v>2476</v>
      </c>
      <c r="JEY23" t="s">
        <v>2174</v>
      </c>
      <c r="JEZ23" t="s">
        <v>2476</v>
      </c>
      <c r="JFA23" t="s">
        <v>2174</v>
      </c>
      <c r="JFB23" t="s">
        <v>2476</v>
      </c>
      <c r="JFC23" t="s">
        <v>2174</v>
      </c>
      <c r="JFD23" t="s">
        <v>2476</v>
      </c>
      <c r="JFE23" t="s">
        <v>2174</v>
      </c>
      <c r="JFF23" t="s">
        <v>2476</v>
      </c>
      <c r="JFG23" t="s">
        <v>2174</v>
      </c>
      <c r="JFH23" t="s">
        <v>2476</v>
      </c>
      <c r="JFI23" t="s">
        <v>2174</v>
      </c>
      <c r="JFJ23" t="s">
        <v>2476</v>
      </c>
      <c r="JFK23" t="s">
        <v>2174</v>
      </c>
      <c r="JFL23" t="s">
        <v>2476</v>
      </c>
      <c r="JFM23" t="s">
        <v>2174</v>
      </c>
      <c r="JFN23" t="s">
        <v>2476</v>
      </c>
      <c r="JFO23" t="s">
        <v>2174</v>
      </c>
      <c r="JFP23" t="s">
        <v>2476</v>
      </c>
      <c r="JFQ23" t="s">
        <v>2174</v>
      </c>
      <c r="JFR23" t="s">
        <v>2476</v>
      </c>
      <c r="JFS23" t="s">
        <v>2174</v>
      </c>
      <c r="JFT23" t="s">
        <v>2476</v>
      </c>
      <c r="JFU23" t="s">
        <v>2174</v>
      </c>
      <c r="JFV23" t="s">
        <v>2476</v>
      </c>
      <c r="JFW23" t="s">
        <v>2174</v>
      </c>
      <c r="JFX23" t="s">
        <v>2476</v>
      </c>
      <c r="JFY23" t="s">
        <v>2174</v>
      </c>
      <c r="JFZ23" t="s">
        <v>2476</v>
      </c>
      <c r="JGA23" t="s">
        <v>2174</v>
      </c>
      <c r="JGB23" t="s">
        <v>2476</v>
      </c>
      <c r="JGC23" t="s">
        <v>2174</v>
      </c>
      <c r="JGD23" t="s">
        <v>2476</v>
      </c>
      <c r="JGE23" t="s">
        <v>2174</v>
      </c>
      <c r="JGF23" t="s">
        <v>2476</v>
      </c>
      <c r="JGG23" t="s">
        <v>2174</v>
      </c>
      <c r="JGH23" t="s">
        <v>2476</v>
      </c>
      <c r="JGI23" t="s">
        <v>2174</v>
      </c>
      <c r="JGJ23" t="s">
        <v>2476</v>
      </c>
      <c r="JGK23" t="s">
        <v>2174</v>
      </c>
      <c r="JGL23" t="s">
        <v>2476</v>
      </c>
      <c r="JGM23" t="s">
        <v>2174</v>
      </c>
      <c r="JGN23" t="s">
        <v>2476</v>
      </c>
      <c r="JGO23" t="s">
        <v>2174</v>
      </c>
      <c r="JGP23" t="s">
        <v>2476</v>
      </c>
      <c r="JGQ23" t="s">
        <v>2174</v>
      </c>
      <c r="JGR23" t="s">
        <v>2476</v>
      </c>
      <c r="JGS23" t="s">
        <v>2174</v>
      </c>
      <c r="JGT23" t="s">
        <v>2476</v>
      </c>
      <c r="JGU23" t="s">
        <v>2174</v>
      </c>
      <c r="JGV23" t="s">
        <v>2476</v>
      </c>
      <c r="JGW23" t="s">
        <v>2174</v>
      </c>
      <c r="JGX23" t="s">
        <v>2476</v>
      </c>
      <c r="JGY23" t="s">
        <v>2174</v>
      </c>
      <c r="JGZ23" t="s">
        <v>2476</v>
      </c>
      <c r="JHA23" t="s">
        <v>2174</v>
      </c>
      <c r="JHB23" t="s">
        <v>2476</v>
      </c>
      <c r="JHC23" t="s">
        <v>2174</v>
      </c>
      <c r="JHD23" t="s">
        <v>2476</v>
      </c>
      <c r="JHE23" t="s">
        <v>2174</v>
      </c>
      <c r="JHF23" t="s">
        <v>2476</v>
      </c>
      <c r="JHG23" t="s">
        <v>2174</v>
      </c>
      <c r="JHH23" t="s">
        <v>2476</v>
      </c>
      <c r="JHI23" t="s">
        <v>2174</v>
      </c>
      <c r="JHJ23" t="s">
        <v>2476</v>
      </c>
      <c r="JHK23" t="s">
        <v>2174</v>
      </c>
      <c r="JHL23" t="s">
        <v>2476</v>
      </c>
      <c r="JHM23" t="s">
        <v>2174</v>
      </c>
      <c r="JHN23" t="s">
        <v>2476</v>
      </c>
      <c r="JHO23" t="s">
        <v>2174</v>
      </c>
      <c r="JHP23" t="s">
        <v>2476</v>
      </c>
      <c r="JHQ23" t="s">
        <v>2174</v>
      </c>
      <c r="JHR23" t="s">
        <v>2476</v>
      </c>
      <c r="JHS23" t="s">
        <v>2174</v>
      </c>
      <c r="JHT23" t="s">
        <v>2476</v>
      </c>
      <c r="JHU23" t="s">
        <v>2174</v>
      </c>
      <c r="JHV23" t="s">
        <v>2476</v>
      </c>
      <c r="JHW23" t="s">
        <v>2174</v>
      </c>
      <c r="JHX23" t="s">
        <v>2476</v>
      </c>
      <c r="JHY23" t="s">
        <v>2174</v>
      </c>
      <c r="JHZ23" t="s">
        <v>2476</v>
      </c>
      <c r="JIA23" t="s">
        <v>2174</v>
      </c>
      <c r="JIB23" t="s">
        <v>2476</v>
      </c>
      <c r="JIC23" t="s">
        <v>2174</v>
      </c>
      <c r="JID23" t="s">
        <v>2476</v>
      </c>
      <c r="JIE23" t="s">
        <v>2174</v>
      </c>
      <c r="JIF23" t="s">
        <v>2476</v>
      </c>
      <c r="JIG23" t="s">
        <v>2174</v>
      </c>
      <c r="JIH23" t="s">
        <v>2476</v>
      </c>
      <c r="JII23" t="s">
        <v>2174</v>
      </c>
      <c r="JIJ23" t="s">
        <v>2476</v>
      </c>
      <c r="JIK23" t="s">
        <v>2174</v>
      </c>
      <c r="JIL23" t="s">
        <v>2476</v>
      </c>
      <c r="JIM23" t="s">
        <v>2174</v>
      </c>
      <c r="JIN23" t="s">
        <v>2476</v>
      </c>
      <c r="JIO23" t="s">
        <v>2174</v>
      </c>
      <c r="JIP23" t="s">
        <v>2476</v>
      </c>
      <c r="JIQ23" t="s">
        <v>2174</v>
      </c>
      <c r="JIR23" t="s">
        <v>2476</v>
      </c>
      <c r="JIS23" t="s">
        <v>2174</v>
      </c>
      <c r="JIT23" t="s">
        <v>2476</v>
      </c>
      <c r="JIU23" t="s">
        <v>2174</v>
      </c>
      <c r="JIV23" t="s">
        <v>2476</v>
      </c>
      <c r="JIW23" t="s">
        <v>2174</v>
      </c>
      <c r="JIX23" t="s">
        <v>2476</v>
      </c>
      <c r="JIY23" t="s">
        <v>2174</v>
      </c>
      <c r="JIZ23" t="s">
        <v>2476</v>
      </c>
      <c r="JJA23" t="s">
        <v>2174</v>
      </c>
      <c r="JJB23" t="s">
        <v>2476</v>
      </c>
      <c r="JJC23" t="s">
        <v>2174</v>
      </c>
      <c r="JJD23" t="s">
        <v>2476</v>
      </c>
      <c r="JJE23" t="s">
        <v>2174</v>
      </c>
      <c r="JJF23" t="s">
        <v>2476</v>
      </c>
      <c r="JJG23" t="s">
        <v>2174</v>
      </c>
      <c r="JJH23" t="s">
        <v>2476</v>
      </c>
      <c r="JJI23" t="s">
        <v>2174</v>
      </c>
      <c r="JJJ23" t="s">
        <v>2476</v>
      </c>
      <c r="JJK23" t="s">
        <v>2174</v>
      </c>
      <c r="JJL23" t="s">
        <v>2476</v>
      </c>
      <c r="JJM23" t="s">
        <v>2174</v>
      </c>
      <c r="JJN23" t="s">
        <v>2476</v>
      </c>
      <c r="JJO23" t="s">
        <v>2174</v>
      </c>
      <c r="JJP23" t="s">
        <v>2476</v>
      </c>
      <c r="JJQ23" t="s">
        <v>2174</v>
      </c>
      <c r="JJR23" t="s">
        <v>2476</v>
      </c>
      <c r="JJS23" t="s">
        <v>2174</v>
      </c>
      <c r="JJT23" t="s">
        <v>2476</v>
      </c>
      <c r="JJU23" t="s">
        <v>2174</v>
      </c>
      <c r="JJV23" t="s">
        <v>2476</v>
      </c>
      <c r="JJW23" t="s">
        <v>2174</v>
      </c>
      <c r="JJX23" t="s">
        <v>2476</v>
      </c>
      <c r="JJY23" t="s">
        <v>2174</v>
      </c>
      <c r="JJZ23" t="s">
        <v>2476</v>
      </c>
      <c r="JKA23" t="s">
        <v>2174</v>
      </c>
      <c r="JKB23" t="s">
        <v>2476</v>
      </c>
      <c r="JKC23" t="s">
        <v>2174</v>
      </c>
      <c r="JKD23" t="s">
        <v>2476</v>
      </c>
      <c r="JKE23" t="s">
        <v>2174</v>
      </c>
      <c r="JKF23" t="s">
        <v>2476</v>
      </c>
      <c r="JKG23" t="s">
        <v>2174</v>
      </c>
      <c r="JKH23" t="s">
        <v>2476</v>
      </c>
      <c r="JKI23" t="s">
        <v>2174</v>
      </c>
      <c r="JKJ23" t="s">
        <v>2476</v>
      </c>
      <c r="JKK23" t="s">
        <v>2174</v>
      </c>
      <c r="JKL23" t="s">
        <v>2476</v>
      </c>
      <c r="JKM23" t="s">
        <v>2174</v>
      </c>
      <c r="JKN23" t="s">
        <v>2476</v>
      </c>
      <c r="JKO23" t="s">
        <v>2174</v>
      </c>
      <c r="JKP23" t="s">
        <v>2476</v>
      </c>
      <c r="JKQ23" t="s">
        <v>2174</v>
      </c>
      <c r="JKR23" t="s">
        <v>2476</v>
      </c>
      <c r="JKS23" t="s">
        <v>2174</v>
      </c>
      <c r="JKT23" t="s">
        <v>2476</v>
      </c>
      <c r="JKU23" t="s">
        <v>2174</v>
      </c>
      <c r="JKV23" t="s">
        <v>2476</v>
      </c>
      <c r="JKW23" t="s">
        <v>2174</v>
      </c>
      <c r="JKX23" t="s">
        <v>2476</v>
      </c>
      <c r="JKY23" t="s">
        <v>2174</v>
      </c>
      <c r="JKZ23" t="s">
        <v>2476</v>
      </c>
      <c r="JLA23" t="s">
        <v>2174</v>
      </c>
      <c r="JLB23" t="s">
        <v>2476</v>
      </c>
      <c r="JLC23" t="s">
        <v>2174</v>
      </c>
      <c r="JLD23" t="s">
        <v>2476</v>
      </c>
      <c r="JLE23" t="s">
        <v>2174</v>
      </c>
      <c r="JLF23" t="s">
        <v>2476</v>
      </c>
      <c r="JLG23" t="s">
        <v>2174</v>
      </c>
      <c r="JLH23" t="s">
        <v>2476</v>
      </c>
      <c r="JLI23" t="s">
        <v>2174</v>
      </c>
      <c r="JLJ23" t="s">
        <v>2476</v>
      </c>
      <c r="JLK23" t="s">
        <v>2174</v>
      </c>
      <c r="JLL23" t="s">
        <v>2476</v>
      </c>
      <c r="JLM23" t="s">
        <v>2174</v>
      </c>
      <c r="JLN23" t="s">
        <v>2476</v>
      </c>
      <c r="JLO23" t="s">
        <v>2174</v>
      </c>
      <c r="JLP23" t="s">
        <v>2476</v>
      </c>
      <c r="JLQ23" t="s">
        <v>2174</v>
      </c>
      <c r="JLR23" t="s">
        <v>2476</v>
      </c>
      <c r="JLS23" t="s">
        <v>2174</v>
      </c>
      <c r="JLT23" t="s">
        <v>2476</v>
      </c>
      <c r="JLU23" t="s">
        <v>2174</v>
      </c>
      <c r="JLV23" t="s">
        <v>2476</v>
      </c>
      <c r="JLW23" t="s">
        <v>2174</v>
      </c>
      <c r="JLX23" t="s">
        <v>2476</v>
      </c>
      <c r="JLY23" t="s">
        <v>2174</v>
      </c>
      <c r="JLZ23" t="s">
        <v>2476</v>
      </c>
      <c r="JMA23" t="s">
        <v>2174</v>
      </c>
      <c r="JMB23" t="s">
        <v>2476</v>
      </c>
      <c r="JMC23" t="s">
        <v>2174</v>
      </c>
      <c r="JMD23" t="s">
        <v>2476</v>
      </c>
      <c r="JME23" t="s">
        <v>2174</v>
      </c>
      <c r="JMF23" t="s">
        <v>2476</v>
      </c>
      <c r="JMG23" t="s">
        <v>2174</v>
      </c>
      <c r="JMH23" t="s">
        <v>2476</v>
      </c>
      <c r="JMI23" t="s">
        <v>2174</v>
      </c>
      <c r="JMJ23" t="s">
        <v>2476</v>
      </c>
      <c r="JMK23" t="s">
        <v>2174</v>
      </c>
      <c r="JML23" t="s">
        <v>2476</v>
      </c>
      <c r="JMM23" t="s">
        <v>2174</v>
      </c>
      <c r="JMN23" t="s">
        <v>2476</v>
      </c>
      <c r="JMO23" t="s">
        <v>2174</v>
      </c>
      <c r="JMP23" t="s">
        <v>2476</v>
      </c>
      <c r="JMQ23" t="s">
        <v>2174</v>
      </c>
      <c r="JMR23" t="s">
        <v>2476</v>
      </c>
      <c r="JMS23" t="s">
        <v>2174</v>
      </c>
      <c r="JMT23" t="s">
        <v>2476</v>
      </c>
      <c r="JMU23" t="s">
        <v>2174</v>
      </c>
      <c r="JMV23" t="s">
        <v>2476</v>
      </c>
      <c r="JMW23" t="s">
        <v>2174</v>
      </c>
      <c r="JMX23" t="s">
        <v>2476</v>
      </c>
      <c r="JMY23" t="s">
        <v>2174</v>
      </c>
      <c r="JMZ23" t="s">
        <v>2476</v>
      </c>
      <c r="JNA23" t="s">
        <v>2174</v>
      </c>
      <c r="JNB23" t="s">
        <v>2476</v>
      </c>
      <c r="JNC23" t="s">
        <v>2174</v>
      </c>
      <c r="JND23" t="s">
        <v>2476</v>
      </c>
      <c r="JNE23" t="s">
        <v>2174</v>
      </c>
      <c r="JNF23" t="s">
        <v>2476</v>
      </c>
      <c r="JNG23" t="s">
        <v>2174</v>
      </c>
      <c r="JNH23" t="s">
        <v>2476</v>
      </c>
      <c r="JNI23" t="s">
        <v>2174</v>
      </c>
      <c r="JNJ23" t="s">
        <v>2476</v>
      </c>
      <c r="JNK23" t="s">
        <v>2174</v>
      </c>
      <c r="JNL23" t="s">
        <v>2476</v>
      </c>
      <c r="JNM23" t="s">
        <v>2174</v>
      </c>
      <c r="JNN23" t="s">
        <v>2476</v>
      </c>
      <c r="JNO23" t="s">
        <v>2174</v>
      </c>
      <c r="JNP23" t="s">
        <v>2476</v>
      </c>
      <c r="JNQ23" t="s">
        <v>2174</v>
      </c>
      <c r="JNR23" t="s">
        <v>2476</v>
      </c>
      <c r="JNS23" t="s">
        <v>2174</v>
      </c>
      <c r="JNT23" t="s">
        <v>2476</v>
      </c>
      <c r="JNU23" t="s">
        <v>2174</v>
      </c>
      <c r="JNV23" t="s">
        <v>2476</v>
      </c>
      <c r="JNW23" t="s">
        <v>2174</v>
      </c>
      <c r="JNX23" t="s">
        <v>2476</v>
      </c>
      <c r="JNY23" t="s">
        <v>2174</v>
      </c>
      <c r="JNZ23" t="s">
        <v>2476</v>
      </c>
      <c r="JOA23" t="s">
        <v>2174</v>
      </c>
      <c r="JOB23" t="s">
        <v>2476</v>
      </c>
      <c r="JOC23" t="s">
        <v>2174</v>
      </c>
      <c r="JOD23" t="s">
        <v>2476</v>
      </c>
      <c r="JOE23" t="s">
        <v>2174</v>
      </c>
      <c r="JOF23" t="s">
        <v>2476</v>
      </c>
      <c r="JOG23" t="s">
        <v>2174</v>
      </c>
      <c r="JOH23" t="s">
        <v>2476</v>
      </c>
      <c r="JOI23" t="s">
        <v>2174</v>
      </c>
      <c r="JOJ23" t="s">
        <v>2476</v>
      </c>
      <c r="JOK23" t="s">
        <v>2174</v>
      </c>
      <c r="JOL23" t="s">
        <v>2476</v>
      </c>
      <c r="JOM23" t="s">
        <v>2174</v>
      </c>
      <c r="JON23" t="s">
        <v>2476</v>
      </c>
      <c r="JOO23" t="s">
        <v>2174</v>
      </c>
      <c r="JOP23" t="s">
        <v>2476</v>
      </c>
      <c r="JOQ23" t="s">
        <v>2174</v>
      </c>
      <c r="JOR23" t="s">
        <v>2476</v>
      </c>
      <c r="JOS23" t="s">
        <v>2174</v>
      </c>
      <c r="JOT23" t="s">
        <v>2476</v>
      </c>
      <c r="JOU23" t="s">
        <v>2174</v>
      </c>
      <c r="JOV23" t="s">
        <v>2476</v>
      </c>
      <c r="JOW23" t="s">
        <v>2174</v>
      </c>
      <c r="JOX23" t="s">
        <v>2476</v>
      </c>
      <c r="JOY23" t="s">
        <v>2174</v>
      </c>
      <c r="JOZ23" t="s">
        <v>2476</v>
      </c>
      <c r="JPA23" t="s">
        <v>2174</v>
      </c>
      <c r="JPB23" t="s">
        <v>2476</v>
      </c>
      <c r="JPC23" t="s">
        <v>2174</v>
      </c>
      <c r="JPD23" t="s">
        <v>2476</v>
      </c>
      <c r="JPE23" t="s">
        <v>2174</v>
      </c>
      <c r="JPF23" t="s">
        <v>2476</v>
      </c>
      <c r="JPG23" t="s">
        <v>2174</v>
      </c>
      <c r="JPH23" t="s">
        <v>2476</v>
      </c>
      <c r="JPI23" t="s">
        <v>2174</v>
      </c>
      <c r="JPJ23" t="s">
        <v>2476</v>
      </c>
      <c r="JPK23" t="s">
        <v>2174</v>
      </c>
      <c r="JPL23" t="s">
        <v>2476</v>
      </c>
      <c r="JPM23" t="s">
        <v>2174</v>
      </c>
      <c r="JPN23" t="s">
        <v>2476</v>
      </c>
      <c r="JPO23" t="s">
        <v>2174</v>
      </c>
      <c r="JPP23" t="s">
        <v>2476</v>
      </c>
      <c r="JPQ23" t="s">
        <v>2174</v>
      </c>
      <c r="JPR23" t="s">
        <v>2476</v>
      </c>
      <c r="JPS23" t="s">
        <v>2174</v>
      </c>
      <c r="JPT23" t="s">
        <v>2476</v>
      </c>
      <c r="JPU23" t="s">
        <v>2174</v>
      </c>
      <c r="JPV23" t="s">
        <v>2476</v>
      </c>
      <c r="JPW23" t="s">
        <v>2174</v>
      </c>
      <c r="JPX23" t="s">
        <v>2476</v>
      </c>
      <c r="JPY23" t="s">
        <v>2174</v>
      </c>
      <c r="JPZ23" t="s">
        <v>2476</v>
      </c>
      <c r="JQA23" t="s">
        <v>2174</v>
      </c>
      <c r="JQB23" t="s">
        <v>2476</v>
      </c>
      <c r="JQC23" t="s">
        <v>2174</v>
      </c>
      <c r="JQD23" t="s">
        <v>2476</v>
      </c>
      <c r="JQE23" t="s">
        <v>2174</v>
      </c>
      <c r="JQF23" t="s">
        <v>2476</v>
      </c>
      <c r="JQG23" t="s">
        <v>2174</v>
      </c>
      <c r="JQH23" t="s">
        <v>2476</v>
      </c>
      <c r="JQI23" t="s">
        <v>2174</v>
      </c>
      <c r="JQJ23" t="s">
        <v>2476</v>
      </c>
      <c r="JQK23" t="s">
        <v>2174</v>
      </c>
      <c r="JQL23" t="s">
        <v>2476</v>
      </c>
      <c r="JQM23" t="s">
        <v>2174</v>
      </c>
      <c r="JQN23" t="s">
        <v>2476</v>
      </c>
      <c r="JQO23" t="s">
        <v>2174</v>
      </c>
      <c r="JQP23" t="s">
        <v>2476</v>
      </c>
      <c r="JQQ23" t="s">
        <v>2174</v>
      </c>
      <c r="JQR23" t="s">
        <v>2476</v>
      </c>
      <c r="JQS23" t="s">
        <v>2174</v>
      </c>
      <c r="JQT23" t="s">
        <v>2476</v>
      </c>
      <c r="JQU23" t="s">
        <v>2174</v>
      </c>
      <c r="JQV23" t="s">
        <v>2476</v>
      </c>
      <c r="JQW23" t="s">
        <v>2174</v>
      </c>
      <c r="JQX23" t="s">
        <v>2476</v>
      </c>
      <c r="JQY23" t="s">
        <v>2174</v>
      </c>
      <c r="JQZ23" t="s">
        <v>2476</v>
      </c>
      <c r="JRA23" t="s">
        <v>2174</v>
      </c>
      <c r="JRB23" t="s">
        <v>2476</v>
      </c>
      <c r="JRC23" t="s">
        <v>2174</v>
      </c>
      <c r="JRD23" t="s">
        <v>2476</v>
      </c>
      <c r="JRE23" t="s">
        <v>2174</v>
      </c>
      <c r="JRF23" t="s">
        <v>2476</v>
      </c>
      <c r="JRG23" t="s">
        <v>2174</v>
      </c>
      <c r="JRH23" t="s">
        <v>2476</v>
      </c>
      <c r="JRI23" t="s">
        <v>2174</v>
      </c>
      <c r="JRJ23" t="s">
        <v>2476</v>
      </c>
      <c r="JRK23" t="s">
        <v>2174</v>
      </c>
      <c r="JRL23" t="s">
        <v>2476</v>
      </c>
      <c r="JRM23" t="s">
        <v>2174</v>
      </c>
      <c r="JRN23" t="s">
        <v>2476</v>
      </c>
      <c r="JRO23" t="s">
        <v>2174</v>
      </c>
      <c r="JRP23" t="s">
        <v>2476</v>
      </c>
      <c r="JRQ23" t="s">
        <v>2174</v>
      </c>
      <c r="JRR23" t="s">
        <v>2476</v>
      </c>
      <c r="JRS23" t="s">
        <v>2174</v>
      </c>
      <c r="JRT23" t="s">
        <v>2476</v>
      </c>
      <c r="JRU23" t="s">
        <v>2174</v>
      </c>
      <c r="JRV23" t="s">
        <v>2476</v>
      </c>
      <c r="JRW23" t="s">
        <v>2174</v>
      </c>
      <c r="JRX23" t="s">
        <v>2476</v>
      </c>
      <c r="JRY23" t="s">
        <v>2174</v>
      </c>
      <c r="JRZ23" t="s">
        <v>2476</v>
      </c>
      <c r="JSA23" t="s">
        <v>2174</v>
      </c>
      <c r="JSB23" t="s">
        <v>2476</v>
      </c>
      <c r="JSC23" t="s">
        <v>2174</v>
      </c>
      <c r="JSD23" t="s">
        <v>2476</v>
      </c>
      <c r="JSE23" t="s">
        <v>2174</v>
      </c>
      <c r="JSF23" t="s">
        <v>2476</v>
      </c>
      <c r="JSG23" t="s">
        <v>2174</v>
      </c>
      <c r="JSH23" t="s">
        <v>2476</v>
      </c>
      <c r="JSI23" t="s">
        <v>2174</v>
      </c>
      <c r="JSJ23" t="s">
        <v>2476</v>
      </c>
      <c r="JSK23" t="s">
        <v>2174</v>
      </c>
      <c r="JSL23" t="s">
        <v>2476</v>
      </c>
      <c r="JSM23" t="s">
        <v>2174</v>
      </c>
      <c r="JSN23" t="s">
        <v>2476</v>
      </c>
      <c r="JSO23" t="s">
        <v>2174</v>
      </c>
      <c r="JSP23" t="s">
        <v>2476</v>
      </c>
      <c r="JSQ23" t="s">
        <v>2174</v>
      </c>
      <c r="JSR23" t="s">
        <v>2476</v>
      </c>
      <c r="JSS23" t="s">
        <v>2174</v>
      </c>
      <c r="JST23" t="s">
        <v>2476</v>
      </c>
      <c r="JSU23" t="s">
        <v>2174</v>
      </c>
      <c r="JSV23" t="s">
        <v>2476</v>
      </c>
      <c r="JSW23" t="s">
        <v>2174</v>
      </c>
      <c r="JSX23" t="s">
        <v>2476</v>
      </c>
      <c r="JSY23" t="s">
        <v>2174</v>
      </c>
      <c r="JSZ23" t="s">
        <v>2476</v>
      </c>
      <c r="JTA23" t="s">
        <v>2174</v>
      </c>
      <c r="JTB23" t="s">
        <v>2476</v>
      </c>
      <c r="JTC23" t="s">
        <v>2174</v>
      </c>
      <c r="JTD23" t="s">
        <v>2476</v>
      </c>
      <c r="JTE23" t="s">
        <v>2174</v>
      </c>
      <c r="JTF23" t="s">
        <v>2476</v>
      </c>
      <c r="JTG23" t="s">
        <v>2174</v>
      </c>
      <c r="JTH23" t="s">
        <v>2476</v>
      </c>
      <c r="JTI23" t="s">
        <v>2174</v>
      </c>
      <c r="JTJ23" t="s">
        <v>2476</v>
      </c>
      <c r="JTK23" t="s">
        <v>2174</v>
      </c>
      <c r="JTL23" t="s">
        <v>2476</v>
      </c>
      <c r="JTM23" t="s">
        <v>2174</v>
      </c>
      <c r="JTN23" t="s">
        <v>2476</v>
      </c>
      <c r="JTO23" t="s">
        <v>2174</v>
      </c>
      <c r="JTP23" t="s">
        <v>2476</v>
      </c>
      <c r="JTQ23" t="s">
        <v>2174</v>
      </c>
      <c r="JTR23" t="s">
        <v>2476</v>
      </c>
      <c r="JTS23" t="s">
        <v>2174</v>
      </c>
      <c r="JTT23" t="s">
        <v>2476</v>
      </c>
      <c r="JTU23" t="s">
        <v>2174</v>
      </c>
      <c r="JTV23" t="s">
        <v>2476</v>
      </c>
      <c r="JTW23" t="s">
        <v>2174</v>
      </c>
      <c r="JTX23" t="s">
        <v>2476</v>
      </c>
      <c r="JTY23" t="s">
        <v>2174</v>
      </c>
      <c r="JTZ23" t="s">
        <v>2476</v>
      </c>
      <c r="JUA23" t="s">
        <v>2174</v>
      </c>
      <c r="JUB23" t="s">
        <v>2476</v>
      </c>
      <c r="JUC23" t="s">
        <v>2174</v>
      </c>
      <c r="JUD23" t="s">
        <v>2476</v>
      </c>
      <c r="JUE23" t="s">
        <v>2174</v>
      </c>
      <c r="JUF23" t="s">
        <v>2476</v>
      </c>
      <c r="JUG23" t="s">
        <v>2174</v>
      </c>
      <c r="JUH23" t="s">
        <v>2476</v>
      </c>
      <c r="JUI23" t="s">
        <v>2174</v>
      </c>
      <c r="JUJ23" t="s">
        <v>2476</v>
      </c>
      <c r="JUK23" t="s">
        <v>2174</v>
      </c>
      <c r="JUL23" t="s">
        <v>2476</v>
      </c>
      <c r="JUM23" t="s">
        <v>2174</v>
      </c>
      <c r="JUN23" t="s">
        <v>2476</v>
      </c>
      <c r="JUO23" t="s">
        <v>2174</v>
      </c>
      <c r="JUP23" t="s">
        <v>2476</v>
      </c>
      <c r="JUQ23" t="s">
        <v>2174</v>
      </c>
      <c r="JUR23" t="s">
        <v>2476</v>
      </c>
      <c r="JUS23" t="s">
        <v>2174</v>
      </c>
      <c r="JUT23" t="s">
        <v>2476</v>
      </c>
      <c r="JUU23" t="s">
        <v>2174</v>
      </c>
      <c r="JUV23" t="s">
        <v>2476</v>
      </c>
      <c r="JUW23" t="s">
        <v>2174</v>
      </c>
      <c r="JUX23" t="s">
        <v>2476</v>
      </c>
      <c r="JUY23" t="s">
        <v>2174</v>
      </c>
      <c r="JUZ23" t="s">
        <v>2476</v>
      </c>
      <c r="JVA23" t="s">
        <v>2174</v>
      </c>
      <c r="JVB23" t="s">
        <v>2476</v>
      </c>
      <c r="JVC23" t="s">
        <v>2174</v>
      </c>
      <c r="JVD23" t="s">
        <v>2476</v>
      </c>
      <c r="JVE23" t="s">
        <v>2174</v>
      </c>
      <c r="JVF23" t="s">
        <v>2476</v>
      </c>
      <c r="JVG23" t="s">
        <v>2174</v>
      </c>
      <c r="JVH23" t="s">
        <v>2476</v>
      </c>
      <c r="JVI23" t="s">
        <v>2174</v>
      </c>
      <c r="JVJ23" t="s">
        <v>2476</v>
      </c>
      <c r="JVK23" t="s">
        <v>2174</v>
      </c>
      <c r="JVL23" t="s">
        <v>2476</v>
      </c>
      <c r="JVM23" t="s">
        <v>2174</v>
      </c>
      <c r="JVN23" t="s">
        <v>2476</v>
      </c>
      <c r="JVO23" t="s">
        <v>2174</v>
      </c>
      <c r="JVP23" t="s">
        <v>2476</v>
      </c>
      <c r="JVQ23" t="s">
        <v>2174</v>
      </c>
      <c r="JVR23" t="s">
        <v>2476</v>
      </c>
      <c r="JVS23" t="s">
        <v>2174</v>
      </c>
      <c r="JVT23" t="s">
        <v>2476</v>
      </c>
      <c r="JVU23" t="s">
        <v>2174</v>
      </c>
      <c r="JVV23" t="s">
        <v>2476</v>
      </c>
      <c r="JVW23" t="s">
        <v>2174</v>
      </c>
      <c r="JVX23" t="s">
        <v>2476</v>
      </c>
      <c r="JVY23" t="s">
        <v>2174</v>
      </c>
      <c r="JVZ23" t="s">
        <v>2476</v>
      </c>
      <c r="JWA23" t="s">
        <v>2174</v>
      </c>
      <c r="JWB23" t="s">
        <v>2476</v>
      </c>
      <c r="JWC23" t="s">
        <v>2174</v>
      </c>
      <c r="JWD23" t="s">
        <v>2476</v>
      </c>
      <c r="JWE23" t="s">
        <v>2174</v>
      </c>
      <c r="JWF23" t="s">
        <v>2476</v>
      </c>
      <c r="JWG23" t="s">
        <v>2174</v>
      </c>
      <c r="JWH23" t="s">
        <v>2476</v>
      </c>
      <c r="JWI23" t="s">
        <v>2174</v>
      </c>
      <c r="JWJ23" t="s">
        <v>2476</v>
      </c>
      <c r="JWK23" t="s">
        <v>2174</v>
      </c>
      <c r="JWL23" t="s">
        <v>2476</v>
      </c>
      <c r="JWM23" t="s">
        <v>2174</v>
      </c>
      <c r="JWN23" t="s">
        <v>2476</v>
      </c>
      <c r="JWO23" t="s">
        <v>2174</v>
      </c>
      <c r="JWP23" t="s">
        <v>2476</v>
      </c>
      <c r="JWQ23" t="s">
        <v>2174</v>
      </c>
      <c r="JWR23" t="s">
        <v>2476</v>
      </c>
      <c r="JWS23" t="s">
        <v>2174</v>
      </c>
      <c r="JWT23" t="s">
        <v>2476</v>
      </c>
      <c r="JWU23" t="s">
        <v>2174</v>
      </c>
      <c r="JWV23" t="s">
        <v>2476</v>
      </c>
      <c r="JWW23" t="s">
        <v>2174</v>
      </c>
      <c r="JWX23" t="s">
        <v>2476</v>
      </c>
      <c r="JWY23" t="s">
        <v>2174</v>
      </c>
      <c r="JWZ23" t="s">
        <v>2476</v>
      </c>
      <c r="JXA23" t="s">
        <v>2174</v>
      </c>
      <c r="JXB23" t="s">
        <v>2476</v>
      </c>
      <c r="JXC23" t="s">
        <v>2174</v>
      </c>
      <c r="JXD23" t="s">
        <v>2476</v>
      </c>
      <c r="JXE23" t="s">
        <v>2174</v>
      </c>
      <c r="JXF23" t="s">
        <v>2476</v>
      </c>
      <c r="JXG23" t="s">
        <v>2174</v>
      </c>
      <c r="JXH23" t="s">
        <v>2476</v>
      </c>
      <c r="JXI23" t="s">
        <v>2174</v>
      </c>
      <c r="JXJ23" t="s">
        <v>2476</v>
      </c>
      <c r="JXK23" t="s">
        <v>2174</v>
      </c>
      <c r="JXL23" t="s">
        <v>2476</v>
      </c>
      <c r="JXM23" t="s">
        <v>2174</v>
      </c>
      <c r="JXN23" t="s">
        <v>2476</v>
      </c>
      <c r="JXO23" t="s">
        <v>2174</v>
      </c>
      <c r="JXP23" t="s">
        <v>2476</v>
      </c>
      <c r="JXQ23" t="s">
        <v>2174</v>
      </c>
      <c r="JXR23" t="s">
        <v>2476</v>
      </c>
      <c r="JXS23" t="s">
        <v>2174</v>
      </c>
      <c r="JXT23" t="s">
        <v>2476</v>
      </c>
      <c r="JXU23" t="s">
        <v>2174</v>
      </c>
      <c r="JXV23" t="s">
        <v>2476</v>
      </c>
      <c r="JXW23" t="s">
        <v>2174</v>
      </c>
      <c r="JXX23" t="s">
        <v>2476</v>
      </c>
      <c r="JXY23" t="s">
        <v>2174</v>
      </c>
      <c r="JXZ23" t="s">
        <v>2476</v>
      </c>
      <c r="JYA23" t="s">
        <v>2174</v>
      </c>
      <c r="JYB23" t="s">
        <v>2476</v>
      </c>
      <c r="JYC23" t="s">
        <v>2174</v>
      </c>
      <c r="JYD23" t="s">
        <v>2476</v>
      </c>
      <c r="JYE23" t="s">
        <v>2174</v>
      </c>
      <c r="JYF23" t="s">
        <v>2476</v>
      </c>
      <c r="JYG23" t="s">
        <v>2174</v>
      </c>
      <c r="JYH23" t="s">
        <v>2476</v>
      </c>
      <c r="JYI23" t="s">
        <v>2174</v>
      </c>
      <c r="JYJ23" t="s">
        <v>2476</v>
      </c>
      <c r="JYK23" t="s">
        <v>2174</v>
      </c>
      <c r="JYL23" t="s">
        <v>2476</v>
      </c>
      <c r="JYM23" t="s">
        <v>2174</v>
      </c>
      <c r="JYN23" t="s">
        <v>2476</v>
      </c>
      <c r="JYO23" t="s">
        <v>2174</v>
      </c>
      <c r="JYP23" t="s">
        <v>2476</v>
      </c>
      <c r="JYQ23" t="s">
        <v>2174</v>
      </c>
      <c r="JYR23" t="s">
        <v>2476</v>
      </c>
      <c r="JYS23" t="s">
        <v>2174</v>
      </c>
      <c r="JYT23" t="s">
        <v>2476</v>
      </c>
      <c r="JYU23" t="s">
        <v>2174</v>
      </c>
      <c r="JYV23" t="s">
        <v>2476</v>
      </c>
      <c r="JYW23" t="s">
        <v>2174</v>
      </c>
      <c r="JYX23" t="s">
        <v>2476</v>
      </c>
      <c r="JYY23" t="s">
        <v>2174</v>
      </c>
      <c r="JYZ23" t="s">
        <v>2476</v>
      </c>
      <c r="JZA23" t="s">
        <v>2174</v>
      </c>
      <c r="JZB23" t="s">
        <v>2476</v>
      </c>
      <c r="JZC23" t="s">
        <v>2174</v>
      </c>
      <c r="JZD23" t="s">
        <v>2476</v>
      </c>
      <c r="JZE23" t="s">
        <v>2174</v>
      </c>
      <c r="JZF23" t="s">
        <v>2476</v>
      </c>
      <c r="JZG23" t="s">
        <v>2174</v>
      </c>
      <c r="JZH23" t="s">
        <v>2476</v>
      </c>
      <c r="JZI23" t="s">
        <v>2174</v>
      </c>
      <c r="JZJ23" t="s">
        <v>2476</v>
      </c>
      <c r="JZK23" t="s">
        <v>2174</v>
      </c>
      <c r="JZL23" t="s">
        <v>2476</v>
      </c>
      <c r="JZM23" t="s">
        <v>2174</v>
      </c>
      <c r="JZN23" t="s">
        <v>2476</v>
      </c>
      <c r="JZO23" t="s">
        <v>2174</v>
      </c>
      <c r="JZP23" t="s">
        <v>2476</v>
      </c>
      <c r="JZQ23" t="s">
        <v>2174</v>
      </c>
      <c r="JZR23" t="s">
        <v>2476</v>
      </c>
      <c r="JZS23" t="s">
        <v>2174</v>
      </c>
      <c r="JZT23" t="s">
        <v>2476</v>
      </c>
      <c r="JZU23" t="s">
        <v>2174</v>
      </c>
      <c r="JZV23" t="s">
        <v>2476</v>
      </c>
      <c r="JZW23" t="s">
        <v>2174</v>
      </c>
      <c r="JZX23" t="s">
        <v>2476</v>
      </c>
      <c r="JZY23" t="s">
        <v>2174</v>
      </c>
      <c r="JZZ23" t="s">
        <v>2476</v>
      </c>
      <c r="KAA23" t="s">
        <v>2174</v>
      </c>
      <c r="KAB23" t="s">
        <v>2476</v>
      </c>
      <c r="KAC23" t="s">
        <v>2174</v>
      </c>
      <c r="KAD23" t="s">
        <v>2476</v>
      </c>
      <c r="KAE23" t="s">
        <v>2174</v>
      </c>
      <c r="KAF23" t="s">
        <v>2476</v>
      </c>
      <c r="KAG23" t="s">
        <v>2174</v>
      </c>
      <c r="KAH23" t="s">
        <v>2476</v>
      </c>
      <c r="KAI23" t="s">
        <v>2174</v>
      </c>
      <c r="KAJ23" t="s">
        <v>2476</v>
      </c>
      <c r="KAK23" t="s">
        <v>2174</v>
      </c>
      <c r="KAL23" t="s">
        <v>2476</v>
      </c>
      <c r="KAM23" t="s">
        <v>2174</v>
      </c>
      <c r="KAN23" t="s">
        <v>2476</v>
      </c>
      <c r="KAO23" t="s">
        <v>2174</v>
      </c>
      <c r="KAP23" t="s">
        <v>2476</v>
      </c>
      <c r="KAQ23" t="s">
        <v>2174</v>
      </c>
      <c r="KAR23" t="s">
        <v>2476</v>
      </c>
      <c r="KAS23" t="s">
        <v>2174</v>
      </c>
      <c r="KAT23" t="s">
        <v>2476</v>
      </c>
      <c r="KAU23" t="s">
        <v>2174</v>
      </c>
      <c r="KAV23" t="s">
        <v>2476</v>
      </c>
      <c r="KAW23" t="s">
        <v>2174</v>
      </c>
      <c r="KAX23" t="s">
        <v>2476</v>
      </c>
      <c r="KAY23" t="s">
        <v>2174</v>
      </c>
      <c r="KAZ23" t="s">
        <v>2476</v>
      </c>
      <c r="KBA23" t="s">
        <v>2174</v>
      </c>
      <c r="KBB23" t="s">
        <v>2476</v>
      </c>
      <c r="KBC23" t="s">
        <v>2174</v>
      </c>
      <c r="KBD23" t="s">
        <v>2476</v>
      </c>
      <c r="KBE23" t="s">
        <v>2174</v>
      </c>
      <c r="KBF23" t="s">
        <v>2476</v>
      </c>
      <c r="KBG23" t="s">
        <v>2174</v>
      </c>
      <c r="KBH23" t="s">
        <v>2476</v>
      </c>
      <c r="KBI23" t="s">
        <v>2174</v>
      </c>
      <c r="KBJ23" t="s">
        <v>2476</v>
      </c>
      <c r="KBK23" t="s">
        <v>2174</v>
      </c>
      <c r="KBL23" t="s">
        <v>2476</v>
      </c>
      <c r="KBM23" t="s">
        <v>2174</v>
      </c>
      <c r="KBN23" t="s">
        <v>2476</v>
      </c>
      <c r="KBO23" t="s">
        <v>2174</v>
      </c>
      <c r="KBP23" t="s">
        <v>2476</v>
      </c>
      <c r="KBQ23" t="s">
        <v>2174</v>
      </c>
      <c r="KBR23" t="s">
        <v>2476</v>
      </c>
      <c r="KBS23" t="s">
        <v>2174</v>
      </c>
      <c r="KBT23" t="s">
        <v>2476</v>
      </c>
      <c r="KBU23" t="s">
        <v>2174</v>
      </c>
      <c r="KBV23" t="s">
        <v>2476</v>
      </c>
      <c r="KBW23" t="s">
        <v>2174</v>
      </c>
      <c r="KBX23" t="s">
        <v>2476</v>
      </c>
      <c r="KBY23" t="s">
        <v>2174</v>
      </c>
      <c r="KBZ23" t="s">
        <v>2476</v>
      </c>
      <c r="KCA23" t="s">
        <v>2174</v>
      </c>
      <c r="KCB23" t="s">
        <v>2476</v>
      </c>
      <c r="KCC23" t="s">
        <v>2174</v>
      </c>
      <c r="KCD23" t="s">
        <v>2476</v>
      </c>
      <c r="KCE23" t="s">
        <v>2174</v>
      </c>
      <c r="KCF23" t="s">
        <v>2476</v>
      </c>
      <c r="KCG23" t="s">
        <v>2174</v>
      </c>
      <c r="KCH23" t="s">
        <v>2476</v>
      </c>
      <c r="KCI23" t="s">
        <v>2174</v>
      </c>
      <c r="KCJ23" t="s">
        <v>2476</v>
      </c>
      <c r="KCK23" t="s">
        <v>2174</v>
      </c>
      <c r="KCL23" t="s">
        <v>2476</v>
      </c>
      <c r="KCM23" t="s">
        <v>2174</v>
      </c>
      <c r="KCN23" t="s">
        <v>2476</v>
      </c>
      <c r="KCO23" t="s">
        <v>2174</v>
      </c>
      <c r="KCP23" t="s">
        <v>2476</v>
      </c>
      <c r="KCQ23" t="s">
        <v>2174</v>
      </c>
      <c r="KCR23" t="s">
        <v>2476</v>
      </c>
      <c r="KCS23" t="s">
        <v>2174</v>
      </c>
      <c r="KCT23" t="s">
        <v>2476</v>
      </c>
      <c r="KCU23" t="s">
        <v>2174</v>
      </c>
      <c r="KCV23" t="s">
        <v>2476</v>
      </c>
      <c r="KCW23" t="s">
        <v>2174</v>
      </c>
      <c r="KCX23" t="s">
        <v>2476</v>
      </c>
      <c r="KCY23" t="s">
        <v>2174</v>
      </c>
      <c r="KCZ23" t="s">
        <v>2476</v>
      </c>
      <c r="KDA23" t="s">
        <v>2174</v>
      </c>
      <c r="KDB23" t="s">
        <v>2476</v>
      </c>
      <c r="KDC23" t="s">
        <v>2174</v>
      </c>
      <c r="KDD23" t="s">
        <v>2476</v>
      </c>
      <c r="KDE23" t="s">
        <v>2174</v>
      </c>
      <c r="KDF23" t="s">
        <v>2476</v>
      </c>
      <c r="KDG23" t="s">
        <v>2174</v>
      </c>
      <c r="KDH23" t="s">
        <v>2476</v>
      </c>
      <c r="KDI23" t="s">
        <v>2174</v>
      </c>
      <c r="KDJ23" t="s">
        <v>2476</v>
      </c>
      <c r="KDK23" t="s">
        <v>2174</v>
      </c>
      <c r="KDL23" t="s">
        <v>2476</v>
      </c>
      <c r="KDM23" t="s">
        <v>2174</v>
      </c>
      <c r="KDN23" t="s">
        <v>2476</v>
      </c>
      <c r="KDO23" t="s">
        <v>2174</v>
      </c>
      <c r="KDP23" t="s">
        <v>2476</v>
      </c>
      <c r="KDQ23" t="s">
        <v>2174</v>
      </c>
      <c r="KDR23" t="s">
        <v>2476</v>
      </c>
      <c r="KDS23" t="s">
        <v>2174</v>
      </c>
      <c r="KDT23" t="s">
        <v>2476</v>
      </c>
      <c r="KDU23" t="s">
        <v>2174</v>
      </c>
      <c r="KDV23" t="s">
        <v>2476</v>
      </c>
      <c r="KDW23" t="s">
        <v>2174</v>
      </c>
      <c r="KDX23" t="s">
        <v>2476</v>
      </c>
      <c r="KDY23" t="s">
        <v>2174</v>
      </c>
      <c r="KDZ23" t="s">
        <v>2476</v>
      </c>
      <c r="KEA23" t="s">
        <v>2174</v>
      </c>
      <c r="KEB23" t="s">
        <v>2476</v>
      </c>
      <c r="KEC23" t="s">
        <v>2174</v>
      </c>
      <c r="KED23" t="s">
        <v>2476</v>
      </c>
      <c r="KEE23" t="s">
        <v>2174</v>
      </c>
      <c r="KEF23" t="s">
        <v>2476</v>
      </c>
      <c r="KEG23" t="s">
        <v>2174</v>
      </c>
      <c r="KEH23" t="s">
        <v>2476</v>
      </c>
      <c r="KEI23" t="s">
        <v>2174</v>
      </c>
      <c r="KEJ23" t="s">
        <v>2476</v>
      </c>
      <c r="KEK23" t="s">
        <v>2174</v>
      </c>
      <c r="KEL23" t="s">
        <v>2476</v>
      </c>
      <c r="KEM23" t="s">
        <v>2174</v>
      </c>
      <c r="KEN23" t="s">
        <v>2476</v>
      </c>
      <c r="KEO23" t="s">
        <v>2174</v>
      </c>
      <c r="KEP23" t="s">
        <v>2476</v>
      </c>
      <c r="KEQ23" t="s">
        <v>2174</v>
      </c>
      <c r="KER23" t="s">
        <v>2476</v>
      </c>
      <c r="KES23" t="s">
        <v>2174</v>
      </c>
      <c r="KET23" t="s">
        <v>2476</v>
      </c>
      <c r="KEU23" t="s">
        <v>2174</v>
      </c>
      <c r="KEV23" t="s">
        <v>2476</v>
      </c>
      <c r="KEW23" t="s">
        <v>2174</v>
      </c>
      <c r="KEX23" t="s">
        <v>2476</v>
      </c>
      <c r="KEY23" t="s">
        <v>2174</v>
      </c>
      <c r="KEZ23" t="s">
        <v>2476</v>
      </c>
      <c r="KFA23" t="s">
        <v>2174</v>
      </c>
      <c r="KFB23" t="s">
        <v>2476</v>
      </c>
      <c r="KFC23" t="s">
        <v>2174</v>
      </c>
      <c r="KFD23" t="s">
        <v>2476</v>
      </c>
      <c r="KFE23" t="s">
        <v>2174</v>
      </c>
      <c r="KFF23" t="s">
        <v>2476</v>
      </c>
      <c r="KFG23" t="s">
        <v>2174</v>
      </c>
      <c r="KFH23" t="s">
        <v>2476</v>
      </c>
      <c r="KFI23" t="s">
        <v>2174</v>
      </c>
      <c r="KFJ23" t="s">
        <v>2476</v>
      </c>
      <c r="KFK23" t="s">
        <v>2174</v>
      </c>
      <c r="KFL23" t="s">
        <v>2476</v>
      </c>
      <c r="KFM23" t="s">
        <v>2174</v>
      </c>
      <c r="KFN23" t="s">
        <v>2476</v>
      </c>
      <c r="KFO23" t="s">
        <v>2174</v>
      </c>
      <c r="KFP23" t="s">
        <v>2476</v>
      </c>
      <c r="KFQ23" t="s">
        <v>2174</v>
      </c>
      <c r="KFR23" t="s">
        <v>2476</v>
      </c>
      <c r="KFS23" t="s">
        <v>2174</v>
      </c>
      <c r="KFT23" t="s">
        <v>2476</v>
      </c>
      <c r="KFU23" t="s">
        <v>2174</v>
      </c>
      <c r="KFV23" t="s">
        <v>2476</v>
      </c>
      <c r="KFW23" t="s">
        <v>2174</v>
      </c>
      <c r="KFX23" t="s">
        <v>2476</v>
      </c>
      <c r="KFY23" t="s">
        <v>2174</v>
      </c>
      <c r="KFZ23" t="s">
        <v>2476</v>
      </c>
      <c r="KGA23" t="s">
        <v>2174</v>
      </c>
      <c r="KGB23" t="s">
        <v>2476</v>
      </c>
      <c r="KGC23" t="s">
        <v>2174</v>
      </c>
      <c r="KGD23" t="s">
        <v>2476</v>
      </c>
      <c r="KGE23" t="s">
        <v>2174</v>
      </c>
      <c r="KGF23" t="s">
        <v>2476</v>
      </c>
      <c r="KGG23" t="s">
        <v>2174</v>
      </c>
      <c r="KGH23" t="s">
        <v>2476</v>
      </c>
      <c r="KGI23" t="s">
        <v>2174</v>
      </c>
      <c r="KGJ23" t="s">
        <v>2476</v>
      </c>
      <c r="KGK23" t="s">
        <v>2174</v>
      </c>
      <c r="KGL23" t="s">
        <v>2476</v>
      </c>
      <c r="KGM23" t="s">
        <v>2174</v>
      </c>
      <c r="KGN23" t="s">
        <v>2476</v>
      </c>
      <c r="KGO23" t="s">
        <v>2174</v>
      </c>
      <c r="KGP23" t="s">
        <v>2476</v>
      </c>
      <c r="KGQ23" t="s">
        <v>2174</v>
      </c>
      <c r="KGR23" t="s">
        <v>2476</v>
      </c>
      <c r="KGS23" t="s">
        <v>2174</v>
      </c>
      <c r="KGT23" t="s">
        <v>2476</v>
      </c>
      <c r="KGU23" t="s">
        <v>2174</v>
      </c>
      <c r="KGV23" t="s">
        <v>2476</v>
      </c>
      <c r="KGW23" t="s">
        <v>2174</v>
      </c>
      <c r="KGX23" t="s">
        <v>2476</v>
      </c>
      <c r="KGY23" t="s">
        <v>2174</v>
      </c>
      <c r="KGZ23" t="s">
        <v>2476</v>
      </c>
      <c r="KHA23" t="s">
        <v>2174</v>
      </c>
      <c r="KHB23" t="s">
        <v>2476</v>
      </c>
      <c r="KHC23" t="s">
        <v>2174</v>
      </c>
      <c r="KHD23" t="s">
        <v>2476</v>
      </c>
      <c r="KHE23" t="s">
        <v>2174</v>
      </c>
      <c r="KHF23" t="s">
        <v>2476</v>
      </c>
      <c r="KHG23" t="s">
        <v>2174</v>
      </c>
      <c r="KHH23" t="s">
        <v>2476</v>
      </c>
      <c r="KHI23" t="s">
        <v>2174</v>
      </c>
      <c r="KHJ23" t="s">
        <v>2476</v>
      </c>
      <c r="KHK23" t="s">
        <v>2174</v>
      </c>
      <c r="KHL23" t="s">
        <v>2476</v>
      </c>
      <c r="KHM23" t="s">
        <v>2174</v>
      </c>
      <c r="KHN23" t="s">
        <v>2476</v>
      </c>
      <c r="KHO23" t="s">
        <v>2174</v>
      </c>
      <c r="KHP23" t="s">
        <v>2476</v>
      </c>
      <c r="KHQ23" t="s">
        <v>2174</v>
      </c>
      <c r="KHR23" t="s">
        <v>2476</v>
      </c>
      <c r="KHS23" t="s">
        <v>2174</v>
      </c>
      <c r="KHT23" t="s">
        <v>2476</v>
      </c>
      <c r="KHU23" t="s">
        <v>2174</v>
      </c>
      <c r="KHV23" t="s">
        <v>2476</v>
      </c>
      <c r="KHW23" t="s">
        <v>2174</v>
      </c>
      <c r="KHX23" t="s">
        <v>2476</v>
      </c>
      <c r="KHY23" t="s">
        <v>2174</v>
      </c>
      <c r="KHZ23" t="s">
        <v>2476</v>
      </c>
      <c r="KIA23" t="s">
        <v>2174</v>
      </c>
      <c r="KIB23" t="s">
        <v>2476</v>
      </c>
      <c r="KIC23" t="s">
        <v>2174</v>
      </c>
      <c r="KID23" t="s">
        <v>2476</v>
      </c>
      <c r="KIE23" t="s">
        <v>2174</v>
      </c>
      <c r="KIF23" t="s">
        <v>2476</v>
      </c>
      <c r="KIG23" t="s">
        <v>2174</v>
      </c>
      <c r="KIH23" t="s">
        <v>2476</v>
      </c>
      <c r="KII23" t="s">
        <v>2174</v>
      </c>
      <c r="KIJ23" t="s">
        <v>2476</v>
      </c>
      <c r="KIK23" t="s">
        <v>2174</v>
      </c>
      <c r="KIL23" t="s">
        <v>2476</v>
      </c>
      <c r="KIM23" t="s">
        <v>2174</v>
      </c>
      <c r="KIN23" t="s">
        <v>2476</v>
      </c>
      <c r="KIO23" t="s">
        <v>2174</v>
      </c>
      <c r="KIP23" t="s">
        <v>2476</v>
      </c>
      <c r="KIQ23" t="s">
        <v>2174</v>
      </c>
      <c r="KIR23" t="s">
        <v>2476</v>
      </c>
      <c r="KIS23" t="s">
        <v>2174</v>
      </c>
      <c r="KIT23" t="s">
        <v>2476</v>
      </c>
      <c r="KIU23" t="s">
        <v>2174</v>
      </c>
      <c r="KIV23" t="s">
        <v>2476</v>
      </c>
      <c r="KIW23" t="s">
        <v>2174</v>
      </c>
      <c r="KIX23" t="s">
        <v>2476</v>
      </c>
      <c r="KIY23" t="s">
        <v>2174</v>
      </c>
      <c r="KIZ23" t="s">
        <v>2476</v>
      </c>
      <c r="KJA23" t="s">
        <v>2174</v>
      </c>
      <c r="KJB23" t="s">
        <v>2476</v>
      </c>
      <c r="KJC23" t="s">
        <v>2174</v>
      </c>
      <c r="KJD23" t="s">
        <v>2476</v>
      </c>
      <c r="KJE23" t="s">
        <v>2174</v>
      </c>
      <c r="KJF23" t="s">
        <v>2476</v>
      </c>
      <c r="KJG23" t="s">
        <v>2174</v>
      </c>
      <c r="KJH23" t="s">
        <v>2476</v>
      </c>
      <c r="KJI23" t="s">
        <v>2174</v>
      </c>
      <c r="KJJ23" t="s">
        <v>2476</v>
      </c>
      <c r="KJK23" t="s">
        <v>2174</v>
      </c>
      <c r="KJL23" t="s">
        <v>2476</v>
      </c>
      <c r="KJM23" t="s">
        <v>2174</v>
      </c>
      <c r="KJN23" t="s">
        <v>2476</v>
      </c>
      <c r="KJO23" t="s">
        <v>2174</v>
      </c>
      <c r="KJP23" t="s">
        <v>2476</v>
      </c>
      <c r="KJQ23" t="s">
        <v>2174</v>
      </c>
      <c r="KJR23" t="s">
        <v>2476</v>
      </c>
      <c r="KJS23" t="s">
        <v>2174</v>
      </c>
      <c r="KJT23" t="s">
        <v>2476</v>
      </c>
      <c r="KJU23" t="s">
        <v>2174</v>
      </c>
      <c r="KJV23" t="s">
        <v>2476</v>
      </c>
      <c r="KJW23" t="s">
        <v>2174</v>
      </c>
      <c r="KJX23" t="s">
        <v>2476</v>
      </c>
      <c r="KJY23" t="s">
        <v>2174</v>
      </c>
      <c r="KJZ23" t="s">
        <v>2476</v>
      </c>
      <c r="KKA23" t="s">
        <v>2174</v>
      </c>
      <c r="KKB23" t="s">
        <v>2476</v>
      </c>
      <c r="KKC23" t="s">
        <v>2174</v>
      </c>
      <c r="KKD23" t="s">
        <v>2476</v>
      </c>
      <c r="KKE23" t="s">
        <v>2174</v>
      </c>
      <c r="KKF23" t="s">
        <v>2476</v>
      </c>
      <c r="KKG23" t="s">
        <v>2174</v>
      </c>
      <c r="KKH23" t="s">
        <v>2476</v>
      </c>
      <c r="KKI23" t="s">
        <v>2174</v>
      </c>
      <c r="KKJ23" t="s">
        <v>2476</v>
      </c>
      <c r="KKK23" t="s">
        <v>2174</v>
      </c>
      <c r="KKL23" t="s">
        <v>2476</v>
      </c>
      <c r="KKM23" t="s">
        <v>2174</v>
      </c>
      <c r="KKN23" t="s">
        <v>2476</v>
      </c>
      <c r="KKO23" t="s">
        <v>2174</v>
      </c>
      <c r="KKP23" t="s">
        <v>2476</v>
      </c>
      <c r="KKQ23" t="s">
        <v>2174</v>
      </c>
      <c r="KKR23" t="s">
        <v>2476</v>
      </c>
      <c r="KKS23" t="s">
        <v>2174</v>
      </c>
      <c r="KKT23" t="s">
        <v>2476</v>
      </c>
      <c r="KKU23" t="s">
        <v>2174</v>
      </c>
      <c r="KKV23" t="s">
        <v>2476</v>
      </c>
      <c r="KKW23" t="s">
        <v>2174</v>
      </c>
      <c r="KKX23" t="s">
        <v>2476</v>
      </c>
      <c r="KKY23" t="s">
        <v>2174</v>
      </c>
      <c r="KKZ23" t="s">
        <v>2476</v>
      </c>
      <c r="KLA23" t="s">
        <v>2174</v>
      </c>
      <c r="KLB23" t="s">
        <v>2476</v>
      </c>
      <c r="KLC23" t="s">
        <v>2174</v>
      </c>
      <c r="KLD23" t="s">
        <v>2476</v>
      </c>
      <c r="KLE23" t="s">
        <v>2174</v>
      </c>
      <c r="KLF23" t="s">
        <v>2476</v>
      </c>
      <c r="KLG23" t="s">
        <v>2174</v>
      </c>
      <c r="KLH23" t="s">
        <v>2476</v>
      </c>
      <c r="KLI23" t="s">
        <v>2174</v>
      </c>
      <c r="KLJ23" t="s">
        <v>2476</v>
      </c>
      <c r="KLK23" t="s">
        <v>2174</v>
      </c>
      <c r="KLL23" t="s">
        <v>2476</v>
      </c>
      <c r="KLM23" t="s">
        <v>2174</v>
      </c>
      <c r="KLN23" t="s">
        <v>2476</v>
      </c>
      <c r="KLO23" t="s">
        <v>2174</v>
      </c>
      <c r="KLP23" t="s">
        <v>2476</v>
      </c>
      <c r="KLQ23" t="s">
        <v>2174</v>
      </c>
      <c r="KLR23" t="s">
        <v>2476</v>
      </c>
      <c r="KLS23" t="s">
        <v>2174</v>
      </c>
      <c r="KLT23" t="s">
        <v>2476</v>
      </c>
      <c r="KLU23" t="s">
        <v>2174</v>
      </c>
      <c r="KLV23" t="s">
        <v>2476</v>
      </c>
      <c r="KLW23" t="s">
        <v>2174</v>
      </c>
      <c r="KLX23" t="s">
        <v>2476</v>
      </c>
      <c r="KLY23" t="s">
        <v>2174</v>
      </c>
      <c r="KLZ23" t="s">
        <v>2476</v>
      </c>
      <c r="KMA23" t="s">
        <v>2174</v>
      </c>
      <c r="KMB23" t="s">
        <v>2476</v>
      </c>
      <c r="KMC23" t="s">
        <v>2174</v>
      </c>
      <c r="KMD23" t="s">
        <v>2476</v>
      </c>
      <c r="KME23" t="s">
        <v>2174</v>
      </c>
      <c r="KMF23" t="s">
        <v>2476</v>
      </c>
      <c r="KMG23" t="s">
        <v>2174</v>
      </c>
      <c r="KMH23" t="s">
        <v>2476</v>
      </c>
      <c r="KMI23" t="s">
        <v>2174</v>
      </c>
      <c r="KMJ23" t="s">
        <v>2476</v>
      </c>
      <c r="KMK23" t="s">
        <v>2174</v>
      </c>
      <c r="KML23" t="s">
        <v>2476</v>
      </c>
      <c r="KMM23" t="s">
        <v>2174</v>
      </c>
      <c r="KMN23" t="s">
        <v>2476</v>
      </c>
      <c r="KMO23" t="s">
        <v>2174</v>
      </c>
      <c r="KMP23" t="s">
        <v>2476</v>
      </c>
      <c r="KMQ23" t="s">
        <v>2174</v>
      </c>
      <c r="KMR23" t="s">
        <v>2476</v>
      </c>
      <c r="KMS23" t="s">
        <v>2174</v>
      </c>
      <c r="KMT23" t="s">
        <v>2476</v>
      </c>
      <c r="KMU23" t="s">
        <v>2174</v>
      </c>
      <c r="KMV23" t="s">
        <v>2476</v>
      </c>
      <c r="KMW23" t="s">
        <v>2174</v>
      </c>
      <c r="KMX23" t="s">
        <v>2476</v>
      </c>
      <c r="KMY23" t="s">
        <v>2174</v>
      </c>
      <c r="KMZ23" t="s">
        <v>2476</v>
      </c>
      <c r="KNA23" t="s">
        <v>2174</v>
      </c>
      <c r="KNB23" t="s">
        <v>2476</v>
      </c>
      <c r="KNC23" t="s">
        <v>2174</v>
      </c>
      <c r="KND23" t="s">
        <v>2476</v>
      </c>
      <c r="KNE23" t="s">
        <v>2174</v>
      </c>
      <c r="KNF23" t="s">
        <v>2476</v>
      </c>
      <c r="KNG23" t="s">
        <v>2174</v>
      </c>
      <c r="KNH23" t="s">
        <v>2476</v>
      </c>
      <c r="KNI23" t="s">
        <v>2174</v>
      </c>
      <c r="KNJ23" t="s">
        <v>2476</v>
      </c>
      <c r="KNK23" t="s">
        <v>2174</v>
      </c>
      <c r="KNL23" t="s">
        <v>2476</v>
      </c>
      <c r="KNM23" t="s">
        <v>2174</v>
      </c>
      <c r="KNN23" t="s">
        <v>2476</v>
      </c>
      <c r="KNO23" t="s">
        <v>2174</v>
      </c>
      <c r="KNP23" t="s">
        <v>2476</v>
      </c>
      <c r="KNQ23" t="s">
        <v>2174</v>
      </c>
      <c r="KNR23" t="s">
        <v>2476</v>
      </c>
      <c r="KNS23" t="s">
        <v>2174</v>
      </c>
      <c r="KNT23" t="s">
        <v>2476</v>
      </c>
      <c r="KNU23" t="s">
        <v>2174</v>
      </c>
      <c r="KNV23" t="s">
        <v>2476</v>
      </c>
      <c r="KNW23" t="s">
        <v>2174</v>
      </c>
      <c r="KNX23" t="s">
        <v>2476</v>
      </c>
      <c r="KNY23" t="s">
        <v>2174</v>
      </c>
      <c r="KNZ23" t="s">
        <v>2476</v>
      </c>
      <c r="KOA23" t="s">
        <v>2174</v>
      </c>
      <c r="KOB23" t="s">
        <v>2476</v>
      </c>
      <c r="KOC23" t="s">
        <v>2174</v>
      </c>
      <c r="KOD23" t="s">
        <v>2476</v>
      </c>
      <c r="KOE23" t="s">
        <v>2174</v>
      </c>
      <c r="KOF23" t="s">
        <v>2476</v>
      </c>
      <c r="KOG23" t="s">
        <v>2174</v>
      </c>
      <c r="KOH23" t="s">
        <v>2476</v>
      </c>
      <c r="KOI23" t="s">
        <v>2174</v>
      </c>
      <c r="KOJ23" t="s">
        <v>2476</v>
      </c>
      <c r="KOK23" t="s">
        <v>2174</v>
      </c>
      <c r="KOL23" t="s">
        <v>2476</v>
      </c>
      <c r="KOM23" t="s">
        <v>2174</v>
      </c>
      <c r="KON23" t="s">
        <v>2476</v>
      </c>
      <c r="KOO23" t="s">
        <v>2174</v>
      </c>
      <c r="KOP23" t="s">
        <v>2476</v>
      </c>
      <c r="KOQ23" t="s">
        <v>2174</v>
      </c>
      <c r="KOR23" t="s">
        <v>2476</v>
      </c>
      <c r="KOS23" t="s">
        <v>2174</v>
      </c>
      <c r="KOT23" t="s">
        <v>2476</v>
      </c>
      <c r="KOU23" t="s">
        <v>2174</v>
      </c>
      <c r="KOV23" t="s">
        <v>2476</v>
      </c>
      <c r="KOW23" t="s">
        <v>2174</v>
      </c>
      <c r="KOX23" t="s">
        <v>2476</v>
      </c>
      <c r="KOY23" t="s">
        <v>2174</v>
      </c>
      <c r="KOZ23" t="s">
        <v>2476</v>
      </c>
      <c r="KPA23" t="s">
        <v>2174</v>
      </c>
      <c r="KPB23" t="s">
        <v>2476</v>
      </c>
      <c r="KPC23" t="s">
        <v>2174</v>
      </c>
      <c r="KPD23" t="s">
        <v>2476</v>
      </c>
      <c r="KPE23" t="s">
        <v>2174</v>
      </c>
      <c r="KPF23" t="s">
        <v>2476</v>
      </c>
      <c r="KPG23" t="s">
        <v>2174</v>
      </c>
      <c r="KPH23" t="s">
        <v>2476</v>
      </c>
      <c r="KPI23" t="s">
        <v>2174</v>
      </c>
      <c r="KPJ23" t="s">
        <v>2476</v>
      </c>
      <c r="KPK23" t="s">
        <v>2174</v>
      </c>
      <c r="KPL23" t="s">
        <v>2476</v>
      </c>
      <c r="KPM23" t="s">
        <v>2174</v>
      </c>
      <c r="KPN23" t="s">
        <v>2476</v>
      </c>
      <c r="KPO23" t="s">
        <v>2174</v>
      </c>
      <c r="KPP23" t="s">
        <v>2476</v>
      </c>
      <c r="KPQ23" t="s">
        <v>2174</v>
      </c>
      <c r="KPR23" t="s">
        <v>2476</v>
      </c>
      <c r="KPS23" t="s">
        <v>2174</v>
      </c>
      <c r="KPT23" t="s">
        <v>2476</v>
      </c>
      <c r="KPU23" t="s">
        <v>2174</v>
      </c>
      <c r="KPV23" t="s">
        <v>2476</v>
      </c>
      <c r="KPW23" t="s">
        <v>2174</v>
      </c>
      <c r="KPX23" t="s">
        <v>2476</v>
      </c>
      <c r="KPY23" t="s">
        <v>2174</v>
      </c>
      <c r="KPZ23" t="s">
        <v>2476</v>
      </c>
      <c r="KQA23" t="s">
        <v>2174</v>
      </c>
      <c r="KQB23" t="s">
        <v>2476</v>
      </c>
      <c r="KQC23" t="s">
        <v>2174</v>
      </c>
      <c r="KQD23" t="s">
        <v>2476</v>
      </c>
      <c r="KQE23" t="s">
        <v>2174</v>
      </c>
      <c r="KQF23" t="s">
        <v>2476</v>
      </c>
      <c r="KQG23" t="s">
        <v>2174</v>
      </c>
      <c r="KQH23" t="s">
        <v>2476</v>
      </c>
      <c r="KQI23" t="s">
        <v>2174</v>
      </c>
      <c r="KQJ23" t="s">
        <v>2476</v>
      </c>
      <c r="KQK23" t="s">
        <v>2174</v>
      </c>
      <c r="KQL23" t="s">
        <v>2476</v>
      </c>
      <c r="KQM23" t="s">
        <v>2174</v>
      </c>
      <c r="KQN23" t="s">
        <v>2476</v>
      </c>
      <c r="KQO23" t="s">
        <v>2174</v>
      </c>
      <c r="KQP23" t="s">
        <v>2476</v>
      </c>
      <c r="KQQ23" t="s">
        <v>2174</v>
      </c>
      <c r="KQR23" t="s">
        <v>2476</v>
      </c>
      <c r="KQS23" t="s">
        <v>2174</v>
      </c>
      <c r="KQT23" t="s">
        <v>2476</v>
      </c>
      <c r="KQU23" t="s">
        <v>2174</v>
      </c>
      <c r="KQV23" t="s">
        <v>2476</v>
      </c>
      <c r="KQW23" t="s">
        <v>2174</v>
      </c>
      <c r="KQX23" t="s">
        <v>2476</v>
      </c>
      <c r="KQY23" t="s">
        <v>2174</v>
      </c>
      <c r="KQZ23" t="s">
        <v>2476</v>
      </c>
      <c r="KRA23" t="s">
        <v>2174</v>
      </c>
      <c r="KRB23" t="s">
        <v>2476</v>
      </c>
      <c r="KRC23" t="s">
        <v>2174</v>
      </c>
      <c r="KRD23" t="s">
        <v>2476</v>
      </c>
      <c r="KRE23" t="s">
        <v>2174</v>
      </c>
      <c r="KRF23" t="s">
        <v>2476</v>
      </c>
      <c r="KRG23" t="s">
        <v>2174</v>
      </c>
      <c r="KRH23" t="s">
        <v>2476</v>
      </c>
      <c r="KRI23" t="s">
        <v>2174</v>
      </c>
      <c r="KRJ23" t="s">
        <v>2476</v>
      </c>
      <c r="KRK23" t="s">
        <v>2174</v>
      </c>
      <c r="KRL23" t="s">
        <v>2476</v>
      </c>
      <c r="KRM23" t="s">
        <v>2174</v>
      </c>
      <c r="KRN23" t="s">
        <v>2476</v>
      </c>
      <c r="KRO23" t="s">
        <v>2174</v>
      </c>
      <c r="KRP23" t="s">
        <v>2476</v>
      </c>
      <c r="KRQ23" t="s">
        <v>2174</v>
      </c>
      <c r="KRR23" t="s">
        <v>2476</v>
      </c>
      <c r="KRS23" t="s">
        <v>2174</v>
      </c>
      <c r="KRT23" t="s">
        <v>2476</v>
      </c>
      <c r="KRU23" t="s">
        <v>2174</v>
      </c>
      <c r="KRV23" t="s">
        <v>2476</v>
      </c>
      <c r="KRW23" t="s">
        <v>2174</v>
      </c>
      <c r="KRX23" t="s">
        <v>2476</v>
      </c>
      <c r="KRY23" t="s">
        <v>2174</v>
      </c>
      <c r="KRZ23" t="s">
        <v>2476</v>
      </c>
      <c r="KSA23" t="s">
        <v>2174</v>
      </c>
      <c r="KSB23" t="s">
        <v>2476</v>
      </c>
      <c r="KSC23" t="s">
        <v>2174</v>
      </c>
      <c r="KSD23" t="s">
        <v>2476</v>
      </c>
      <c r="KSE23" t="s">
        <v>2174</v>
      </c>
      <c r="KSF23" t="s">
        <v>2476</v>
      </c>
      <c r="KSG23" t="s">
        <v>2174</v>
      </c>
      <c r="KSH23" t="s">
        <v>2476</v>
      </c>
      <c r="KSI23" t="s">
        <v>2174</v>
      </c>
      <c r="KSJ23" t="s">
        <v>2476</v>
      </c>
      <c r="KSK23" t="s">
        <v>2174</v>
      </c>
      <c r="KSL23" t="s">
        <v>2476</v>
      </c>
      <c r="KSM23" t="s">
        <v>2174</v>
      </c>
      <c r="KSN23" t="s">
        <v>2476</v>
      </c>
      <c r="KSO23" t="s">
        <v>2174</v>
      </c>
      <c r="KSP23" t="s">
        <v>2476</v>
      </c>
      <c r="KSQ23" t="s">
        <v>2174</v>
      </c>
      <c r="KSR23" t="s">
        <v>2476</v>
      </c>
      <c r="KSS23" t="s">
        <v>2174</v>
      </c>
      <c r="KST23" t="s">
        <v>2476</v>
      </c>
      <c r="KSU23" t="s">
        <v>2174</v>
      </c>
      <c r="KSV23" t="s">
        <v>2476</v>
      </c>
      <c r="KSW23" t="s">
        <v>2174</v>
      </c>
      <c r="KSX23" t="s">
        <v>2476</v>
      </c>
      <c r="KSY23" t="s">
        <v>2174</v>
      </c>
      <c r="KSZ23" t="s">
        <v>2476</v>
      </c>
      <c r="KTA23" t="s">
        <v>2174</v>
      </c>
      <c r="KTB23" t="s">
        <v>2476</v>
      </c>
      <c r="KTC23" t="s">
        <v>2174</v>
      </c>
      <c r="KTD23" t="s">
        <v>2476</v>
      </c>
      <c r="KTE23" t="s">
        <v>2174</v>
      </c>
      <c r="KTF23" t="s">
        <v>2476</v>
      </c>
      <c r="KTG23" t="s">
        <v>2174</v>
      </c>
      <c r="KTH23" t="s">
        <v>2476</v>
      </c>
      <c r="KTI23" t="s">
        <v>2174</v>
      </c>
      <c r="KTJ23" t="s">
        <v>2476</v>
      </c>
      <c r="KTK23" t="s">
        <v>2174</v>
      </c>
      <c r="KTL23" t="s">
        <v>2476</v>
      </c>
      <c r="KTM23" t="s">
        <v>2174</v>
      </c>
      <c r="KTN23" t="s">
        <v>2476</v>
      </c>
      <c r="KTO23" t="s">
        <v>2174</v>
      </c>
      <c r="KTP23" t="s">
        <v>2476</v>
      </c>
      <c r="KTQ23" t="s">
        <v>2174</v>
      </c>
      <c r="KTR23" t="s">
        <v>2476</v>
      </c>
      <c r="KTS23" t="s">
        <v>2174</v>
      </c>
      <c r="KTT23" t="s">
        <v>2476</v>
      </c>
      <c r="KTU23" t="s">
        <v>2174</v>
      </c>
      <c r="KTV23" t="s">
        <v>2476</v>
      </c>
      <c r="KTW23" t="s">
        <v>2174</v>
      </c>
      <c r="KTX23" t="s">
        <v>2476</v>
      </c>
      <c r="KTY23" t="s">
        <v>2174</v>
      </c>
      <c r="KTZ23" t="s">
        <v>2476</v>
      </c>
      <c r="KUA23" t="s">
        <v>2174</v>
      </c>
      <c r="KUB23" t="s">
        <v>2476</v>
      </c>
      <c r="KUC23" t="s">
        <v>2174</v>
      </c>
      <c r="KUD23" t="s">
        <v>2476</v>
      </c>
      <c r="KUE23" t="s">
        <v>2174</v>
      </c>
      <c r="KUF23" t="s">
        <v>2476</v>
      </c>
      <c r="KUG23" t="s">
        <v>2174</v>
      </c>
      <c r="KUH23" t="s">
        <v>2476</v>
      </c>
      <c r="KUI23" t="s">
        <v>2174</v>
      </c>
      <c r="KUJ23" t="s">
        <v>2476</v>
      </c>
      <c r="KUK23" t="s">
        <v>2174</v>
      </c>
      <c r="KUL23" t="s">
        <v>2476</v>
      </c>
      <c r="KUM23" t="s">
        <v>2174</v>
      </c>
      <c r="KUN23" t="s">
        <v>2476</v>
      </c>
      <c r="KUO23" t="s">
        <v>2174</v>
      </c>
      <c r="KUP23" t="s">
        <v>2476</v>
      </c>
      <c r="KUQ23" t="s">
        <v>2174</v>
      </c>
      <c r="KUR23" t="s">
        <v>2476</v>
      </c>
      <c r="KUS23" t="s">
        <v>2174</v>
      </c>
      <c r="KUT23" t="s">
        <v>2476</v>
      </c>
      <c r="KUU23" t="s">
        <v>2174</v>
      </c>
      <c r="KUV23" t="s">
        <v>2476</v>
      </c>
      <c r="KUW23" t="s">
        <v>2174</v>
      </c>
      <c r="KUX23" t="s">
        <v>2476</v>
      </c>
      <c r="KUY23" t="s">
        <v>2174</v>
      </c>
      <c r="KUZ23" t="s">
        <v>2476</v>
      </c>
      <c r="KVA23" t="s">
        <v>2174</v>
      </c>
      <c r="KVB23" t="s">
        <v>2476</v>
      </c>
      <c r="KVC23" t="s">
        <v>2174</v>
      </c>
      <c r="KVD23" t="s">
        <v>2476</v>
      </c>
      <c r="KVE23" t="s">
        <v>2174</v>
      </c>
      <c r="KVF23" t="s">
        <v>2476</v>
      </c>
      <c r="KVG23" t="s">
        <v>2174</v>
      </c>
      <c r="KVH23" t="s">
        <v>2476</v>
      </c>
      <c r="KVI23" t="s">
        <v>2174</v>
      </c>
      <c r="KVJ23" t="s">
        <v>2476</v>
      </c>
      <c r="KVK23" t="s">
        <v>2174</v>
      </c>
      <c r="KVL23" t="s">
        <v>2476</v>
      </c>
      <c r="KVM23" t="s">
        <v>2174</v>
      </c>
      <c r="KVN23" t="s">
        <v>2476</v>
      </c>
      <c r="KVO23" t="s">
        <v>2174</v>
      </c>
      <c r="KVP23" t="s">
        <v>2476</v>
      </c>
      <c r="KVQ23" t="s">
        <v>2174</v>
      </c>
      <c r="KVR23" t="s">
        <v>2476</v>
      </c>
      <c r="KVS23" t="s">
        <v>2174</v>
      </c>
      <c r="KVT23" t="s">
        <v>2476</v>
      </c>
      <c r="KVU23" t="s">
        <v>2174</v>
      </c>
      <c r="KVV23" t="s">
        <v>2476</v>
      </c>
      <c r="KVW23" t="s">
        <v>2174</v>
      </c>
      <c r="KVX23" t="s">
        <v>2476</v>
      </c>
      <c r="KVY23" t="s">
        <v>2174</v>
      </c>
      <c r="KVZ23" t="s">
        <v>2476</v>
      </c>
      <c r="KWA23" t="s">
        <v>2174</v>
      </c>
      <c r="KWB23" t="s">
        <v>2476</v>
      </c>
      <c r="KWC23" t="s">
        <v>2174</v>
      </c>
      <c r="KWD23" t="s">
        <v>2476</v>
      </c>
      <c r="KWE23" t="s">
        <v>2174</v>
      </c>
      <c r="KWF23" t="s">
        <v>2476</v>
      </c>
      <c r="KWG23" t="s">
        <v>2174</v>
      </c>
      <c r="KWH23" t="s">
        <v>2476</v>
      </c>
      <c r="KWI23" t="s">
        <v>2174</v>
      </c>
      <c r="KWJ23" t="s">
        <v>2476</v>
      </c>
      <c r="KWK23" t="s">
        <v>2174</v>
      </c>
      <c r="KWL23" t="s">
        <v>2476</v>
      </c>
      <c r="KWM23" t="s">
        <v>2174</v>
      </c>
      <c r="KWN23" t="s">
        <v>2476</v>
      </c>
      <c r="KWO23" t="s">
        <v>2174</v>
      </c>
      <c r="KWP23" t="s">
        <v>2476</v>
      </c>
      <c r="KWQ23" t="s">
        <v>2174</v>
      </c>
      <c r="KWR23" t="s">
        <v>2476</v>
      </c>
      <c r="KWS23" t="s">
        <v>2174</v>
      </c>
      <c r="KWT23" t="s">
        <v>2476</v>
      </c>
      <c r="KWU23" t="s">
        <v>2174</v>
      </c>
      <c r="KWV23" t="s">
        <v>2476</v>
      </c>
      <c r="KWW23" t="s">
        <v>2174</v>
      </c>
      <c r="KWX23" t="s">
        <v>2476</v>
      </c>
      <c r="KWY23" t="s">
        <v>2174</v>
      </c>
      <c r="KWZ23" t="s">
        <v>2476</v>
      </c>
      <c r="KXA23" t="s">
        <v>2174</v>
      </c>
      <c r="KXB23" t="s">
        <v>2476</v>
      </c>
      <c r="KXC23" t="s">
        <v>2174</v>
      </c>
      <c r="KXD23" t="s">
        <v>2476</v>
      </c>
      <c r="KXE23" t="s">
        <v>2174</v>
      </c>
      <c r="KXF23" t="s">
        <v>2476</v>
      </c>
      <c r="KXG23" t="s">
        <v>2174</v>
      </c>
      <c r="KXH23" t="s">
        <v>2476</v>
      </c>
      <c r="KXI23" t="s">
        <v>2174</v>
      </c>
      <c r="KXJ23" t="s">
        <v>2476</v>
      </c>
      <c r="KXK23" t="s">
        <v>2174</v>
      </c>
      <c r="KXL23" t="s">
        <v>2476</v>
      </c>
      <c r="KXM23" t="s">
        <v>2174</v>
      </c>
      <c r="KXN23" t="s">
        <v>2476</v>
      </c>
      <c r="KXO23" t="s">
        <v>2174</v>
      </c>
      <c r="KXP23" t="s">
        <v>2476</v>
      </c>
      <c r="KXQ23" t="s">
        <v>2174</v>
      </c>
      <c r="KXR23" t="s">
        <v>2476</v>
      </c>
      <c r="KXS23" t="s">
        <v>2174</v>
      </c>
      <c r="KXT23" t="s">
        <v>2476</v>
      </c>
      <c r="KXU23" t="s">
        <v>2174</v>
      </c>
      <c r="KXV23" t="s">
        <v>2476</v>
      </c>
      <c r="KXW23" t="s">
        <v>2174</v>
      </c>
      <c r="KXX23" t="s">
        <v>2476</v>
      </c>
      <c r="KXY23" t="s">
        <v>2174</v>
      </c>
      <c r="KXZ23" t="s">
        <v>2476</v>
      </c>
      <c r="KYA23" t="s">
        <v>2174</v>
      </c>
      <c r="KYB23" t="s">
        <v>2476</v>
      </c>
      <c r="KYC23" t="s">
        <v>2174</v>
      </c>
      <c r="KYD23" t="s">
        <v>2476</v>
      </c>
      <c r="KYE23" t="s">
        <v>2174</v>
      </c>
      <c r="KYF23" t="s">
        <v>2476</v>
      </c>
      <c r="KYG23" t="s">
        <v>2174</v>
      </c>
      <c r="KYH23" t="s">
        <v>2476</v>
      </c>
      <c r="KYI23" t="s">
        <v>2174</v>
      </c>
      <c r="KYJ23" t="s">
        <v>2476</v>
      </c>
      <c r="KYK23" t="s">
        <v>2174</v>
      </c>
      <c r="KYL23" t="s">
        <v>2476</v>
      </c>
      <c r="KYM23" t="s">
        <v>2174</v>
      </c>
      <c r="KYN23" t="s">
        <v>2476</v>
      </c>
      <c r="KYO23" t="s">
        <v>2174</v>
      </c>
      <c r="KYP23" t="s">
        <v>2476</v>
      </c>
      <c r="KYQ23" t="s">
        <v>2174</v>
      </c>
      <c r="KYR23" t="s">
        <v>2476</v>
      </c>
      <c r="KYS23" t="s">
        <v>2174</v>
      </c>
      <c r="KYT23" t="s">
        <v>2476</v>
      </c>
      <c r="KYU23" t="s">
        <v>2174</v>
      </c>
      <c r="KYV23" t="s">
        <v>2476</v>
      </c>
      <c r="KYW23" t="s">
        <v>2174</v>
      </c>
      <c r="KYX23" t="s">
        <v>2476</v>
      </c>
      <c r="KYY23" t="s">
        <v>2174</v>
      </c>
      <c r="KYZ23" t="s">
        <v>2476</v>
      </c>
      <c r="KZA23" t="s">
        <v>2174</v>
      </c>
      <c r="KZB23" t="s">
        <v>2476</v>
      </c>
      <c r="KZC23" t="s">
        <v>2174</v>
      </c>
      <c r="KZD23" t="s">
        <v>2476</v>
      </c>
      <c r="KZE23" t="s">
        <v>2174</v>
      </c>
      <c r="KZF23" t="s">
        <v>2476</v>
      </c>
      <c r="KZG23" t="s">
        <v>2174</v>
      </c>
      <c r="KZH23" t="s">
        <v>2476</v>
      </c>
      <c r="KZI23" t="s">
        <v>2174</v>
      </c>
      <c r="KZJ23" t="s">
        <v>2476</v>
      </c>
      <c r="KZK23" t="s">
        <v>2174</v>
      </c>
      <c r="KZL23" t="s">
        <v>2476</v>
      </c>
      <c r="KZM23" t="s">
        <v>2174</v>
      </c>
      <c r="KZN23" t="s">
        <v>2476</v>
      </c>
      <c r="KZO23" t="s">
        <v>2174</v>
      </c>
      <c r="KZP23" t="s">
        <v>2476</v>
      </c>
      <c r="KZQ23" t="s">
        <v>2174</v>
      </c>
      <c r="KZR23" t="s">
        <v>2476</v>
      </c>
      <c r="KZS23" t="s">
        <v>2174</v>
      </c>
      <c r="KZT23" t="s">
        <v>2476</v>
      </c>
      <c r="KZU23" t="s">
        <v>2174</v>
      </c>
      <c r="KZV23" t="s">
        <v>2476</v>
      </c>
      <c r="KZW23" t="s">
        <v>2174</v>
      </c>
      <c r="KZX23" t="s">
        <v>2476</v>
      </c>
      <c r="KZY23" t="s">
        <v>2174</v>
      </c>
      <c r="KZZ23" t="s">
        <v>2476</v>
      </c>
      <c r="LAA23" t="s">
        <v>2174</v>
      </c>
      <c r="LAB23" t="s">
        <v>2476</v>
      </c>
      <c r="LAC23" t="s">
        <v>2174</v>
      </c>
      <c r="LAD23" t="s">
        <v>2476</v>
      </c>
      <c r="LAE23" t="s">
        <v>2174</v>
      </c>
      <c r="LAF23" t="s">
        <v>2476</v>
      </c>
      <c r="LAG23" t="s">
        <v>2174</v>
      </c>
      <c r="LAH23" t="s">
        <v>2476</v>
      </c>
      <c r="LAI23" t="s">
        <v>2174</v>
      </c>
      <c r="LAJ23" t="s">
        <v>2476</v>
      </c>
      <c r="LAK23" t="s">
        <v>2174</v>
      </c>
      <c r="LAL23" t="s">
        <v>2476</v>
      </c>
      <c r="LAM23" t="s">
        <v>2174</v>
      </c>
      <c r="LAN23" t="s">
        <v>2476</v>
      </c>
      <c r="LAO23" t="s">
        <v>2174</v>
      </c>
      <c r="LAP23" t="s">
        <v>2476</v>
      </c>
      <c r="LAQ23" t="s">
        <v>2174</v>
      </c>
      <c r="LAR23" t="s">
        <v>2476</v>
      </c>
      <c r="LAS23" t="s">
        <v>2174</v>
      </c>
      <c r="LAT23" t="s">
        <v>2476</v>
      </c>
      <c r="LAU23" t="s">
        <v>2174</v>
      </c>
      <c r="LAV23" t="s">
        <v>2476</v>
      </c>
      <c r="LAW23" t="s">
        <v>2174</v>
      </c>
      <c r="LAX23" t="s">
        <v>2476</v>
      </c>
      <c r="LAY23" t="s">
        <v>2174</v>
      </c>
      <c r="LAZ23" t="s">
        <v>2476</v>
      </c>
      <c r="LBA23" t="s">
        <v>2174</v>
      </c>
      <c r="LBB23" t="s">
        <v>2476</v>
      </c>
      <c r="LBC23" t="s">
        <v>2174</v>
      </c>
      <c r="LBD23" t="s">
        <v>2476</v>
      </c>
      <c r="LBE23" t="s">
        <v>2174</v>
      </c>
      <c r="LBF23" t="s">
        <v>2476</v>
      </c>
      <c r="LBG23" t="s">
        <v>2174</v>
      </c>
      <c r="LBH23" t="s">
        <v>2476</v>
      </c>
      <c r="LBI23" t="s">
        <v>2174</v>
      </c>
      <c r="LBJ23" t="s">
        <v>2476</v>
      </c>
      <c r="LBK23" t="s">
        <v>2174</v>
      </c>
      <c r="LBL23" t="s">
        <v>2476</v>
      </c>
      <c r="LBM23" t="s">
        <v>2174</v>
      </c>
      <c r="LBN23" t="s">
        <v>2476</v>
      </c>
      <c r="LBO23" t="s">
        <v>2174</v>
      </c>
      <c r="LBP23" t="s">
        <v>2476</v>
      </c>
      <c r="LBQ23" t="s">
        <v>2174</v>
      </c>
      <c r="LBR23" t="s">
        <v>2476</v>
      </c>
      <c r="LBS23" t="s">
        <v>2174</v>
      </c>
      <c r="LBT23" t="s">
        <v>2476</v>
      </c>
      <c r="LBU23" t="s">
        <v>2174</v>
      </c>
      <c r="LBV23" t="s">
        <v>2476</v>
      </c>
      <c r="LBW23" t="s">
        <v>2174</v>
      </c>
      <c r="LBX23" t="s">
        <v>2476</v>
      </c>
      <c r="LBY23" t="s">
        <v>2174</v>
      </c>
      <c r="LBZ23" t="s">
        <v>2476</v>
      </c>
      <c r="LCA23" t="s">
        <v>2174</v>
      </c>
      <c r="LCB23" t="s">
        <v>2476</v>
      </c>
      <c r="LCC23" t="s">
        <v>2174</v>
      </c>
      <c r="LCD23" t="s">
        <v>2476</v>
      </c>
      <c r="LCE23" t="s">
        <v>2174</v>
      </c>
      <c r="LCF23" t="s">
        <v>2476</v>
      </c>
      <c r="LCG23" t="s">
        <v>2174</v>
      </c>
      <c r="LCH23" t="s">
        <v>2476</v>
      </c>
      <c r="LCI23" t="s">
        <v>2174</v>
      </c>
      <c r="LCJ23" t="s">
        <v>2476</v>
      </c>
      <c r="LCK23" t="s">
        <v>2174</v>
      </c>
      <c r="LCL23" t="s">
        <v>2476</v>
      </c>
      <c r="LCM23" t="s">
        <v>2174</v>
      </c>
      <c r="LCN23" t="s">
        <v>2476</v>
      </c>
      <c r="LCO23" t="s">
        <v>2174</v>
      </c>
      <c r="LCP23" t="s">
        <v>2476</v>
      </c>
      <c r="LCQ23" t="s">
        <v>2174</v>
      </c>
      <c r="LCR23" t="s">
        <v>2476</v>
      </c>
      <c r="LCS23" t="s">
        <v>2174</v>
      </c>
      <c r="LCT23" t="s">
        <v>2476</v>
      </c>
      <c r="LCU23" t="s">
        <v>2174</v>
      </c>
      <c r="LCV23" t="s">
        <v>2476</v>
      </c>
      <c r="LCW23" t="s">
        <v>2174</v>
      </c>
      <c r="LCX23" t="s">
        <v>2476</v>
      </c>
      <c r="LCY23" t="s">
        <v>2174</v>
      </c>
      <c r="LCZ23" t="s">
        <v>2476</v>
      </c>
      <c r="LDA23" t="s">
        <v>2174</v>
      </c>
      <c r="LDB23" t="s">
        <v>2476</v>
      </c>
      <c r="LDC23" t="s">
        <v>2174</v>
      </c>
      <c r="LDD23" t="s">
        <v>2476</v>
      </c>
      <c r="LDE23" t="s">
        <v>2174</v>
      </c>
      <c r="LDF23" t="s">
        <v>2476</v>
      </c>
      <c r="LDG23" t="s">
        <v>2174</v>
      </c>
      <c r="LDH23" t="s">
        <v>2476</v>
      </c>
      <c r="LDI23" t="s">
        <v>2174</v>
      </c>
      <c r="LDJ23" t="s">
        <v>2476</v>
      </c>
      <c r="LDK23" t="s">
        <v>2174</v>
      </c>
      <c r="LDL23" t="s">
        <v>2476</v>
      </c>
      <c r="LDM23" t="s">
        <v>2174</v>
      </c>
      <c r="LDN23" t="s">
        <v>2476</v>
      </c>
      <c r="LDO23" t="s">
        <v>2174</v>
      </c>
      <c r="LDP23" t="s">
        <v>2476</v>
      </c>
      <c r="LDQ23" t="s">
        <v>2174</v>
      </c>
      <c r="LDR23" t="s">
        <v>2476</v>
      </c>
      <c r="LDS23" t="s">
        <v>2174</v>
      </c>
      <c r="LDT23" t="s">
        <v>2476</v>
      </c>
      <c r="LDU23" t="s">
        <v>2174</v>
      </c>
      <c r="LDV23" t="s">
        <v>2476</v>
      </c>
      <c r="LDW23" t="s">
        <v>2174</v>
      </c>
      <c r="LDX23" t="s">
        <v>2476</v>
      </c>
      <c r="LDY23" t="s">
        <v>2174</v>
      </c>
      <c r="LDZ23" t="s">
        <v>2476</v>
      </c>
      <c r="LEA23" t="s">
        <v>2174</v>
      </c>
      <c r="LEB23" t="s">
        <v>2476</v>
      </c>
      <c r="LEC23" t="s">
        <v>2174</v>
      </c>
      <c r="LED23" t="s">
        <v>2476</v>
      </c>
      <c r="LEE23" t="s">
        <v>2174</v>
      </c>
      <c r="LEF23" t="s">
        <v>2476</v>
      </c>
      <c r="LEG23" t="s">
        <v>2174</v>
      </c>
      <c r="LEH23" t="s">
        <v>2476</v>
      </c>
      <c r="LEI23" t="s">
        <v>2174</v>
      </c>
      <c r="LEJ23" t="s">
        <v>2476</v>
      </c>
      <c r="LEK23" t="s">
        <v>2174</v>
      </c>
      <c r="LEL23" t="s">
        <v>2476</v>
      </c>
      <c r="LEM23" t="s">
        <v>2174</v>
      </c>
      <c r="LEN23" t="s">
        <v>2476</v>
      </c>
      <c r="LEO23" t="s">
        <v>2174</v>
      </c>
      <c r="LEP23" t="s">
        <v>2476</v>
      </c>
      <c r="LEQ23" t="s">
        <v>2174</v>
      </c>
      <c r="LER23" t="s">
        <v>2476</v>
      </c>
      <c r="LES23" t="s">
        <v>2174</v>
      </c>
      <c r="LET23" t="s">
        <v>2476</v>
      </c>
      <c r="LEU23" t="s">
        <v>2174</v>
      </c>
      <c r="LEV23" t="s">
        <v>2476</v>
      </c>
      <c r="LEW23" t="s">
        <v>2174</v>
      </c>
      <c r="LEX23" t="s">
        <v>2476</v>
      </c>
      <c r="LEY23" t="s">
        <v>2174</v>
      </c>
      <c r="LEZ23" t="s">
        <v>2476</v>
      </c>
      <c r="LFA23" t="s">
        <v>2174</v>
      </c>
      <c r="LFB23" t="s">
        <v>2476</v>
      </c>
      <c r="LFC23" t="s">
        <v>2174</v>
      </c>
      <c r="LFD23" t="s">
        <v>2476</v>
      </c>
      <c r="LFE23" t="s">
        <v>2174</v>
      </c>
      <c r="LFF23" t="s">
        <v>2476</v>
      </c>
      <c r="LFG23" t="s">
        <v>2174</v>
      </c>
      <c r="LFH23" t="s">
        <v>2476</v>
      </c>
      <c r="LFI23" t="s">
        <v>2174</v>
      </c>
      <c r="LFJ23" t="s">
        <v>2476</v>
      </c>
      <c r="LFK23" t="s">
        <v>2174</v>
      </c>
      <c r="LFL23" t="s">
        <v>2476</v>
      </c>
      <c r="LFM23" t="s">
        <v>2174</v>
      </c>
      <c r="LFN23" t="s">
        <v>2476</v>
      </c>
      <c r="LFO23" t="s">
        <v>2174</v>
      </c>
      <c r="LFP23" t="s">
        <v>2476</v>
      </c>
      <c r="LFQ23" t="s">
        <v>2174</v>
      </c>
      <c r="LFR23" t="s">
        <v>2476</v>
      </c>
      <c r="LFS23" t="s">
        <v>2174</v>
      </c>
      <c r="LFT23" t="s">
        <v>2476</v>
      </c>
      <c r="LFU23" t="s">
        <v>2174</v>
      </c>
      <c r="LFV23" t="s">
        <v>2476</v>
      </c>
      <c r="LFW23" t="s">
        <v>2174</v>
      </c>
      <c r="LFX23" t="s">
        <v>2476</v>
      </c>
      <c r="LFY23" t="s">
        <v>2174</v>
      </c>
      <c r="LFZ23" t="s">
        <v>2476</v>
      </c>
      <c r="LGA23" t="s">
        <v>2174</v>
      </c>
      <c r="LGB23" t="s">
        <v>2476</v>
      </c>
      <c r="LGC23" t="s">
        <v>2174</v>
      </c>
      <c r="LGD23" t="s">
        <v>2476</v>
      </c>
      <c r="LGE23" t="s">
        <v>2174</v>
      </c>
      <c r="LGF23" t="s">
        <v>2476</v>
      </c>
      <c r="LGG23" t="s">
        <v>2174</v>
      </c>
      <c r="LGH23" t="s">
        <v>2476</v>
      </c>
      <c r="LGI23" t="s">
        <v>2174</v>
      </c>
      <c r="LGJ23" t="s">
        <v>2476</v>
      </c>
      <c r="LGK23" t="s">
        <v>2174</v>
      </c>
      <c r="LGL23" t="s">
        <v>2476</v>
      </c>
      <c r="LGM23" t="s">
        <v>2174</v>
      </c>
      <c r="LGN23" t="s">
        <v>2476</v>
      </c>
      <c r="LGO23" t="s">
        <v>2174</v>
      </c>
      <c r="LGP23" t="s">
        <v>2476</v>
      </c>
      <c r="LGQ23" t="s">
        <v>2174</v>
      </c>
      <c r="LGR23" t="s">
        <v>2476</v>
      </c>
      <c r="LGS23" t="s">
        <v>2174</v>
      </c>
      <c r="LGT23" t="s">
        <v>2476</v>
      </c>
      <c r="LGU23" t="s">
        <v>2174</v>
      </c>
      <c r="LGV23" t="s">
        <v>2476</v>
      </c>
      <c r="LGW23" t="s">
        <v>2174</v>
      </c>
      <c r="LGX23" t="s">
        <v>2476</v>
      </c>
      <c r="LGY23" t="s">
        <v>2174</v>
      </c>
      <c r="LGZ23" t="s">
        <v>2476</v>
      </c>
      <c r="LHA23" t="s">
        <v>2174</v>
      </c>
      <c r="LHB23" t="s">
        <v>2476</v>
      </c>
      <c r="LHC23" t="s">
        <v>2174</v>
      </c>
      <c r="LHD23" t="s">
        <v>2476</v>
      </c>
      <c r="LHE23" t="s">
        <v>2174</v>
      </c>
      <c r="LHF23" t="s">
        <v>2476</v>
      </c>
      <c r="LHG23" t="s">
        <v>2174</v>
      </c>
      <c r="LHH23" t="s">
        <v>2476</v>
      </c>
      <c r="LHI23" t="s">
        <v>2174</v>
      </c>
      <c r="LHJ23" t="s">
        <v>2476</v>
      </c>
      <c r="LHK23" t="s">
        <v>2174</v>
      </c>
      <c r="LHL23" t="s">
        <v>2476</v>
      </c>
      <c r="LHM23" t="s">
        <v>2174</v>
      </c>
      <c r="LHN23" t="s">
        <v>2476</v>
      </c>
      <c r="LHO23" t="s">
        <v>2174</v>
      </c>
      <c r="LHP23" t="s">
        <v>2476</v>
      </c>
      <c r="LHQ23" t="s">
        <v>2174</v>
      </c>
      <c r="LHR23" t="s">
        <v>2476</v>
      </c>
      <c r="LHS23" t="s">
        <v>2174</v>
      </c>
      <c r="LHT23" t="s">
        <v>2476</v>
      </c>
      <c r="LHU23" t="s">
        <v>2174</v>
      </c>
      <c r="LHV23" t="s">
        <v>2476</v>
      </c>
      <c r="LHW23" t="s">
        <v>2174</v>
      </c>
      <c r="LHX23" t="s">
        <v>2476</v>
      </c>
      <c r="LHY23" t="s">
        <v>2174</v>
      </c>
      <c r="LHZ23" t="s">
        <v>2476</v>
      </c>
      <c r="LIA23" t="s">
        <v>2174</v>
      </c>
      <c r="LIB23" t="s">
        <v>2476</v>
      </c>
      <c r="LIC23" t="s">
        <v>2174</v>
      </c>
      <c r="LID23" t="s">
        <v>2476</v>
      </c>
      <c r="LIE23" t="s">
        <v>2174</v>
      </c>
      <c r="LIF23" t="s">
        <v>2476</v>
      </c>
      <c r="LIG23" t="s">
        <v>2174</v>
      </c>
      <c r="LIH23" t="s">
        <v>2476</v>
      </c>
      <c r="LII23" t="s">
        <v>2174</v>
      </c>
      <c r="LIJ23" t="s">
        <v>2476</v>
      </c>
      <c r="LIK23" t="s">
        <v>2174</v>
      </c>
      <c r="LIL23" t="s">
        <v>2476</v>
      </c>
      <c r="LIM23" t="s">
        <v>2174</v>
      </c>
      <c r="LIN23" t="s">
        <v>2476</v>
      </c>
      <c r="LIO23" t="s">
        <v>2174</v>
      </c>
      <c r="LIP23" t="s">
        <v>2476</v>
      </c>
      <c r="LIQ23" t="s">
        <v>2174</v>
      </c>
      <c r="LIR23" t="s">
        <v>2476</v>
      </c>
      <c r="LIS23" t="s">
        <v>2174</v>
      </c>
      <c r="LIT23" t="s">
        <v>2476</v>
      </c>
      <c r="LIU23" t="s">
        <v>2174</v>
      </c>
      <c r="LIV23" t="s">
        <v>2476</v>
      </c>
      <c r="LIW23" t="s">
        <v>2174</v>
      </c>
      <c r="LIX23" t="s">
        <v>2476</v>
      </c>
      <c r="LIY23" t="s">
        <v>2174</v>
      </c>
      <c r="LIZ23" t="s">
        <v>2476</v>
      </c>
      <c r="LJA23" t="s">
        <v>2174</v>
      </c>
      <c r="LJB23" t="s">
        <v>2476</v>
      </c>
      <c r="LJC23" t="s">
        <v>2174</v>
      </c>
      <c r="LJD23" t="s">
        <v>2476</v>
      </c>
      <c r="LJE23" t="s">
        <v>2174</v>
      </c>
      <c r="LJF23" t="s">
        <v>2476</v>
      </c>
      <c r="LJG23" t="s">
        <v>2174</v>
      </c>
      <c r="LJH23" t="s">
        <v>2476</v>
      </c>
      <c r="LJI23" t="s">
        <v>2174</v>
      </c>
      <c r="LJJ23" t="s">
        <v>2476</v>
      </c>
      <c r="LJK23" t="s">
        <v>2174</v>
      </c>
      <c r="LJL23" t="s">
        <v>2476</v>
      </c>
      <c r="LJM23" t="s">
        <v>2174</v>
      </c>
      <c r="LJN23" t="s">
        <v>2476</v>
      </c>
      <c r="LJO23" t="s">
        <v>2174</v>
      </c>
      <c r="LJP23" t="s">
        <v>2476</v>
      </c>
      <c r="LJQ23" t="s">
        <v>2174</v>
      </c>
      <c r="LJR23" t="s">
        <v>2476</v>
      </c>
      <c r="LJS23" t="s">
        <v>2174</v>
      </c>
      <c r="LJT23" t="s">
        <v>2476</v>
      </c>
      <c r="LJU23" t="s">
        <v>2174</v>
      </c>
      <c r="LJV23" t="s">
        <v>2476</v>
      </c>
      <c r="LJW23" t="s">
        <v>2174</v>
      </c>
      <c r="LJX23" t="s">
        <v>2476</v>
      </c>
      <c r="LJY23" t="s">
        <v>2174</v>
      </c>
      <c r="LJZ23" t="s">
        <v>2476</v>
      </c>
      <c r="LKA23" t="s">
        <v>2174</v>
      </c>
      <c r="LKB23" t="s">
        <v>2476</v>
      </c>
      <c r="LKC23" t="s">
        <v>2174</v>
      </c>
      <c r="LKD23" t="s">
        <v>2476</v>
      </c>
      <c r="LKE23" t="s">
        <v>2174</v>
      </c>
      <c r="LKF23" t="s">
        <v>2476</v>
      </c>
      <c r="LKG23" t="s">
        <v>2174</v>
      </c>
      <c r="LKH23" t="s">
        <v>2476</v>
      </c>
      <c r="LKI23" t="s">
        <v>2174</v>
      </c>
      <c r="LKJ23" t="s">
        <v>2476</v>
      </c>
      <c r="LKK23" t="s">
        <v>2174</v>
      </c>
      <c r="LKL23" t="s">
        <v>2476</v>
      </c>
      <c r="LKM23" t="s">
        <v>2174</v>
      </c>
      <c r="LKN23" t="s">
        <v>2476</v>
      </c>
      <c r="LKO23" t="s">
        <v>2174</v>
      </c>
      <c r="LKP23" t="s">
        <v>2476</v>
      </c>
      <c r="LKQ23" t="s">
        <v>2174</v>
      </c>
      <c r="LKR23" t="s">
        <v>2476</v>
      </c>
      <c r="LKS23" t="s">
        <v>2174</v>
      </c>
      <c r="LKT23" t="s">
        <v>2476</v>
      </c>
      <c r="LKU23" t="s">
        <v>2174</v>
      </c>
      <c r="LKV23" t="s">
        <v>2476</v>
      </c>
      <c r="LKW23" t="s">
        <v>2174</v>
      </c>
      <c r="LKX23" t="s">
        <v>2476</v>
      </c>
      <c r="LKY23" t="s">
        <v>2174</v>
      </c>
      <c r="LKZ23" t="s">
        <v>2476</v>
      </c>
      <c r="LLA23" t="s">
        <v>2174</v>
      </c>
      <c r="LLB23" t="s">
        <v>2476</v>
      </c>
      <c r="LLC23" t="s">
        <v>2174</v>
      </c>
      <c r="LLD23" t="s">
        <v>2476</v>
      </c>
      <c r="LLE23" t="s">
        <v>2174</v>
      </c>
      <c r="LLF23" t="s">
        <v>2476</v>
      </c>
      <c r="LLG23" t="s">
        <v>2174</v>
      </c>
      <c r="LLH23" t="s">
        <v>2476</v>
      </c>
      <c r="LLI23" t="s">
        <v>2174</v>
      </c>
      <c r="LLJ23" t="s">
        <v>2476</v>
      </c>
      <c r="LLK23" t="s">
        <v>2174</v>
      </c>
      <c r="LLL23" t="s">
        <v>2476</v>
      </c>
      <c r="LLM23" t="s">
        <v>2174</v>
      </c>
      <c r="LLN23" t="s">
        <v>2476</v>
      </c>
      <c r="LLO23" t="s">
        <v>2174</v>
      </c>
      <c r="LLP23" t="s">
        <v>2476</v>
      </c>
      <c r="LLQ23" t="s">
        <v>2174</v>
      </c>
      <c r="LLR23" t="s">
        <v>2476</v>
      </c>
      <c r="LLS23" t="s">
        <v>2174</v>
      </c>
      <c r="LLT23" t="s">
        <v>2476</v>
      </c>
      <c r="LLU23" t="s">
        <v>2174</v>
      </c>
      <c r="LLV23" t="s">
        <v>2476</v>
      </c>
      <c r="LLW23" t="s">
        <v>2174</v>
      </c>
      <c r="LLX23" t="s">
        <v>2476</v>
      </c>
      <c r="LLY23" t="s">
        <v>2174</v>
      </c>
      <c r="LLZ23" t="s">
        <v>2476</v>
      </c>
      <c r="LMA23" t="s">
        <v>2174</v>
      </c>
      <c r="LMB23" t="s">
        <v>2476</v>
      </c>
      <c r="LMC23" t="s">
        <v>2174</v>
      </c>
      <c r="LMD23" t="s">
        <v>2476</v>
      </c>
      <c r="LME23" t="s">
        <v>2174</v>
      </c>
      <c r="LMF23" t="s">
        <v>2476</v>
      </c>
      <c r="LMG23" t="s">
        <v>2174</v>
      </c>
      <c r="LMH23" t="s">
        <v>2476</v>
      </c>
      <c r="LMI23" t="s">
        <v>2174</v>
      </c>
      <c r="LMJ23" t="s">
        <v>2476</v>
      </c>
      <c r="LMK23" t="s">
        <v>2174</v>
      </c>
      <c r="LML23" t="s">
        <v>2476</v>
      </c>
      <c r="LMM23" t="s">
        <v>2174</v>
      </c>
      <c r="LMN23" t="s">
        <v>2476</v>
      </c>
      <c r="LMO23" t="s">
        <v>2174</v>
      </c>
      <c r="LMP23" t="s">
        <v>2476</v>
      </c>
      <c r="LMQ23" t="s">
        <v>2174</v>
      </c>
      <c r="LMR23" t="s">
        <v>2476</v>
      </c>
      <c r="LMS23" t="s">
        <v>2174</v>
      </c>
      <c r="LMT23" t="s">
        <v>2476</v>
      </c>
      <c r="LMU23" t="s">
        <v>2174</v>
      </c>
      <c r="LMV23" t="s">
        <v>2476</v>
      </c>
      <c r="LMW23" t="s">
        <v>2174</v>
      </c>
      <c r="LMX23" t="s">
        <v>2476</v>
      </c>
      <c r="LMY23" t="s">
        <v>2174</v>
      </c>
      <c r="LMZ23" t="s">
        <v>2476</v>
      </c>
      <c r="LNA23" t="s">
        <v>2174</v>
      </c>
      <c r="LNB23" t="s">
        <v>2476</v>
      </c>
      <c r="LNC23" t="s">
        <v>2174</v>
      </c>
      <c r="LND23" t="s">
        <v>2476</v>
      </c>
      <c r="LNE23" t="s">
        <v>2174</v>
      </c>
      <c r="LNF23" t="s">
        <v>2476</v>
      </c>
      <c r="LNG23" t="s">
        <v>2174</v>
      </c>
      <c r="LNH23" t="s">
        <v>2476</v>
      </c>
      <c r="LNI23" t="s">
        <v>2174</v>
      </c>
      <c r="LNJ23" t="s">
        <v>2476</v>
      </c>
      <c r="LNK23" t="s">
        <v>2174</v>
      </c>
      <c r="LNL23" t="s">
        <v>2476</v>
      </c>
      <c r="LNM23" t="s">
        <v>2174</v>
      </c>
      <c r="LNN23" t="s">
        <v>2476</v>
      </c>
      <c r="LNO23" t="s">
        <v>2174</v>
      </c>
      <c r="LNP23" t="s">
        <v>2476</v>
      </c>
      <c r="LNQ23" t="s">
        <v>2174</v>
      </c>
      <c r="LNR23" t="s">
        <v>2476</v>
      </c>
      <c r="LNS23" t="s">
        <v>2174</v>
      </c>
      <c r="LNT23" t="s">
        <v>2476</v>
      </c>
      <c r="LNU23" t="s">
        <v>2174</v>
      </c>
      <c r="LNV23" t="s">
        <v>2476</v>
      </c>
      <c r="LNW23" t="s">
        <v>2174</v>
      </c>
      <c r="LNX23" t="s">
        <v>2476</v>
      </c>
      <c r="LNY23" t="s">
        <v>2174</v>
      </c>
      <c r="LNZ23" t="s">
        <v>2476</v>
      </c>
      <c r="LOA23" t="s">
        <v>2174</v>
      </c>
      <c r="LOB23" t="s">
        <v>2476</v>
      </c>
      <c r="LOC23" t="s">
        <v>2174</v>
      </c>
      <c r="LOD23" t="s">
        <v>2476</v>
      </c>
      <c r="LOE23" t="s">
        <v>2174</v>
      </c>
      <c r="LOF23" t="s">
        <v>2476</v>
      </c>
      <c r="LOG23" t="s">
        <v>2174</v>
      </c>
      <c r="LOH23" t="s">
        <v>2476</v>
      </c>
      <c r="LOI23" t="s">
        <v>2174</v>
      </c>
      <c r="LOJ23" t="s">
        <v>2476</v>
      </c>
      <c r="LOK23" t="s">
        <v>2174</v>
      </c>
      <c r="LOL23" t="s">
        <v>2476</v>
      </c>
      <c r="LOM23" t="s">
        <v>2174</v>
      </c>
      <c r="LON23" t="s">
        <v>2476</v>
      </c>
      <c r="LOO23" t="s">
        <v>2174</v>
      </c>
      <c r="LOP23" t="s">
        <v>2476</v>
      </c>
      <c r="LOQ23" t="s">
        <v>2174</v>
      </c>
      <c r="LOR23" t="s">
        <v>2476</v>
      </c>
      <c r="LOS23" t="s">
        <v>2174</v>
      </c>
      <c r="LOT23" t="s">
        <v>2476</v>
      </c>
      <c r="LOU23" t="s">
        <v>2174</v>
      </c>
      <c r="LOV23" t="s">
        <v>2476</v>
      </c>
      <c r="LOW23" t="s">
        <v>2174</v>
      </c>
      <c r="LOX23" t="s">
        <v>2476</v>
      </c>
      <c r="LOY23" t="s">
        <v>2174</v>
      </c>
      <c r="LOZ23" t="s">
        <v>2476</v>
      </c>
      <c r="LPA23" t="s">
        <v>2174</v>
      </c>
      <c r="LPB23" t="s">
        <v>2476</v>
      </c>
      <c r="LPC23" t="s">
        <v>2174</v>
      </c>
      <c r="LPD23" t="s">
        <v>2476</v>
      </c>
      <c r="LPE23" t="s">
        <v>2174</v>
      </c>
      <c r="LPF23" t="s">
        <v>2476</v>
      </c>
      <c r="LPG23" t="s">
        <v>2174</v>
      </c>
      <c r="LPH23" t="s">
        <v>2476</v>
      </c>
      <c r="LPI23" t="s">
        <v>2174</v>
      </c>
      <c r="LPJ23" t="s">
        <v>2476</v>
      </c>
      <c r="LPK23" t="s">
        <v>2174</v>
      </c>
      <c r="LPL23" t="s">
        <v>2476</v>
      </c>
      <c r="LPM23" t="s">
        <v>2174</v>
      </c>
      <c r="LPN23" t="s">
        <v>2476</v>
      </c>
      <c r="LPO23" t="s">
        <v>2174</v>
      </c>
      <c r="LPP23" t="s">
        <v>2476</v>
      </c>
      <c r="LPQ23" t="s">
        <v>2174</v>
      </c>
      <c r="LPR23" t="s">
        <v>2476</v>
      </c>
      <c r="LPS23" t="s">
        <v>2174</v>
      </c>
      <c r="LPT23" t="s">
        <v>2476</v>
      </c>
      <c r="LPU23" t="s">
        <v>2174</v>
      </c>
      <c r="LPV23" t="s">
        <v>2476</v>
      </c>
      <c r="LPW23" t="s">
        <v>2174</v>
      </c>
      <c r="LPX23" t="s">
        <v>2476</v>
      </c>
      <c r="LPY23" t="s">
        <v>2174</v>
      </c>
      <c r="LPZ23" t="s">
        <v>2476</v>
      </c>
      <c r="LQA23" t="s">
        <v>2174</v>
      </c>
      <c r="LQB23" t="s">
        <v>2476</v>
      </c>
      <c r="LQC23" t="s">
        <v>2174</v>
      </c>
      <c r="LQD23" t="s">
        <v>2476</v>
      </c>
      <c r="LQE23" t="s">
        <v>2174</v>
      </c>
      <c r="LQF23" t="s">
        <v>2476</v>
      </c>
      <c r="LQG23" t="s">
        <v>2174</v>
      </c>
      <c r="LQH23" t="s">
        <v>2476</v>
      </c>
      <c r="LQI23" t="s">
        <v>2174</v>
      </c>
      <c r="LQJ23" t="s">
        <v>2476</v>
      </c>
      <c r="LQK23" t="s">
        <v>2174</v>
      </c>
      <c r="LQL23" t="s">
        <v>2476</v>
      </c>
      <c r="LQM23" t="s">
        <v>2174</v>
      </c>
      <c r="LQN23" t="s">
        <v>2476</v>
      </c>
      <c r="LQO23" t="s">
        <v>2174</v>
      </c>
      <c r="LQP23" t="s">
        <v>2476</v>
      </c>
      <c r="LQQ23" t="s">
        <v>2174</v>
      </c>
      <c r="LQR23" t="s">
        <v>2476</v>
      </c>
      <c r="LQS23" t="s">
        <v>2174</v>
      </c>
      <c r="LQT23" t="s">
        <v>2476</v>
      </c>
      <c r="LQU23" t="s">
        <v>2174</v>
      </c>
      <c r="LQV23" t="s">
        <v>2476</v>
      </c>
      <c r="LQW23" t="s">
        <v>2174</v>
      </c>
      <c r="LQX23" t="s">
        <v>2476</v>
      </c>
      <c r="LQY23" t="s">
        <v>2174</v>
      </c>
      <c r="LQZ23" t="s">
        <v>2476</v>
      </c>
      <c r="LRA23" t="s">
        <v>2174</v>
      </c>
      <c r="LRB23" t="s">
        <v>2476</v>
      </c>
      <c r="LRC23" t="s">
        <v>2174</v>
      </c>
      <c r="LRD23" t="s">
        <v>2476</v>
      </c>
      <c r="LRE23" t="s">
        <v>2174</v>
      </c>
      <c r="LRF23" t="s">
        <v>2476</v>
      </c>
      <c r="LRG23" t="s">
        <v>2174</v>
      </c>
      <c r="LRH23" t="s">
        <v>2476</v>
      </c>
      <c r="LRI23" t="s">
        <v>2174</v>
      </c>
      <c r="LRJ23" t="s">
        <v>2476</v>
      </c>
      <c r="LRK23" t="s">
        <v>2174</v>
      </c>
      <c r="LRL23" t="s">
        <v>2476</v>
      </c>
      <c r="LRM23" t="s">
        <v>2174</v>
      </c>
      <c r="LRN23" t="s">
        <v>2476</v>
      </c>
      <c r="LRO23" t="s">
        <v>2174</v>
      </c>
      <c r="LRP23" t="s">
        <v>2476</v>
      </c>
      <c r="LRQ23" t="s">
        <v>2174</v>
      </c>
      <c r="LRR23" t="s">
        <v>2476</v>
      </c>
      <c r="LRS23" t="s">
        <v>2174</v>
      </c>
      <c r="LRT23" t="s">
        <v>2476</v>
      </c>
      <c r="LRU23" t="s">
        <v>2174</v>
      </c>
      <c r="LRV23" t="s">
        <v>2476</v>
      </c>
      <c r="LRW23" t="s">
        <v>2174</v>
      </c>
      <c r="LRX23" t="s">
        <v>2476</v>
      </c>
      <c r="LRY23" t="s">
        <v>2174</v>
      </c>
      <c r="LRZ23" t="s">
        <v>2476</v>
      </c>
      <c r="LSA23" t="s">
        <v>2174</v>
      </c>
      <c r="LSB23" t="s">
        <v>2476</v>
      </c>
      <c r="LSC23" t="s">
        <v>2174</v>
      </c>
      <c r="LSD23" t="s">
        <v>2476</v>
      </c>
      <c r="LSE23" t="s">
        <v>2174</v>
      </c>
      <c r="LSF23" t="s">
        <v>2476</v>
      </c>
      <c r="LSG23" t="s">
        <v>2174</v>
      </c>
      <c r="LSH23" t="s">
        <v>2476</v>
      </c>
      <c r="LSI23" t="s">
        <v>2174</v>
      </c>
      <c r="LSJ23" t="s">
        <v>2476</v>
      </c>
      <c r="LSK23" t="s">
        <v>2174</v>
      </c>
      <c r="LSL23" t="s">
        <v>2476</v>
      </c>
      <c r="LSM23" t="s">
        <v>2174</v>
      </c>
      <c r="LSN23" t="s">
        <v>2476</v>
      </c>
      <c r="LSO23" t="s">
        <v>2174</v>
      </c>
      <c r="LSP23" t="s">
        <v>2476</v>
      </c>
      <c r="LSQ23" t="s">
        <v>2174</v>
      </c>
      <c r="LSR23" t="s">
        <v>2476</v>
      </c>
      <c r="LSS23" t="s">
        <v>2174</v>
      </c>
      <c r="LST23" t="s">
        <v>2476</v>
      </c>
      <c r="LSU23" t="s">
        <v>2174</v>
      </c>
      <c r="LSV23" t="s">
        <v>2476</v>
      </c>
      <c r="LSW23" t="s">
        <v>2174</v>
      </c>
      <c r="LSX23" t="s">
        <v>2476</v>
      </c>
      <c r="LSY23" t="s">
        <v>2174</v>
      </c>
      <c r="LSZ23" t="s">
        <v>2476</v>
      </c>
      <c r="LTA23" t="s">
        <v>2174</v>
      </c>
      <c r="LTB23" t="s">
        <v>2476</v>
      </c>
      <c r="LTC23" t="s">
        <v>2174</v>
      </c>
      <c r="LTD23" t="s">
        <v>2476</v>
      </c>
      <c r="LTE23" t="s">
        <v>2174</v>
      </c>
      <c r="LTF23" t="s">
        <v>2476</v>
      </c>
      <c r="LTG23" t="s">
        <v>2174</v>
      </c>
      <c r="LTH23" t="s">
        <v>2476</v>
      </c>
      <c r="LTI23" t="s">
        <v>2174</v>
      </c>
      <c r="LTJ23" t="s">
        <v>2476</v>
      </c>
      <c r="LTK23" t="s">
        <v>2174</v>
      </c>
      <c r="LTL23" t="s">
        <v>2476</v>
      </c>
      <c r="LTM23" t="s">
        <v>2174</v>
      </c>
      <c r="LTN23" t="s">
        <v>2476</v>
      </c>
      <c r="LTO23" t="s">
        <v>2174</v>
      </c>
      <c r="LTP23" t="s">
        <v>2476</v>
      </c>
      <c r="LTQ23" t="s">
        <v>2174</v>
      </c>
      <c r="LTR23" t="s">
        <v>2476</v>
      </c>
      <c r="LTS23" t="s">
        <v>2174</v>
      </c>
      <c r="LTT23" t="s">
        <v>2476</v>
      </c>
      <c r="LTU23" t="s">
        <v>2174</v>
      </c>
      <c r="LTV23" t="s">
        <v>2476</v>
      </c>
      <c r="LTW23" t="s">
        <v>2174</v>
      </c>
      <c r="LTX23" t="s">
        <v>2476</v>
      </c>
      <c r="LTY23" t="s">
        <v>2174</v>
      </c>
      <c r="LTZ23" t="s">
        <v>2476</v>
      </c>
      <c r="LUA23" t="s">
        <v>2174</v>
      </c>
      <c r="LUB23" t="s">
        <v>2476</v>
      </c>
      <c r="LUC23" t="s">
        <v>2174</v>
      </c>
      <c r="LUD23" t="s">
        <v>2476</v>
      </c>
      <c r="LUE23" t="s">
        <v>2174</v>
      </c>
      <c r="LUF23" t="s">
        <v>2476</v>
      </c>
      <c r="LUG23" t="s">
        <v>2174</v>
      </c>
      <c r="LUH23" t="s">
        <v>2476</v>
      </c>
      <c r="LUI23" t="s">
        <v>2174</v>
      </c>
      <c r="LUJ23" t="s">
        <v>2476</v>
      </c>
      <c r="LUK23" t="s">
        <v>2174</v>
      </c>
      <c r="LUL23" t="s">
        <v>2476</v>
      </c>
      <c r="LUM23" t="s">
        <v>2174</v>
      </c>
      <c r="LUN23" t="s">
        <v>2476</v>
      </c>
      <c r="LUO23" t="s">
        <v>2174</v>
      </c>
      <c r="LUP23" t="s">
        <v>2476</v>
      </c>
      <c r="LUQ23" t="s">
        <v>2174</v>
      </c>
      <c r="LUR23" t="s">
        <v>2476</v>
      </c>
      <c r="LUS23" t="s">
        <v>2174</v>
      </c>
      <c r="LUT23" t="s">
        <v>2476</v>
      </c>
      <c r="LUU23" t="s">
        <v>2174</v>
      </c>
      <c r="LUV23" t="s">
        <v>2476</v>
      </c>
      <c r="LUW23" t="s">
        <v>2174</v>
      </c>
      <c r="LUX23" t="s">
        <v>2476</v>
      </c>
      <c r="LUY23" t="s">
        <v>2174</v>
      </c>
      <c r="LUZ23" t="s">
        <v>2476</v>
      </c>
      <c r="LVA23" t="s">
        <v>2174</v>
      </c>
      <c r="LVB23" t="s">
        <v>2476</v>
      </c>
      <c r="LVC23" t="s">
        <v>2174</v>
      </c>
      <c r="LVD23" t="s">
        <v>2476</v>
      </c>
      <c r="LVE23" t="s">
        <v>2174</v>
      </c>
      <c r="LVF23" t="s">
        <v>2476</v>
      </c>
      <c r="LVG23" t="s">
        <v>2174</v>
      </c>
      <c r="LVH23" t="s">
        <v>2476</v>
      </c>
      <c r="LVI23" t="s">
        <v>2174</v>
      </c>
      <c r="LVJ23" t="s">
        <v>2476</v>
      </c>
      <c r="LVK23" t="s">
        <v>2174</v>
      </c>
      <c r="LVL23" t="s">
        <v>2476</v>
      </c>
      <c r="LVM23" t="s">
        <v>2174</v>
      </c>
      <c r="LVN23" t="s">
        <v>2476</v>
      </c>
      <c r="LVO23" t="s">
        <v>2174</v>
      </c>
      <c r="LVP23" t="s">
        <v>2476</v>
      </c>
      <c r="LVQ23" t="s">
        <v>2174</v>
      </c>
      <c r="LVR23" t="s">
        <v>2476</v>
      </c>
      <c r="LVS23" t="s">
        <v>2174</v>
      </c>
      <c r="LVT23" t="s">
        <v>2476</v>
      </c>
      <c r="LVU23" t="s">
        <v>2174</v>
      </c>
      <c r="LVV23" t="s">
        <v>2476</v>
      </c>
      <c r="LVW23" t="s">
        <v>2174</v>
      </c>
      <c r="LVX23" t="s">
        <v>2476</v>
      </c>
      <c r="LVY23" t="s">
        <v>2174</v>
      </c>
      <c r="LVZ23" t="s">
        <v>2476</v>
      </c>
      <c r="LWA23" t="s">
        <v>2174</v>
      </c>
      <c r="LWB23" t="s">
        <v>2476</v>
      </c>
      <c r="LWC23" t="s">
        <v>2174</v>
      </c>
      <c r="LWD23" t="s">
        <v>2476</v>
      </c>
      <c r="LWE23" t="s">
        <v>2174</v>
      </c>
      <c r="LWF23" t="s">
        <v>2476</v>
      </c>
      <c r="LWG23" t="s">
        <v>2174</v>
      </c>
      <c r="LWH23" t="s">
        <v>2476</v>
      </c>
      <c r="LWI23" t="s">
        <v>2174</v>
      </c>
      <c r="LWJ23" t="s">
        <v>2476</v>
      </c>
      <c r="LWK23" t="s">
        <v>2174</v>
      </c>
      <c r="LWL23" t="s">
        <v>2476</v>
      </c>
      <c r="LWM23" t="s">
        <v>2174</v>
      </c>
      <c r="LWN23" t="s">
        <v>2476</v>
      </c>
      <c r="LWO23" t="s">
        <v>2174</v>
      </c>
      <c r="LWP23" t="s">
        <v>2476</v>
      </c>
      <c r="LWQ23" t="s">
        <v>2174</v>
      </c>
      <c r="LWR23" t="s">
        <v>2476</v>
      </c>
      <c r="LWS23" t="s">
        <v>2174</v>
      </c>
      <c r="LWT23" t="s">
        <v>2476</v>
      </c>
      <c r="LWU23" t="s">
        <v>2174</v>
      </c>
      <c r="LWV23" t="s">
        <v>2476</v>
      </c>
      <c r="LWW23" t="s">
        <v>2174</v>
      </c>
      <c r="LWX23" t="s">
        <v>2476</v>
      </c>
      <c r="LWY23" t="s">
        <v>2174</v>
      </c>
      <c r="LWZ23" t="s">
        <v>2476</v>
      </c>
      <c r="LXA23" t="s">
        <v>2174</v>
      </c>
      <c r="LXB23" t="s">
        <v>2476</v>
      </c>
      <c r="LXC23" t="s">
        <v>2174</v>
      </c>
      <c r="LXD23" t="s">
        <v>2476</v>
      </c>
      <c r="LXE23" t="s">
        <v>2174</v>
      </c>
      <c r="LXF23" t="s">
        <v>2476</v>
      </c>
      <c r="LXG23" t="s">
        <v>2174</v>
      </c>
      <c r="LXH23" t="s">
        <v>2476</v>
      </c>
      <c r="LXI23" t="s">
        <v>2174</v>
      </c>
      <c r="LXJ23" t="s">
        <v>2476</v>
      </c>
      <c r="LXK23" t="s">
        <v>2174</v>
      </c>
      <c r="LXL23" t="s">
        <v>2476</v>
      </c>
      <c r="LXM23" t="s">
        <v>2174</v>
      </c>
      <c r="LXN23" t="s">
        <v>2476</v>
      </c>
      <c r="LXO23" t="s">
        <v>2174</v>
      </c>
      <c r="LXP23" t="s">
        <v>2476</v>
      </c>
      <c r="LXQ23" t="s">
        <v>2174</v>
      </c>
      <c r="LXR23" t="s">
        <v>2476</v>
      </c>
      <c r="LXS23" t="s">
        <v>2174</v>
      </c>
      <c r="LXT23" t="s">
        <v>2476</v>
      </c>
      <c r="LXU23" t="s">
        <v>2174</v>
      </c>
      <c r="LXV23" t="s">
        <v>2476</v>
      </c>
      <c r="LXW23" t="s">
        <v>2174</v>
      </c>
      <c r="LXX23" t="s">
        <v>2476</v>
      </c>
      <c r="LXY23" t="s">
        <v>2174</v>
      </c>
      <c r="LXZ23" t="s">
        <v>2476</v>
      </c>
      <c r="LYA23" t="s">
        <v>2174</v>
      </c>
      <c r="LYB23" t="s">
        <v>2476</v>
      </c>
      <c r="LYC23" t="s">
        <v>2174</v>
      </c>
      <c r="LYD23" t="s">
        <v>2476</v>
      </c>
      <c r="LYE23" t="s">
        <v>2174</v>
      </c>
      <c r="LYF23" t="s">
        <v>2476</v>
      </c>
      <c r="LYG23" t="s">
        <v>2174</v>
      </c>
      <c r="LYH23" t="s">
        <v>2476</v>
      </c>
      <c r="LYI23" t="s">
        <v>2174</v>
      </c>
      <c r="LYJ23" t="s">
        <v>2476</v>
      </c>
      <c r="LYK23" t="s">
        <v>2174</v>
      </c>
      <c r="LYL23" t="s">
        <v>2476</v>
      </c>
      <c r="LYM23" t="s">
        <v>2174</v>
      </c>
      <c r="LYN23" t="s">
        <v>2476</v>
      </c>
      <c r="LYO23" t="s">
        <v>2174</v>
      </c>
      <c r="LYP23" t="s">
        <v>2476</v>
      </c>
      <c r="LYQ23" t="s">
        <v>2174</v>
      </c>
      <c r="LYR23" t="s">
        <v>2476</v>
      </c>
      <c r="LYS23" t="s">
        <v>2174</v>
      </c>
      <c r="LYT23" t="s">
        <v>2476</v>
      </c>
      <c r="LYU23" t="s">
        <v>2174</v>
      </c>
      <c r="LYV23" t="s">
        <v>2476</v>
      </c>
      <c r="LYW23" t="s">
        <v>2174</v>
      </c>
      <c r="LYX23" t="s">
        <v>2476</v>
      </c>
      <c r="LYY23" t="s">
        <v>2174</v>
      </c>
      <c r="LYZ23" t="s">
        <v>2476</v>
      </c>
      <c r="LZA23" t="s">
        <v>2174</v>
      </c>
      <c r="LZB23" t="s">
        <v>2476</v>
      </c>
      <c r="LZC23" t="s">
        <v>2174</v>
      </c>
      <c r="LZD23" t="s">
        <v>2476</v>
      </c>
      <c r="LZE23" t="s">
        <v>2174</v>
      </c>
      <c r="LZF23" t="s">
        <v>2476</v>
      </c>
      <c r="LZG23" t="s">
        <v>2174</v>
      </c>
      <c r="LZH23" t="s">
        <v>2476</v>
      </c>
      <c r="LZI23" t="s">
        <v>2174</v>
      </c>
      <c r="LZJ23" t="s">
        <v>2476</v>
      </c>
      <c r="LZK23" t="s">
        <v>2174</v>
      </c>
      <c r="LZL23" t="s">
        <v>2476</v>
      </c>
      <c r="LZM23" t="s">
        <v>2174</v>
      </c>
      <c r="LZN23" t="s">
        <v>2476</v>
      </c>
      <c r="LZO23" t="s">
        <v>2174</v>
      </c>
      <c r="LZP23" t="s">
        <v>2476</v>
      </c>
      <c r="LZQ23" t="s">
        <v>2174</v>
      </c>
      <c r="LZR23" t="s">
        <v>2476</v>
      </c>
      <c r="LZS23" t="s">
        <v>2174</v>
      </c>
      <c r="LZT23" t="s">
        <v>2476</v>
      </c>
      <c r="LZU23" t="s">
        <v>2174</v>
      </c>
      <c r="LZV23" t="s">
        <v>2476</v>
      </c>
      <c r="LZW23" t="s">
        <v>2174</v>
      </c>
      <c r="LZX23" t="s">
        <v>2476</v>
      </c>
      <c r="LZY23" t="s">
        <v>2174</v>
      </c>
      <c r="LZZ23" t="s">
        <v>2476</v>
      </c>
      <c r="MAA23" t="s">
        <v>2174</v>
      </c>
      <c r="MAB23" t="s">
        <v>2476</v>
      </c>
      <c r="MAC23" t="s">
        <v>2174</v>
      </c>
      <c r="MAD23" t="s">
        <v>2476</v>
      </c>
      <c r="MAE23" t="s">
        <v>2174</v>
      </c>
      <c r="MAF23" t="s">
        <v>2476</v>
      </c>
      <c r="MAG23" t="s">
        <v>2174</v>
      </c>
      <c r="MAH23" t="s">
        <v>2476</v>
      </c>
      <c r="MAI23" t="s">
        <v>2174</v>
      </c>
      <c r="MAJ23" t="s">
        <v>2476</v>
      </c>
      <c r="MAK23" t="s">
        <v>2174</v>
      </c>
      <c r="MAL23" t="s">
        <v>2476</v>
      </c>
      <c r="MAM23" t="s">
        <v>2174</v>
      </c>
      <c r="MAN23" t="s">
        <v>2476</v>
      </c>
      <c r="MAO23" t="s">
        <v>2174</v>
      </c>
      <c r="MAP23" t="s">
        <v>2476</v>
      </c>
      <c r="MAQ23" t="s">
        <v>2174</v>
      </c>
      <c r="MAR23" t="s">
        <v>2476</v>
      </c>
      <c r="MAS23" t="s">
        <v>2174</v>
      </c>
      <c r="MAT23" t="s">
        <v>2476</v>
      </c>
      <c r="MAU23" t="s">
        <v>2174</v>
      </c>
      <c r="MAV23" t="s">
        <v>2476</v>
      </c>
      <c r="MAW23" t="s">
        <v>2174</v>
      </c>
      <c r="MAX23" t="s">
        <v>2476</v>
      </c>
      <c r="MAY23" t="s">
        <v>2174</v>
      </c>
      <c r="MAZ23" t="s">
        <v>2476</v>
      </c>
      <c r="MBA23" t="s">
        <v>2174</v>
      </c>
      <c r="MBB23" t="s">
        <v>2476</v>
      </c>
      <c r="MBC23" t="s">
        <v>2174</v>
      </c>
      <c r="MBD23" t="s">
        <v>2476</v>
      </c>
      <c r="MBE23" t="s">
        <v>2174</v>
      </c>
      <c r="MBF23" t="s">
        <v>2476</v>
      </c>
      <c r="MBG23" t="s">
        <v>2174</v>
      </c>
      <c r="MBH23" t="s">
        <v>2476</v>
      </c>
      <c r="MBI23" t="s">
        <v>2174</v>
      </c>
      <c r="MBJ23" t="s">
        <v>2476</v>
      </c>
      <c r="MBK23" t="s">
        <v>2174</v>
      </c>
      <c r="MBL23" t="s">
        <v>2476</v>
      </c>
      <c r="MBM23" t="s">
        <v>2174</v>
      </c>
      <c r="MBN23" t="s">
        <v>2476</v>
      </c>
      <c r="MBO23" t="s">
        <v>2174</v>
      </c>
      <c r="MBP23" t="s">
        <v>2476</v>
      </c>
      <c r="MBQ23" t="s">
        <v>2174</v>
      </c>
      <c r="MBR23" t="s">
        <v>2476</v>
      </c>
      <c r="MBS23" t="s">
        <v>2174</v>
      </c>
      <c r="MBT23" t="s">
        <v>2476</v>
      </c>
      <c r="MBU23" t="s">
        <v>2174</v>
      </c>
      <c r="MBV23" t="s">
        <v>2476</v>
      </c>
      <c r="MBW23" t="s">
        <v>2174</v>
      </c>
      <c r="MBX23" t="s">
        <v>2476</v>
      </c>
      <c r="MBY23" t="s">
        <v>2174</v>
      </c>
      <c r="MBZ23" t="s">
        <v>2476</v>
      </c>
      <c r="MCA23" t="s">
        <v>2174</v>
      </c>
      <c r="MCB23" t="s">
        <v>2476</v>
      </c>
      <c r="MCC23" t="s">
        <v>2174</v>
      </c>
      <c r="MCD23" t="s">
        <v>2476</v>
      </c>
      <c r="MCE23" t="s">
        <v>2174</v>
      </c>
      <c r="MCF23" t="s">
        <v>2476</v>
      </c>
      <c r="MCG23" t="s">
        <v>2174</v>
      </c>
      <c r="MCH23" t="s">
        <v>2476</v>
      </c>
      <c r="MCI23" t="s">
        <v>2174</v>
      </c>
      <c r="MCJ23" t="s">
        <v>2476</v>
      </c>
      <c r="MCK23" t="s">
        <v>2174</v>
      </c>
      <c r="MCL23" t="s">
        <v>2476</v>
      </c>
      <c r="MCM23" t="s">
        <v>2174</v>
      </c>
      <c r="MCN23" t="s">
        <v>2476</v>
      </c>
      <c r="MCO23" t="s">
        <v>2174</v>
      </c>
      <c r="MCP23" t="s">
        <v>2476</v>
      </c>
      <c r="MCQ23" t="s">
        <v>2174</v>
      </c>
      <c r="MCR23" t="s">
        <v>2476</v>
      </c>
      <c r="MCS23" t="s">
        <v>2174</v>
      </c>
      <c r="MCT23" t="s">
        <v>2476</v>
      </c>
      <c r="MCU23" t="s">
        <v>2174</v>
      </c>
      <c r="MCV23" t="s">
        <v>2476</v>
      </c>
      <c r="MCW23" t="s">
        <v>2174</v>
      </c>
      <c r="MCX23" t="s">
        <v>2476</v>
      </c>
      <c r="MCY23" t="s">
        <v>2174</v>
      </c>
      <c r="MCZ23" t="s">
        <v>2476</v>
      </c>
      <c r="MDA23" t="s">
        <v>2174</v>
      </c>
      <c r="MDB23" t="s">
        <v>2476</v>
      </c>
      <c r="MDC23" t="s">
        <v>2174</v>
      </c>
      <c r="MDD23" t="s">
        <v>2476</v>
      </c>
      <c r="MDE23" t="s">
        <v>2174</v>
      </c>
      <c r="MDF23" t="s">
        <v>2476</v>
      </c>
      <c r="MDG23" t="s">
        <v>2174</v>
      </c>
      <c r="MDH23" t="s">
        <v>2476</v>
      </c>
      <c r="MDI23" t="s">
        <v>2174</v>
      </c>
      <c r="MDJ23" t="s">
        <v>2476</v>
      </c>
      <c r="MDK23" t="s">
        <v>2174</v>
      </c>
      <c r="MDL23" t="s">
        <v>2476</v>
      </c>
      <c r="MDM23" t="s">
        <v>2174</v>
      </c>
      <c r="MDN23" t="s">
        <v>2476</v>
      </c>
      <c r="MDO23" t="s">
        <v>2174</v>
      </c>
      <c r="MDP23" t="s">
        <v>2476</v>
      </c>
      <c r="MDQ23" t="s">
        <v>2174</v>
      </c>
      <c r="MDR23" t="s">
        <v>2476</v>
      </c>
      <c r="MDS23" t="s">
        <v>2174</v>
      </c>
      <c r="MDT23" t="s">
        <v>2476</v>
      </c>
      <c r="MDU23" t="s">
        <v>2174</v>
      </c>
      <c r="MDV23" t="s">
        <v>2476</v>
      </c>
      <c r="MDW23" t="s">
        <v>2174</v>
      </c>
      <c r="MDX23" t="s">
        <v>2476</v>
      </c>
      <c r="MDY23" t="s">
        <v>2174</v>
      </c>
      <c r="MDZ23" t="s">
        <v>2476</v>
      </c>
      <c r="MEA23" t="s">
        <v>2174</v>
      </c>
      <c r="MEB23" t="s">
        <v>2476</v>
      </c>
      <c r="MEC23" t="s">
        <v>2174</v>
      </c>
      <c r="MED23" t="s">
        <v>2476</v>
      </c>
      <c r="MEE23" t="s">
        <v>2174</v>
      </c>
      <c r="MEF23" t="s">
        <v>2476</v>
      </c>
      <c r="MEG23" t="s">
        <v>2174</v>
      </c>
      <c r="MEH23" t="s">
        <v>2476</v>
      </c>
      <c r="MEI23" t="s">
        <v>2174</v>
      </c>
      <c r="MEJ23" t="s">
        <v>2476</v>
      </c>
      <c r="MEK23" t="s">
        <v>2174</v>
      </c>
      <c r="MEL23" t="s">
        <v>2476</v>
      </c>
      <c r="MEM23" t="s">
        <v>2174</v>
      </c>
      <c r="MEN23" t="s">
        <v>2476</v>
      </c>
      <c r="MEO23" t="s">
        <v>2174</v>
      </c>
      <c r="MEP23" t="s">
        <v>2476</v>
      </c>
      <c r="MEQ23" t="s">
        <v>2174</v>
      </c>
      <c r="MER23" t="s">
        <v>2476</v>
      </c>
      <c r="MES23" t="s">
        <v>2174</v>
      </c>
      <c r="MET23" t="s">
        <v>2476</v>
      </c>
      <c r="MEU23" t="s">
        <v>2174</v>
      </c>
      <c r="MEV23" t="s">
        <v>2476</v>
      </c>
      <c r="MEW23" t="s">
        <v>2174</v>
      </c>
      <c r="MEX23" t="s">
        <v>2476</v>
      </c>
      <c r="MEY23" t="s">
        <v>2174</v>
      </c>
      <c r="MEZ23" t="s">
        <v>2476</v>
      </c>
      <c r="MFA23" t="s">
        <v>2174</v>
      </c>
      <c r="MFB23" t="s">
        <v>2476</v>
      </c>
      <c r="MFC23" t="s">
        <v>2174</v>
      </c>
      <c r="MFD23" t="s">
        <v>2476</v>
      </c>
      <c r="MFE23" t="s">
        <v>2174</v>
      </c>
      <c r="MFF23" t="s">
        <v>2476</v>
      </c>
      <c r="MFG23" t="s">
        <v>2174</v>
      </c>
      <c r="MFH23" t="s">
        <v>2476</v>
      </c>
      <c r="MFI23" t="s">
        <v>2174</v>
      </c>
      <c r="MFJ23" t="s">
        <v>2476</v>
      </c>
      <c r="MFK23" t="s">
        <v>2174</v>
      </c>
      <c r="MFL23" t="s">
        <v>2476</v>
      </c>
      <c r="MFM23" t="s">
        <v>2174</v>
      </c>
      <c r="MFN23" t="s">
        <v>2476</v>
      </c>
      <c r="MFO23" t="s">
        <v>2174</v>
      </c>
      <c r="MFP23" t="s">
        <v>2476</v>
      </c>
      <c r="MFQ23" t="s">
        <v>2174</v>
      </c>
      <c r="MFR23" t="s">
        <v>2476</v>
      </c>
      <c r="MFS23" t="s">
        <v>2174</v>
      </c>
      <c r="MFT23" t="s">
        <v>2476</v>
      </c>
      <c r="MFU23" t="s">
        <v>2174</v>
      </c>
      <c r="MFV23" t="s">
        <v>2476</v>
      </c>
      <c r="MFW23" t="s">
        <v>2174</v>
      </c>
      <c r="MFX23" t="s">
        <v>2476</v>
      </c>
      <c r="MFY23" t="s">
        <v>2174</v>
      </c>
      <c r="MFZ23" t="s">
        <v>2476</v>
      </c>
      <c r="MGA23" t="s">
        <v>2174</v>
      </c>
      <c r="MGB23" t="s">
        <v>2476</v>
      </c>
      <c r="MGC23" t="s">
        <v>2174</v>
      </c>
      <c r="MGD23" t="s">
        <v>2476</v>
      </c>
      <c r="MGE23" t="s">
        <v>2174</v>
      </c>
      <c r="MGF23" t="s">
        <v>2476</v>
      </c>
      <c r="MGG23" t="s">
        <v>2174</v>
      </c>
      <c r="MGH23" t="s">
        <v>2476</v>
      </c>
      <c r="MGI23" t="s">
        <v>2174</v>
      </c>
      <c r="MGJ23" t="s">
        <v>2476</v>
      </c>
      <c r="MGK23" t="s">
        <v>2174</v>
      </c>
      <c r="MGL23" t="s">
        <v>2476</v>
      </c>
      <c r="MGM23" t="s">
        <v>2174</v>
      </c>
      <c r="MGN23" t="s">
        <v>2476</v>
      </c>
      <c r="MGO23" t="s">
        <v>2174</v>
      </c>
      <c r="MGP23" t="s">
        <v>2476</v>
      </c>
      <c r="MGQ23" t="s">
        <v>2174</v>
      </c>
      <c r="MGR23" t="s">
        <v>2476</v>
      </c>
      <c r="MGS23" t="s">
        <v>2174</v>
      </c>
      <c r="MGT23" t="s">
        <v>2476</v>
      </c>
      <c r="MGU23" t="s">
        <v>2174</v>
      </c>
      <c r="MGV23" t="s">
        <v>2476</v>
      </c>
      <c r="MGW23" t="s">
        <v>2174</v>
      </c>
      <c r="MGX23" t="s">
        <v>2476</v>
      </c>
      <c r="MGY23" t="s">
        <v>2174</v>
      </c>
      <c r="MGZ23" t="s">
        <v>2476</v>
      </c>
      <c r="MHA23" t="s">
        <v>2174</v>
      </c>
      <c r="MHB23" t="s">
        <v>2476</v>
      </c>
      <c r="MHC23" t="s">
        <v>2174</v>
      </c>
      <c r="MHD23" t="s">
        <v>2476</v>
      </c>
      <c r="MHE23" t="s">
        <v>2174</v>
      </c>
      <c r="MHF23" t="s">
        <v>2476</v>
      </c>
      <c r="MHG23" t="s">
        <v>2174</v>
      </c>
      <c r="MHH23" t="s">
        <v>2476</v>
      </c>
      <c r="MHI23" t="s">
        <v>2174</v>
      </c>
      <c r="MHJ23" t="s">
        <v>2476</v>
      </c>
      <c r="MHK23" t="s">
        <v>2174</v>
      </c>
      <c r="MHL23" t="s">
        <v>2476</v>
      </c>
      <c r="MHM23" t="s">
        <v>2174</v>
      </c>
      <c r="MHN23" t="s">
        <v>2476</v>
      </c>
      <c r="MHO23" t="s">
        <v>2174</v>
      </c>
      <c r="MHP23" t="s">
        <v>2476</v>
      </c>
      <c r="MHQ23" t="s">
        <v>2174</v>
      </c>
      <c r="MHR23" t="s">
        <v>2476</v>
      </c>
      <c r="MHS23" t="s">
        <v>2174</v>
      </c>
      <c r="MHT23" t="s">
        <v>2476</v>
      </c>
      <c r="MHU23" t="s">
        <v>2174</v>
      </c>
      <c r="MHV23" t="s">
        <v>2476</v>
      </c>
      <c r="MHW23" t="s">
        <v>2174</v>
      </c>
      <c r="MHX23" t="s">
        <v>2476</v>
      </c>
      <c r="MHY23" t="s">
        <v>2174</v>
      </c>
      <c r="MHZ23" t="s">
        <v>2476</v>
      </c>
      <c r="MIA23" t="s">
        <v>2174</v>
      </c>
      <c r="MIB23" t="s">
        <v>2476</v>
      </c>
      <c r="MIC23" t="s">
        <v>2174</v>
      </c>
      <c r="MID23" t="s">
        <v>2476</v>
      </c>
      <c r="MIE23" t="s">
        <v>2174</v>
      </c>
      <c r="MIF23" t="s">
        <v>2476</v>
      </c>
      <c r="MIG23" t="s">
        <v>2174</v>
      </c>
      <c r="MIH23" t="s">
        <v>2476</v>
      </c>
      <c r="MII23" t="s">
        <v>2174</v>
      </c>
      <c r="MIJ23" t="s">
        <v>2476</v>
      </c>
      <c r="MIK23" t="s">
        <v>2174</v>
      </c>
      <c r="MIL23" t="s">
        <v>2476</v>
      </c>
      <c r="MIM23" t="s">
        <v>2174</v>
      </c>
      <c r="MIN23" t="s">
        <v>2476</v>
      </c>
      <c r="MIO23" t="s">
        <v>2174</v>
      </c>
      <c r="MIP23" t="s">
        <v>2476</v>
      </c>
      <c r="MIQ23" t="s">
        <v>2174</v>
      </c>
      <c r="MIR23" t="s">
        <v>2476</v>
      </c>
      <c r="MIS23" t="s">
        <v>2174</v>
      </c>
      <c r="MIT23" t="s">
        <v>2476</v>
      </c>
      <c r="MIU23" t="s">
        <v>2174</v>
      </c>
      <c r="MIV23" t="s">
        <v>2476</v>
      </c>
      <c r="MIW23" t="s">
        <v>2174</v>
      </c>
      <c r="MIX23" t="s">
        <v>2476</v>
      </c>
      <c r="MIY23" t="s">
        <v>2174</v>
      </c>
      <c r="MIZ23" t="s">
        <v>2476</v>
      </c>
      <c r="MJA23" t="s">
        <v>2174</v>
      </c>
      <c r="MJB23" t="s">
        <v>2476</v>
      </c>
      <c r="MJC23" t="s">
        <v>2174</v>
      </c>
      <c r="MJD23" t="s">
        <v>2476</v>
      </c>
      <c r="MJE23" t="s">
        <v>2174</v>
      </c>
      <c r="MJF23" t="s">
        <v>2476</v>
      </c>
      <c r="MJG23" t="s">
        <v>2174</v>
      </c>
      <c r="MJH23" t="s">
        <v>2476</v>
      </c>
      <c r="MJI23" t="s">
        <v>2174</v>
      </c>
      <c r="MJJ23" t="s">
        <v>2476</v>
      </c>
      <c r="MJK23" t="s">
        <v>2174</v>
      </c>
      <c r="MJL23" t="s">
        <v>2476</v>
      </c>
      <c r="MJM23" t="s">
        <v>2174</v>
      </c>
      <c r="MJN23" t="s">
        <v>2476</v>
      </c>
      <c r="MJO23" t="s">
        <v>2174</v>
      </c>
      <c r="MJP23" t="s">
        <v>2476</v>
      </c>
      <c r="MJQ23" t="s">
        <v>2174</v>
      </c>
      <c r="MJR23" t="s">
        <v>2476</v>
      </c>
      <c r="MJS23" t="s">
        <v>2174</v>
      </c>
      <c r="MJT23" t="s">
        <v>2476</v>
      </c>
      <c r="MJU23" t="s">
        <v>2174</v>
      </c>
      <c r="MJV23" t="s">
        <v>2476</v>
      </c>
      <c r="MJW23" t="s">
        <v>2174</v>
      </c>
      <c r="MJX23" t="s">
        <v>2476</v>
      </c>
      <c r="MJY23" t="s">
        <v>2174</v>
      </c>
      <c r="MJZ23" t="s">
        <v>2476</v>
      </c>
      <c r="MKA23" t="s">
        <v>2174</v>
      </c>
      <c r="MKB23" t="s">
        <v>2476</v>
      </c>
      <c r="MKC23" t="s">
        <v>2174</v>
      </c>
      <c r="MKD23" t="s">
        <v>2476</v>
      </c>
      <c r="MKE23" t="s">
        <v>2174</v>
      </c>
      <c r="MKF23" t="s">
        <v>2476</v>
      </c>
      <c r="MKG23" t="s">
        <v>2174</v>
      </c>
      <c r="MKH23" t="s">
        <v>2476</v>
      </c>
      <c r="MKI23" t="s">
        <v>2174</v>
      </c>
      <c r="MKJ23" t="s">
        <v>2476</v>
      </c>
      <c r="MKK23" t="s">
        <v>2174</v>
      </c>
      <c r="MKL23" t="s">
        <v>2476</v>
      </c>
      <c r="MKM23" t="s">
        <v>2174</v>
      </c>
      <c r="MKN23" t="s">
        <v>2476</v>
      </c>
      <c r="MKO23" t="s">
        <v>2174</v>
      </c>
      <c r="MKP23" t="s">
        <v>2476</v>
      </c>
      <c r="MKQ23" t="s">
        <v>2174</v>
      </c>
      <c r="MKR23" t="s">
        <v>2476</v>
      </c>
      <c r="MKS23" t="s">
        <v>2174</v>
      </c>
      <c r="MKT23" t="s">
        <v>2476</v>
      </c>
      <c r="MKU23" t="s">
        <v>2174</v>
      </c>
      <c r="MKV23" t="s">
        <v>2476</v>
      </c>
      <c r="MKW23" t="s">
        <v>2174</v>
      </c>
      <c r="MKX23" t="s">
        <v>2476</v>
      </c>
      <c r="MKY23" t="s">
        <v>2174</v>
      </c>
      <c r="MKZ23" t="s">
        <v>2476</v>
      </c>
      <c r="MLA23" t="s">
        <v>2174</v>
      </c>
      <c r="MLB23" t="s">
        <v>2476</v>
      </c>
      <c r="MLC23" t="s">
        <v>2174</v>
      </c>
      <c r="MLD23" t="s">
        <v>2476</v>
      </c>
      <c r="MLE23" t="s">
        <v>2174</v>
      </c>
      <c r="MLF23" t="s">
        <v>2476</v>
      </c>
      <c r="MLG23" t="s">
        <v>2174</v>
      </c>
      <c r="MLH23" t="s">
        <v>2476</v>
      </c>
      <c r="MLI23" t="s">
        <v>2174</v>
      </c>
      <c r="MLJ23" t="s">
        <v>2476</v>
      </c>
      <c r="MLK23" t="s">
        <v>2174</v>
      </c>
      <c r="MLL23" t="s">
        <v>2476</v>
      </c>
      <c r="MLM23" t="s">
        <v>2174</v>
      </c>
      <c r="MLN23" t="s">
        <v>2476</v>
      </c>
      <c r="MLO23" t="s">
        <v>2174</v>
      </c>
      <c r="MLP23" t="s">
        <v>2476</v>
      </c>
      <c r="MLQ23" t="s">
        <v>2174</v>
      </c>
      <c r="MLR23" t="s">
        <v>2476</v>
      </c>
      <c r="MLS23" t="s">
        <v>2174</v>
      </c>
      <c r="MLT23" t="s">
        <v>2476</v>
      </c>
      <c r="MLU23" t="s">
        <v>2174</v>
      </c>
      <c r="MLV23" t="s">
        <v>2476</v>
      </c>
      <c r="MLW23" t="s">
        <v>2174</v>
      </c>
      <c r="MLX23" t="s">
        <v>2476</v>
      </c>
      <c r="MLY23" t="s">
        <v>2174</v>
      </c>
      <c r="MLZ23" t="s">
        <v>2476</v>
      </c>
      <c r="MMA23" t="s">
        <v>2174</v>
      </c>
      <c r="MMB23" t="s">
        <v>2476</v>
      </c>
      <c r="MMC23" t="s">
        <v>2174</v>
      </c>
      <c r="MMD23" t="s">
        <v>2476</v>
      </c>
      <c r="MME23" t="s">
        <v>2174</v>
      </c>
      <c r="MMF23" t="s">
        <v>2476</v>
      </c>
      <c r="MMG23" t="s">
        <v>2174</v>
      </c>
      <c r="MMH23" t="s">
        <v>2476</v>
      </c>
      <c r="MMI23" t="s">
        <v>2174</v>
      </c>
      <c r="MMJ23" t="s">
        <v>2476</v>
      </c>
      <c r="MMK23" t="s">
        <v>2174</v>
      </c>
      <c r="MML23" t="s">
        <v>2476</v>
      </c>
      <c r="MMM23" t="s">
        <v>2174</v>
      </c>
      <c r="MMN23" t="s">
        <v>2476</v>
      </c>
      <c r="MMO23" t="s">
        <v>2174</v>
      </c>
      <c r="MMP23" t="s">
        <v>2476</v>
      </c>
      <c r="MMQ23" t="s">
        <v>2174</v>
      </c>
      <c r="MMR23" t="s">
        <v>2476</v>
      </c>
      <c r="MMS23" t="s">
        <v>2174</v>
      </c>
      <c r="MMT23" t="s">
        <v>2476</v>
      </c>
      <c r="MMU23" t="s">
        <v>2174</v>
      </c>
      <c r="MMV23" t="s">
        <v>2476</v>
      </c>
      <c r="MMW23" t="s">
        <v>2174</v>
      </c>
      <c r="MMX23" t="s">
        <v>2476</v>
      </c>
      <c r="MMY23" t="s">
        <v>2174</v>
      </c>
      <c r="MMZ23" t="s">
        <v>2476</v>
      </c>
      <c r="MNA23" t="s">
        <v>2174</v>
      </c>
      <c r="MNB23" t="s">
        <v>2476</v>
      </c>
      <c r="MNC23" t="s">
        <v>2174</v>
      </c>
      <c r="MND23" t="s">
        <v>2476</v>
      </c>
      <c r="MNE23" t="s">
        <v>2174</v>
      </c>
      <c r="MNF23" t="s">
        <v>2476</v>
      </c>
      <c r="MNG23" t="s">
        <v>2174</v>
      </c>
      <c r="MNH23" t="s">
        <v>2476</v>
      </c>
      <c r="MNI23" t="s">
        <v>2174</v>
      </c>
      <c r="MNJ23" t="s">
        <v>2476</v>
      </c>
      <c r="MNK23" t="s">
        <v>2174</v>
      </c>
      <c r="MNL23" t="s">
        <v>2476</v>
      </c>
      <c r="MNM23" t="s">
        <v>2174</v>
      </c>
      <c r="MNN23" t="s">
        <v>2476</v>
      </c>
      <c r="MNO23" t="s">
        <v>2174</v>
      </c>
      <c r="MNP23" t="s">
        <v>2476</v>
      </c>
      <c r="MNQ23" t="s">
        <v>2174</v>
      </c>
      <c r="MNR23" t="s">
        <v>2476</v>
      </c>
      <c r="MNS23" t="s">
        <v>2174</v>
      </c>
      <c r="MNT23" t="s">
        <v>2476</v>
      </c>
      <c r="MNU23" t="s">
        <v>2174</v>
      </c>
      <c r="MNV23" t="s">
        <v>2476</v>
      </c>
      <c r="MNW23" t="s">
        <v>2174</v>
      </c>
      <c r="MNX23" t="s">
        <v>2476</v>
      </c>
      <c r="MNY23" t="s">
        <v>2174</v>
      </c>
      <c r="MNZ23" t="s">
        <v>2476</v>
      </c>
      <c r="MOA23" t="s">
        <v>2174</v>
      </c>
      <c r="MOB23" t="s">
        <v>2476</v>
      </c>
      <c r="MOC23" t="s">
        <v>2174</v>
      </c>
      <c r="MOD23" t="s">
        <v>2476</v>
      </c>
      <c r="MOE23" t="s">
        <v>2174</v>
      </c>
      <c r="MOF23" t="s">
        <v>2476</v>
      </c>
      <c r="MOG23" t="s">
        <v>2174</v>
      </c>
      <c r="MOH23" t="s">
        <v>2476</v>
      </c>
      <c r="MOI23" t="s">
        <v>2174</v>
      </c>
      <c r="MOJ23" t="s">
        <v>2476</v>
      </c>
      <c r="MOK23" t="s">
        <v>2174</v>
      </c>
      <c r="MOL23" t="s">
        <v>2476</v>
      </c>
      <c r="MOM23" t="s">
        <v>2174</v>
      </c>
      <c r="MON23" t="s">
        <v>2476</v>
      </c>
      <c r="MOO23" t="s">
        <v>2174</v>
      </c>
      <c r="MOP23" t="s">
        <v>2476</v>
      </c>
      <c r="MOQ23" t="s">
        <v>2174</v>
      </c>
      <c r="MOR23" t="s">
        <v>2476</v>
      </c>
      <c r="MOS23" t="s">
        <v>2174</v>
      </c>
      <c r="MOT23" t="s">
        <v>2476</v>
      </c>
      <c r="MOU23" t="s">
        <v>2174</v>
      </c>
      <c r="MOV23" t="s">
        <v>2476</v>
      </c>
      <c r="MOW23" t="s">
        <v>2174</v>
      </c>
      <c r="MOX23" t="s">
        <v>2476</v>
      </c>
      <c r="MOY23" t="s">
        <v>2174</v>
      </c>
      <c r="MOZ23" t="s">
        <v>2476</v>
      </c>
      <c r="MPA23" t="s">
        <v>2174</v>
      </c>
      <c r="MPB23" t="s">
        <v>2476</v>
      </c>
      <c r="MPC23" t="s">
        <v>2174</v>
      </c>
      <c r="MPD23" t="s">
        <v>2476</v>
      </c>
      <c r="MPE23" t="s">
        <v>2174</v>
      </c>
      <c r="MPF23" t="s">
        <v>2476</v>
      </c>
      <c r="MPG23" t="s">
        <v>2174</v>
      </c>
      <c r="MPH23" t="s">
        <v>2476</v>
      </c>
      <c r="MPI23" t="s">
        <v>2174</v>
      </c>
      <c r="MPJ23" t="s">
        <v>2476</v>
      </c>
      <c r="MPK23" t="s">
        <v>2174</v>
      </c>
      <c r="MPL23" t="s">
        <v>2476</v>
      </c>
      <c r="MPM23" t="s">
        <v>2174</v>
      </c>
      <c r="MPN23" t="s">
        <v>2476</v>
      </c>
      <c r="MPO23" t="s">
        <v>2174</v>
      </c>
      <c r="MPP23" t="s">
        <v>2476</v>
      </c>
      <c r="MPQ23" t="s">
        <v>2174</v>
      </c>
      <c r="MPR23" t="s">
        <v>2476</v>
      </c>
      <c r="MPS23" t="s">
        <v>2174</v>
      </c>
      <c r="MPT23" t="s">
        <v>2476</v>
      </c>
      <c r="MPU23" t="s">
        <v>2174</v>
      </c>
      <c r="MPV23" t="s">
        <v>2476</v>
      </c>
      <c r="MPW23" t="s">
        <v>2174</v>
      </c>
      <c r="MPX23" t="s">
        <v>2476</v>
      </c>
      <c r="MPY23" t="s">
        <v>2174</v>
      </c>
      <c r="MPZ23" t="s">
        <v>2476</v>
      </c>
      <c r="MQA23" t="s">
        <v>2174</v>
      </c>
      <c r="MQB23" t="s">
        <v>2476</v>
      </c>
      <c r="MQC23" t="s">
        <v>2174</v>
      </c>
      <c r="MQD23" t="s">
        <v>2476</v>
      </c>
      <c r="MQE23" t="s">
        <v>2174</v>
      </c>
      <c r="MQF23" t="s">
        <v>2476</v>
      </c>
      <c r="MQG23" t="s">
        <v>2174</v>
      </c>
      <c r="MQH23" t="s">
        <v>2476</v>
      </c>
      <c r="MQI23" t="s">
        <v>2174</v>
      </c>
      <c r="MQJ23" t="s">
        <v>2476</v>
      </c>
      <c r="MQK23" t="s">
        <v>2174</v>
      </c>
      <c r="MQL23" t="s">
        <v>2476</v>
      </c>
      <c r="MQM23" t="s">
        <v>2174</v>
      </c>
      <c r="MQN23" t="s">
        <v>2476</v>
      </c>
      <c r="MQO23" t="s">
        <v>2174</v>
      </c>
      <c r="MQP23" t="s">
        <v>2476</v>
      </c>
      <c r="MQQ23" t="s">
        <v>2174</v>
      </c>
      <c r="MQR23" t="s">
        <v>2476</v>
      </c>
      <c r="MQS23" t="s">
        <v>2174</v>
      </c>
      <c r="MQT23" t="s">
        <v>2476</v>
      </c>
      <c r="MQU23" t="s">
        <v>2174</v>
      </c>
      <c r="MQV23" t="s">
        <v>2476</v>
      </c>
      <c r="MQW23" t="s">
        <v>2174</v>
      </c>
      <c r="MQX23" t="s">
        <v>2476</v>
      </c>
      <c r="MQY23" t="s">
        <v>2174</v>
      </c>
      <c r="MQZ23" t="s">
        <v>2476</v>
      </c>
      <c r="MRA23" t="s">
        <v>2174</v>
      </c>
      <c r="MRB23" t="s">
        <v>2476</v>
      </c>
      <c r="MRC23" t="s">
        <v>2174</v>
      </c>
      <c r="MRD23" t="s">
        <v>2476</v>
      </c>
      <c r="MRE23" t="s">
        <v>2174</v>
      </c>
      <c r="MRF23" t="s">
        <v>2476</v>
      </c>
      <c r="MRG23" t="s">
        <v>2174</v>
      </c>
      <c r="MRH23" t="s">
        <v>2476</v>
      </c>
      <c r="MRI23" t="s">
        <v>2174</v>
      </c>
      <c r="MRJ23" t="s">
        <v>2476</v>
      </c>
      <c r="MRK23" t="s">
        <v>2174</v>
      </c>
      <c r="MRL23" t="s">
        <v>2476</v>
      </c>
      <c r="MRM23" t="s">
        <v>2174</v>
      </c>
      <c r="MRN23" t="s">
        <v>2476</v>
      </c>
      <c r="MRO23" t="s">
        <v>2174</v>
      </c>
      <c r="MRP23" t="s">
        <v>2476</v>
      </c>
      <c r="MRQ23" t="s">
        <v>2174</v>
      </c>
      <c r="MRR23" t="s">
        <v>2476</v>
      </c>
      <c r="MRS23" t="s">
        <v>2174</v>
      </c>
      <c r="MRT23" t="s">
        <v>2476</v>
      </c>
      <c r="MRU23" t="s">
        <v>2174</v>
      </c>
      <c r="MRV23" t="s">
        <v>2476</v>
      </c>
      <c r="MRW23" t="s">
        <v>2174</v>
      </c>
      <c r="MRX23" t="s">
        <v>2476</v>
      </c>
      <c r="MRY23" t="s">
        <v>2174</v>
      </c>
      <c r="MRZ23" t="s">
        <v>2476</v>
      </c>
      <c r="MSA23" t="s">
        <v>2174</v>
      </c>
      <c r="MSB23" t="s">
        <v>2476</v>
      </c>
      <c r="MSC23" t="s">
        <v>2174</v>
      </c>
      <c r="MSD23" t="s">
        <v>2476</v>
      </c>
      <c r="MSE23" t="s">
        <v>2174</v>
      </c>
      <c r="MSF23" t="s">
        <v>2476</v>
      </c>
      <c r="MSG23" t="s">
        <v>2174</v>
      </c>
      <c r="MSH23" t="s">
        <v>2476</v>
      </c>
      <c r="MSI23" t="s">
        <v>2174</v>
      </c>
      <c r="MSJ23" t="s">
        <v>2476</v>
      </c>
      <c r="MSK23" t="s">
        <v>2174</v>
      </c>
      <c r="MSL23" t="s">
        <v>2476</v>
      </c>
      <c r="MSM23" t="s">
        <v>2174</v>
      </c>
      <c r="MSN23" t="s">
        <v>2476</v>
      </c>
      <c r="MSO23" t="s">
        <v>2174</v>
      </c>
      <c r="MSP23" t="s">
        <v>2476</v>
      </c>
      <c r="MSQ23" t="s">
        <v>2174</v>
      </c>
      <c r="MSR23" t="s">
        <v>2476</v>
      </c>
      <c r="MSS23" t="s">
        <v>2174</v>
      </c>
      <c r="MST23" t="s">
        <v>2476</v>
      </c>
      <c r="MSU23" t="s">
        <v>2174</v>
      </c>
      <c r="MSV23" t="s">
        <v>2476</v>
      </c>
      <c r="MSW23" t="s">
        <v>2174</v>
      </c>
      <c r="MSX23" t="s">
        <v>2476</v>
      </c>
      <c r="MSY23" t="s">
        <v>2174</v>
      </c>
      <c r="MSZ23" t="s">
        <v>2476</v>
      </c>
      <c r="MTA23" t="s">
        <v>2174</v>
      </c>
      <c r="MTB23" t="s">
        <v>2476</v>
      </c>
      <c r="MTC23" t="s">
        <v>2174</v>
      </c>
      <c r="MTD23" t="s">
        <v>2476</v>
      </c>
      <c r="MTE23" t="s">
        <v>2174</v>
      </c>
      <c r="MTF23" t="s">
        <v>2476</v>
      </c>
      <c r="MTG23" t="s">
        <v>2174</v>
      </c>
      <c r="MTH23" t="s">
        <v>2476</v>
      </c>
      <c r="MTI23" t="s">
        <v>2174</v>
      </c>
      <c r="MTJ23" t="s">
        <v>2476</v>
      </c>
      <c r="MTK23" t="s">
        <v>2174</v>
      </c>
      <c r="MTL23" t="s">
        <v>2476</v>
      </c>
      <c r="MTM23" t="s">
        <v>2174</v>
      </c>
      <c r="MTN23" t="s">
        <v>2476</v>
      </c>
      <c r="MTO23" t="s">
        <v>2174</v>
      </c>
      <c r="MTP23" t="s">
        <v>2476</v>
      </c>
      <c r="MTQ23" t="s">
        <v>2174</v>
      </c>
      <c r="MTR23" t="s">
        <v>2476</v>
      </c>
      <c r="MTS23" t="s">
        <v>2174</v>
      </c>
      <c r="MTT23" t="s">
        <v>2476</v>
      </c>
      <c r="MTU23" t="s">
        <v>2174</v>
      </c>
      <c r="MTV23" t="s">
        <v>2476</v>
      </c>
      <c r="MTW23" t="s">
        <v>2174</v>
      </c>
      <c r="MTX23" t="s">
        <v>2476</v>
      </c>
      <c r="MTY23" t="s">
        <v>2174</v>
      </c>
      <c r="MTZ23" t="s">
        <v>2476</v>
      </c>
      <c r="MUA23" t="s">
        <v>2174</v>
      </c>
      <c r="MUB23" t="s">
        <v>2476</v>
      </c>
      <c r="MUC23" t="s">
        <v>2174</v>
      </c>
      <c r="MUD23" t="s">
        <v>2476</v>
      </c>
      <c r="MUE23" t="s">
        <v>2174</v>
      </c>
      <c r="MUF23" t="s">
        <v>2476</v>
      </c>
      <c r="MUG23" t="s">
        <v>2174</v>
      </c>
      <c r="MUH23" t="s">
        <v>2476</v>
      </c>
      <c r="MUI23" t="s">
        <v>2174</v>
      </c>
      <c r="MUJ23" t="s">
        <v>2476</v>
      </c>
      <c r="MUK23" t="s">
        <v>2174</v>
      </c>
      <c r="MUL23" t="s">
        <v>2476</v>
      </c>
      <c r="MUM23" t="s">
        <v>2174</v>
      </c>
      <c r="MUN23" t="s">
        <v>2476</v>
      </c>
      <c r="MUO23" t="s">
        <v>2174</v>
      </c>
      <c r="MUP23" t="s">
        <v>2476</v>
      </c>
      <c r="MUQ23" t="s">
        <v>2174</v>
      </c>
      <c r="MUR23" t="s">
        <v>2476</v>
      </c>
      <c r="MUS23" t="s">
        <v>2174</v>
      </c>
      <c r="MUT23" t="s">
        <v>2476</v>
      </c>
      <c r="MUU23" t="s">
        <v>2174</v>
      </c>
      <c r="MUV23" t="s">
        <v>2476</v>
      </c>
      <c r="MUW23" t="s">
        <v>2174</v>
      </c>
      <c r="MUX23" t="s">
        <v>2476</v>
      </c>
      <c r="MUY23" t="s">
        <v>2174</v>
      </c>
      <c r="MUZ23" t="s">
        <v>2476</v>
      </c>
      <c r="MVA23" t="s">
        <v>2174</v>
      </c>
      <c r="MVB23" t="s">
        <v>2476</v>
      </c>
      <c r="MVC23" t="s">
        <v>2174</v>
      </c>
      <c r="MVD23" t="s">
        <v>2476</v>
      </c>
      <c r="MVE23" t="s">
        <v>2174</v>
      </c>
      <c r="MVF23" t="s">
        <v>2476</v>
      </c>
      <c r="MVG23" t="s">
        <v>2174</v>
      </c>
      <c r="MVH23" t="s">
        <v>2476</v>
      </c>
      <c r="MVI23" t="s">
        <v>2174</v>
      </c>
      <c r="MVJ23" t="s">
        <v>2476</v>
      </c>
      <c r="MVK23" t="s">
        <v>2174</v>
      </c>
      <c r="MVL23" t="s">
        <v>2476</v>
      </c>
      <c r="MVM23" t="s">
        <v>2174</v>
      </c>
      <c r="MVN23" t="s">
        <v>2476</v>
      </c>
      <c r="MVO23" t="s">
        <v>2174</v>
      </c>
      <c r="MVP23" t="s">
        <v>2476</v>
      </c>
      <c r="MVQ23" t="s">
        <v>2174</v>
      </c>
      <c r="MVR23" t="s">
        <v>2476</v>
      </c>
      <c r="MVS23" t="s">
        <v>2174</v>
      </c>
      <c r="MVT23" t="s">
        <v>2476</v>
      </c>
      <c r="MVU23" t="s">
        <v>2174</v>
      </c>
      <c r="MVV23" t="s">
        <v>2476</v>
      </c>
      <c r="MVW23" t="s">
        <v>2174</v>
      </c>
      <c r="MVX23" t="s">
        <v>2476</v>
      </c>
      <c r="MVY23" t="s">
        <v>2174</v>
      </c>
      <c r="MVZ23" t="s">
        <v>2476</v>
      </c>
      <c r="MWA23" t="s">
        <v>2174</v>
      </c>
      <c r="MWB23" t="s">
        <v>2476</v>
      </c>
      <c r="MWC23" t="s">
        <v>2174</v>
      </c>
      <c r="MWD23" t="s">
        <v>2476</v>
      </c>
      <c r="MWE23" t="s">
        <v>2174</v>
      </c>
      <c r="MWF23" t="s">
        <v>2476</v>
      </c>
      <c r="MWG23" t="s">
        <v>2174</v>
      </c>
      <c r="MWH23" t="s">
        <v>2476</v>
      </c>
      <c r="MWI23" t="s">
        <v>2174</v>
      </c>
      <c r="MWJ23" t="s">
        <v>2476</v>
      </c>
      <c r="MWK23" t="s">
        <v>2174</v>
      </c>
      <c r="MWL23" t="s">
        <v>2476</v>
      </c>
      <c r="MWM23" t="s">
        <v>2174</v>
      </c>
      <c r="MWN23" t="s">
        <v>2476</v>
      </c>
      <c r="MWO23" t="s">
        <v>2174</v>
      </c>
      <c r="MWP23" t="s">
        <v>2476</v>
      </c>
      <c r="MWQ23" t="s">
        <v>2174</v>
      </c>
      <c r="MWR23" t="s">
        <v>2476</v>
      </c>
      <c r="MWS23" t="s">
        <v>2174</v>
      </c>
      <c r="MWT23" t="s">
        <v>2476</v>
      </c>
      <c r="MWU23" t="s">
        <v>2174</v>
      </c>
      <c r="MWV23" t="s">
        <v>2476</v>
      </c>
      <c r="MWW23" t="s">
        <v>2174</v>
      </c>
      <c r="MWX23" t="s">
        <v>2476</v>
      </c>
      <c r="MWY23" t="s">
        <v>2174</v>
      </c>
      <c r="MWZ23" t="s">
        <v>2476</v>
      </c>
      <c r="MXA23" t="s">
        <v>2174</v>
      </c>
      <c r="MXB23" t="s">
        <v>2476</v>
      </c>
      <c r="MXC23" t="s">
        <v>2174</v>
      </c>
      <c r="MXD23" t="s">
        <v>2476</v>
      </c>
      <c r="MXE23" t="s">
        <v>2174</v>
      </c>
      <c r="MXF23" t="s">
        <v>2476</v>
      </c>
      <c r="MXG23" t="s">
        <v>2174</v>
      </c>
      <c r="MXH23" t="s">
        <v>2476</v>
      </c>
      <c r="MXI23" t="s">
        <v>2174</v>
      </c>
      <c r="MXJ23" t="s">
        <v>2476</v>
      </c>
      <c r="MXK23" t="s">
        <v>2174</v>
      </c>
      <c r="MXL23" t="s">
        <v>2476</v>
      </c>
      <c r="MXM23" t="s">
        <v>2174</v>
      </c>
      <c r="MXN23" t="s">
        <v>2476</v>
      </c>
      <c r="MXO23" t="s">
        <v>2174</v>
      </c>
      <c r="MXP23" t="s">
        <v>2476</v>
      </c>
      <c r="MXQ23" t="s">
        <v>2174</v>
      </c>
      <c r="MXR23" t="s">
        <v>2476</v>
      </c>
      <c r="MXS23" t="s">
        <v>2174</v>
      </c>
      <c r="MXT23" t="s">
        <v>2476</v>
      </c>
      <c r="MXU23" t="s">
        <v>2174</v>
      </c>
      <c r="MXV23" t="s">
        <v>2476</v>
      </c>
      <c r="MXW23" t="s">
        <v>2174</v>
      </c>
      <c r="MXX23" t="s">
        <v>2476</v>
      </c>
      <c r="MXY23" t="s">
        <v>2174</v>
      </c>
      <c r="MXZ23" t="s">
        <v>2476</v>
      </c>
      <c r="MYA23" t="s">
        <v>2174</v>
      </c>
      <c r="MYB23" t="s">
        <v>2476</v>
      </c>
      <c r="MYC23" t="s">
        <v>2174</v>
      </c>
      <c r="MYD23" t="s">
        <v>2476</v>
      </c>
      <c r="MYE23" t="s">
        <v>2174</v>
      </c>
      <c r="MYF23" t="s">
        <v>2476</v>
      </c>
      <c r="MYG23" t="s">
        <v>2174</v>
      </c>
      <c r="MYH23" t="s">
        <v>2476</v>
      </c>
      <c r="MYI23" t="s">
        <v>2174</v>
      </c>
      <c r="MYJ23" t="s">
        <v>2476</v>
      </c>
      <c r="MYK23" t="s">
        <v>2174</v>
      </c>
      <c r="MYL23" t="s">
        <v>2476</v>
      </c>
      <c r="MYM23" t="s">
        <v>2174</v>
      </c>
      <c r="MYN23" t="s">
        <v>2476</v>
      </c>
      <c r="MYO23" t="s">
        <v>2174</v>
      </c>
      <c r="MYP23" t="s">
        <v>2476</v>
      </c>
      <c r="MYQ23" t="s">
        <v>2174</v>
      </c>
      <c r="MYR23" t="s">
        <v>2476</v>
      </c>
      <c r="MYS23" t="s">
        <v>2174</v>
      </c>
      <c r="MYT23" t="s">
        <v>2476</v>
      </c>
      <c r="MYU23" t="s">
        <v>2174</v>
      </c>
      <c r="MYV23" t="s">
        <v>2476</v>
      </c>
      <c r="MYW23" t="s">
        <v>2174</v>
      </c>
      <c r="MYX23" t="s">
        <v>2476</v>
      </c>
      <c r="MYY23" t="s">
        <v>2174</v>
      </c>
      <c r="MYZ23" t="s">
        <v>2476</v>
      </c>
      <c r="MZA23" t="s">
        <v>2174</v>
      </c>
      <c r="MZB23" t="s">
        <v>2476</v>
      </c>
      <c r="MZC23" t="s">
        <v>2174</v>
      </c>
      <c r="MZD23" t="s">
        <v>2476</v>
      </c>
      <c r="MZE23" t="s">
        <v>2174</v>
      </c>
      <c r="MZF23" t="s">
        <v>2476</v>
      </c>
      <c r="MZG23" t="s">
        <v>2174</v>
      </c>
      <c r="MZH23" t="s">
        <v>2476</v>
      </c>
      <c r="MZI23" t="s">
        <v>2174</v>
      </c>
      <c r="MZJ23" t="s">
        <v>2476</v>
      </c>
      <c r="MZK23" t="s">
        <v>2174</v>
      </c>
      <c r="MZL23" t="s">
        <v>2476</v>
      </c>
      <c r="MZM23" t="s">
        <v>2174</v>
      </c>
      <c r="MZN23" t="s">
        <v>2476</v>
      </c>
      <c r="MZO23" t="s">
        <v>2174</v>
      </c>
      <c r="MZP23" t="s">
        <v>2476</v>
      </c>
      <c r="MZQ23" t="s">
        <v>2174</v>
      </c>
      <c r="MZR23" t="s">
        <v>2476</v>
      </c>
      <c r="MZS23" t="s">
        <v>2174</v>
      </c>
      <c r="MZT23" t="s">
        <v>2476</v>
      </c>
      <c r="MZU23" t="s">
        <v>2174</v>
      </c>
      <c r="MZV23" t="s">
        <v>2476</v>
      </c>
      <c r="MZW23" t="s">
        <v>2174</v>
      </c>
      <c r="MZX23" t="s">
        <v>2476</v>
      </c>
      <c r="MZY23" t="s">
        <v>2174</v>
      </c>
      <c r="MZZ23" t="s">
        <v>2476</v>
      </c>
      <c r="NAA23" t="s">
        <v>2174</v>
      </c>
      <c r="NAB23" t="s">
        <v>2476</v>
      </c>
      <c r="NAC23" t="s">
        <v>2174</v>
      </c>
      <c r="NAD23" t="s">
        <v>2476</v>
      </c>
      <c r="NAE23" t="s">
        <v>2174</v>
      </c>
      <c r="NAF23" t="s">
        <v>2476</v>
      </c>
      <c r="NAG23" t="s">
        <v>2174</v>
      </c>
      <c r="NAH23" t="s">
        <v>2476</v>
      </c>
      <c r="NAI23" t="s">
        <v>2174</v>
      </c>
      <c r="NAJ23" t="s">
        <v>2476</v>
      </c>
      <c r="NAK23" t="s">
        <v>2174</v>
      </c>
      <c r="NAL23" t="s">
        <v>2476</v>
      </c>
      <c r="NAM23" t="s">
        <v>2174</v>
      </c>
      <c r="NAN23" t="s">
        <v>2476</v>
      </c>
      <c r="NAO23" t="s">
        <v>2174</v>
      </c>
      <c r="NAP23" t="s">
        <v>2476</v>
      </c>
      <c r="NAQ23" t="s">
        <v>2174</v>
      </c>
      <c r="NAR23" t="s">
        <v>2476</v>
      </c>
      <c r="NAS23" t="s">
        <v>2174</v>
      </c>
      <c r="NAT23" t="s">
        <v>2476</v>
      </c>
      <c r="NAU23" t="s">
        <v>2174</v>
      </c>
      <c r="NAV23" t="s">
        <v>2476</v>
      </c>
      <c r="NAW23" t="s">
        <v>2174</v>
      </c>
      <c r="NAX23" t="s">
        <v>2476</v>
      </c>
      <c r="NAY23" t="s">
        <v>2174</v>
      </c>
      <c r="NAZ23" t="s">
        <v>2476</v>
      </c>
      <c r="NBA23" t="s">
        <v>2174</v>
      </c>
      <c r="NBB23" t="s">
        <v>2476</v>
      </c>
      <c r="NBC23" t="s">
        <v>2174</v>
      </c>
      <c r="NBD23" t="s">
        <v>2476</v>
      </c>
      <c r="NBE23" t="s">
        <v>2174</v>
      </c>
      <c r="NBF23" t="s">
        <v>2476</v>
      </c>
      <c r="NBG23" t="s">
        <v>2174</v>
      </c>
      <c r="NBH23" t="s">
        <v>2476</v>
      </c>
      <c r="NBI23" t="s">
        <v>2174</v>
      </c>
      <c r="NBJ23" t="s">
        <v>2476</v>
      </c>
      <c r="NBK23" t="s">
        <v>2174</v>
      </c>
      <c r="NBL23" t="s">
        <v>2476</v>
      </c>
      <c r="NBM23" t="s">
        <v>2174</v>
      </c>
      <c r="NBN23" t="s">
        <v>2476</v>
      </c>
      <c r="NBO23" t="s">
        <v>2174</v>
      </c>
      <c r="NBP23" t="s">
        <v>2476</v>
      </c>
      <c r="NBQ23" t="s">
        <v>2174</v>
      </c>
      <c r="NBR23" t="s">
        <v>2476</v>
      </c>
      <c r="NBS23" t="s">
        <v>2174</v>
      </c>
      <c r="NBT23" t="s">
        <v>2476</v>
      </c>
      <c r="NBU23" t="s">
        <v>2174</v>
      </c>
      <c r="NBV23" t="s">
        <v>2476</v>
      </c>
      <c r="NBW23" t="s">
        <v>2174</v>
      </c>
      <c r="NBX23" t="s">
        <v>2476</v>
      </c>
      <c r="NBY23" t="s">
        <v>2174</v>
      </c>
      <c r="NBZ23" t="s">
        <v>2476</v>
      </c>
      <c r="NCA23" t="s">
        <v>2174</v>
      </c>
      <c r="NCB23" t="s">
        <v>2476</v>
      </c>
      <c r="NCC23" t="s">
        <v>2174</v>
      </c>
      <c r="NCD23" t="s">
        <v>2476</v>
      </c>
      <c r="NCE23" t="s">
        <v>2174</v>
      </c>
      <c r="NCF23" t="s">
        <v>2476</v>
      </c>
      <c r="NCG23" t="s">
        <v>2174</v>
      </c>
      <c r="NCH23" t="s">
        <v>2476</v>
      </c>
      <c r="NCI23" t="s">
        <v>2174</v>
      </c>
      <c r="NCJ23" t="s">
        <v>2476</v>
      </c>
      <c r="NCK23" t="s">
        <v>2174</v>
      </c>
      <c r="NCL23" t="s">
        <v>2476</v>
      </c>
      <c r="NCM23" t="s">
        <v>2174</v>
      </c>
      <c r="NCN23" t="s">
        <v>2476</v>
      </c>
      <c r="NCO23" t="s">
        <v>2174</v>
      </c>
      <c r="NCP23" t="s">
        <v>2476</v>
      </c>
      <c r="NCQ23" t="s">
        <v>2174</v>
      </c>
      <c r="NCR23" t="s">
        <v>2476</v>
      </c>
      <c r="NCS23" t="s">
        <v>2174</v>
      </c>
      <c r="NCT23" t="s">
        <v>2476</v>
      </c>
      <c r="NCU23" t="s">
        <v>2174</v>
      </c>
      <c r="NCV23" t="s">
        <v>2476</v>
      </c>
      <c r="NCW23" t="s">
        <v>2174</v>
      </c>
      <c r="NCX23" t="s">
        <v>2476</v>
      </c>
      <c r="NCY23" t="s">
        <v>2174</v>
      </c>
      <c r="NCZ23" t="s">
        <v>2476</v>
      </c>
      <c r="NDA23" t="s">
        <v>2174</v>
      </c>
      <c r="NDB23" t="s">
        <v>2476</v>
      </c>
      <c r="NDC23" t="s">
        <v>2174</v>
      </c>
      <c r="NDD23" t="s">
        <v>2476</v>
      </c>
      <c r="NDE23" t="s">
        <v>2174</v>
      </c>
      <c r="NDF23" t="s">
        <v>2476</v>
      </c>
      <c r="NDG23" t="s">
        <v>2174</v>
      </c>
      <c r="NDH23" t="s">
        <v>2476</v>
      </c>
      <c r="NDI23" t="s">
        <v>2174</v>
      </c>
      <c r="NDJ23" t="s">
        <v>2476</v>
      </c>
      <c r="NDK23" t="s">
        <v>2174</v>
      </c>
      <c r="NDL23" t="s">
        <v>2476</v>
      </c>
      <c r="NDM23" t="s">
        <v>2174</v>
      </c>
      <c r="NDN23" t="s">
        <v>2476</v>
      </c>
      <c r="NDO23" t="s">
        <v>2174</v>
      </c>
      <c r="NDP23" t="s">
        <v>2476</v>
      </c>
      <c r="NDQ23" t="s">
        <v>2174</v>
      </c>
      <c r="NDR23" t="s">
        <v>2476</v>
      </c>
      <c r="NDS23" t="s">
        <v>2174</v>
      </c>
      <c r="NDT23" t="s">
        <v>2476</v>
      </c>
      <c r="NDU23" t="s">
        <v>2174</v>
      </c>
      <c r="NDV23" t="s">
        <v>2476</v>
      </c>
      <c r="NDW23" t="s">
        <v>2174</v>
      </c>
      <c r="NDX23" t="s">
        <v>2476</v>
      </c>
      <c r="NDY23" t="s">
        <v>2174</v>
      </c>
      <c r="NDZ23" t="s">
        <v>2476</v>
      </c>
      <c r="NEA23" t="s">
        <v>2174</v>
      </c>
      <c r="NEB23" t="s">
        <v>2476</v>
      </c>
      <c r="NEC23" t="s">
        <v>2174</v>
      </c>
      <c r="NED23" t="s">
        <v>2476</v>
      </c>
      <c r="NEE23" t="s">
        <v>2174</v>
      </c>
      <c r="NEF23" t="s">
        <v>2476</v>
      </c>
      <c r="NEG23" t="s">
        <v>2174</v>
      </c>
      <c r="NEH23" t="s">
        <v>2476</v>
      </c>
      <c r="NEI23" t="s">
        <v>2174</v>
      </c>
      <c r="NEJ23" t="s">
        <v>2476</v>
      </c>
      <c r="NEK23" t="s">
        <v>2174</v>
      </c>
      <c r="NEL23" t="s">
        <v>2476</v>
      </c>
      <c r="NEM23" t="s">
        <v>2174</v>
      </c>
      <c r="NEN23" t="s">
        <v>2476</v>
      </c>
      <c r="NEO23" t="s">
        <v>2174</v>
      </c>
      <c r="NEP23" t="s">
        <v>2476</v>
      </c>
      <c r="NEQ23" t="s">
        <v>2174</v>
      </c>
      <c r="NER23" t="s">
        <v>2476</v>
      </c>
      <c r="NES23" t="s">
        <v>2174</v>
      </c>
      <c r="NET23" t="s">
        <v>2476</v>
      </c>
      <c r="NEU23" t="s">
        <v>2174</v>
      </c>
      <c r="NEV23" t="s">
        <v>2476</v>
      </c>
      <c r="NEW23" t="s">
        <v>2174</v>
      </c>
      <c r="NEX23" t="s">
        <v>2476</v>
      </c>
      <c r="NEY23" t="s">
        <v>2174</v>
      </c>
      <c r="NEZ23" t="s">
        <v>2476</v>
      </c>
      <c r="NFA23" t="s">
        <v>2174</v>
      </c>
      <c r="NFB23" t="s">
        <v>2476</v>
      </c>
      <c r="NFC23" t="s">
        <v>2174</v>
      </c>
      <c r="NFD23" t="s">
        <v>2476</v>
      </c>
      <c r="NFE23" t="s">
        <v>2174</v>
      </c>
      <c r="NFF23" t="s">
        <v>2476</v>
      </c>
      <c r="NFG23" t="s">
        <v>2174</v>
      </c>
      <c r="NFH23" t="s">
        <v>2476</v>
      </c>
      <c r="NFI23" t="s">
        <v>2174</v>
      </c>
      <c r="NFJ23" t="s">
        <v>2476</v>
      </c>
      <c r="NFK23" t="s">
        <v>2174</v>
      </c>
      <c r="NFL23" t="s">
        <v>2476</v>
      </c>
      <c r="NFM23" t="s">
        <v>2174</v>
      </c>
      <c r="NFN23" t="s">
        <v>2476</v>
      </c>
      <c r="NFO23" t="s">
        <v>2174</v>
      </c>
      <c r="NFP23" t="s">
        <v>2476</v>
      </c>
      <c r="NFQ23" t="s">
        <v>2174</v>
      </c>
      <c r="NFR23" t="s">
        <v>2476</v>
      </c>
      <c r="NFS23" t="s">
        <v>2174</v>
      </c>
      <c r="NFT23" t="s">
        <v>2476</v>
      </c>
      <c r="NFU23" t="s">
        <v>2174</v>
      </c>
      <c r="NFV23" t="s">
        <v>2476</v>
      </c>
      <c r="NFW23" t="s">
        <v>2174</v>
      </c>
      <c r="NFX23" t="s">
        <v>2476</v>
      </c>
      <c r="NFY23" t="s">
        <v>2174</v>
      </c>
      <c r="NFZ23" t="s">
        <v>2476</v>
      </c>
      <c r="NGA23" t="s">
        <v>2174</v>
      </c>
      <c r="NGB23" t="s">
        <v>2476</v>
      </c>
      <c r="NGC23" t="s">
        <v>2174</v>
      </c>
      <c r="NGD23" t="s">
        <v>2476</v>
      </c>
      <c r="NGE23" t="s">
        <v>2174</v>
      </c>
      <c r="NGF23" t="s">
        <v>2476</v>
      </c>
      <c r="NGG23" t="s">
        <v>2174</v>
      </c>
      <c r="NGH23" t="s">
        <v>2476</v>
      </c>
      <c r="NGI23" t="s">
        <v>2174</v>
      </c>
      <c r="NGJ23" t="s">
        <v>2476</v>
      </c>
      <c r="NGK23" t="s">
        <v>2174</v>
      </c>
      <c r="NGL23" t="s">
        <v>2476</v>
      </c>
      <c r="NGM23" t="s">
        <v>2174</v>
      </c>
      <c r="NGN23" t="s">
        <v>2476</v>
      </c>
      <c r="NGO23" t="s">
        <v>2174</v>
      </c>
      <c r="NGP23" t="s">
        <v>2476</v>
      </c>
      <c r="NGQ23" t="s">
        <v>2174</v>
      </c>
      <c r="NGR23" t="s">
        <v>2476</v>
      </c>
      <c r="NGS23" t="s">
        <v>2174</v>
      </c>
      <c r="NGT23" t="s">
        <v>2476</v>
      </c>
      <c r="NGU23" t="s">
        <v>2174</v>
      </c>
      <c r="NGV23" t="s">
        <v>2476</v>
      </c>
      <c r="NGW23" t="s">
        <v>2174</v>
      </c>
      <c r="NGX23" t="s">
        <v>2476</v>
      </c>
      <c r="NGY23" t="s">
        <v>2174</v>
      </c>
      <c r="NGZ23" t="s">
        <v>2476</v>
      </c>
      <c r="NHA23" t="s">
        <v>2174</v>
      </c>
      <c r="NHB23" t="s">
        <v>2476</v>
      </c>
      <c r="NHC23" t="s">
        <v>2174</v>
      </c>
      <c r="NHD23" t="s">
        <v>2476</v>
      </c>
      <c r="NHE23" t="s">
        <v>2174</v>
      </c>
      <c r="NHF23" t="s">
        <v>2476</v>
      </c>
      <c r="NHG23" t="s">
        <v>2174</v>
      </c>
      <c r="NHH23" t="s">
        <v>2476</v>
      </c>
      <c r="NHI23" t="s">
        <v>2174</v>
      </c>
      <c r="NHJ23" t="s">
        <v>2476</v>
      </c>
      <c r="NHK23" t="s">
        <v>2174</v>
      </c>
      <c r="NHL23" t="s">
        <v>2476</v>
      </c>
      <c r="NHM23" t="s">
        <v>2174</v>
      </c>
      <c r="NHN23" t="s">
        <v>2476</v>
      </c>
      <c r="NHO23" t="s">
        <v>2174</v>
      </c>
      <c r="NHP23" t="s">
        <v>2476</v>
      </c>
      <c r="NHQ23" t="s">
        <v>2174</v>
      </c>
      <c r="NHR23" t="s">
        <v>2476</v>
      </c>
      <c r="NHS23" t="s">
        <v>2174</v>
      </c>
      <c r="NHT23" t="s">
        <v>2476</v>
      </c>
      <c r="NHU23" t="s">
        <v>2174</v>
      </c>
      <c r="NHV23" t="s">
        <v>2476</v>
      </c>
      <c r="NHW23" t="s">
        <v>2174</v>
      </c>
      <c r="NHX23" t="s">
        <v>2476</v>
      </c>
      <c r="NHY23" t="s">
        <v>2174</v>
      </c>
      <c r="NHZ23" t="s">
        <v>2476</v>
      </c>
      <c r="NIA23" t="s">
        <v>2174</v>
      </c>
      <c r="NIB23" t="s">
        <v>2476</v>
      </c>
      <c r="NIC23" t="s">
        <v>2174</v>
      </c>
      <c r="NID23" t="s">
        <v>2476</v>
      </c>
      <c r="NIE23" t="s">
        <v>2174</v>
      </c>
      <c r="NIF23" t="s">
        <v>2476</v>
      </c>
      <c r="NIG23" t="s">
        <v>2174</v>
      </c>
      <c r="NIH23" t="s">
        <v>2476</v>
      </c>
      <c r="NII23" t="s">
        <v>2174</v>
      </c>
      <c r="NIJ23" t="s">
        <v>2476</v>
      </c>
      <c r="NIK23" t="s">
        <v>2174</v>
      </c>
      <c r="NIL23" t="s">
        <v>2476</v>
      </c>
      <c r="NIM23" t="s">
        <v>2174</v>
      </c>
      <c r="NIN23" t="s">
        <v>2476</v>
      </c>
      <c r="NIO23" t="s">
        <v>2174</v>
      </c>
      <c r="NIP23" t="s">
        <v>2476</v>
      </c>
      <c r="NIQ23" t="s">
        <v>2174</v>
      </c>
      <c r="NIR23" t="s">
        <v>2476</v>
      </c>
      <c r="NIS23" t="s">
        <v>2174</v>
      </c>
      <c r="NIT23" t="s">
        <v>2476</v>
      </c>
      <c r="NIU23" t="s">
        <v>2174</v>
      </c>
      <c r="NIV23" t="s">
        <v>2476</v>
      </c>
      <c r="NIW23" t="s">
        <v>2174</v>
      </c>
      <c r="NIX23" t="s">
        <v>2476</v>
      </c>
      <c r="NIY23" t="s">
        <v>2174</v>
      </c>
      <c r="NIZ23" t="s">
        <v>2476</v>
      </c>
      <c r="NJA23" t="s">
        <v>2174</v>
      </c>
      <c r="NJB23" t="s">
        <v>2476</v>
      </c>
      <c r="NJC23" t="s">
        <v>2174</v>
      </c>
      <c r="NJD23" t="s">
        <v>2476</v>
      </c>
      <c r="NJE23" t="s">
        <v>2174</v>
      </c>
      <c r="NJF23" t="s">
        <v>2476</v>
      </c>
      <c r="NJG23" t="s">
        <v>2174</v>
      </c>
      <c r="NJH23" t="s">
        <v>2476</v>
      </c>
      <c r="NJI23" t="s">
        <v>2174</v>
      </c>
      <c r="NJJ23" t="s">
        <v>2476</v>
      </c>
      <c r="NJK23" t="s">
        <v>2174</v>
      </c>
      <c r="NJL23" t="s">
        <v>2476</v>
      </c>
      <c r="NJM23" t="s">
        <v>2174</v>
      </c>
      <c r="NJN23" t="s">
        <v>2476</v>
      </c>
      <c r="NJO23" t="s">
        <v>2174</v>
      </c>
      <c r="NJP23" t="s">
        <v>2476</v>
      </c>
      <c r="NJQ23" t="s">
        <v>2174</v>
      </c>
      <c r="NJR23" t="s">
        <v>2476</v>
      </c>
      <c r="NJS23" t="s">
        <v>2174</v>
      </c>
      <c r="NJT23" t="s">
        <v>2476</v>
      </c>
      <c r="NJU23" t="s">
        <v>2174</v>
      </c>
      <c r="NJV23" t="s">
        <v>2476</v>
      </c>
      <c r="NJW23" t="s">
        <v>2174</v>
      </c>
      <c r="NJX23" t="s">
        <v>2476</v>
      </c>
      <c r="NJY23" t="s">
        <v>2174</v>
      </c>
      <c r="NJZ23" t="s">
        <v>2476</v>
      </c>
      <c r="NKA23" t="s">
        <v>2174</v>
      </c>
      <c r="NKB23" t="s">
        <v>2476</v>
      </c>
      <c r="NKC23" t="s">
        <v>2174</v>
      </c>
      <c r="NKD23" t="s">
        <v>2476</v>
      </c>
      <c r="NKE23" t="s">
        <v>2174</v>
      </c>
      <c r="NKF23" t="s">
        <v>2476</v>
      </c>
      <c r="NKG23" t="s">
        <v>2174</v>
      </c>
      <c r="NKH23" t="s">
        <v>2476</v>
      </c>
      <c r="NKI23" t="s">
        <v>2174</v>
      </c>
      <c r="NKJ23" t="s">
        <v>2476</v>
      </c>
      <c r="NKK23" t="s">
        <v>2174</v>
      </c>
      <c r="NKL23" t="s">
        <v>2476</v>
      </c>
      <c r="NKM23" t="s">
        <v>2174</v>
      </c>
      <c r="NKN23" t="s">
        <v>2476</v>
      </c>
      <c r="NKO23" t="s">
        <v>2174</v>
      </c>
      <c r="NKP23" t="s">
        <v>2476</v>
      </c>
      <c r="NKQ23" t="s">
        <v>2174</v>
      </c>
      <c r="NKR23" t="s">
        <v>2476</v>
      </c>
      <c r="NKS23" t="s">
        <v>2174</v>
      </c>
      <c r="NKT23" t="s">
        <v>2476</v>
      </c>
      <c r="NKU23" t="s">
        <v>2174</v>
      </c>
      <c r="NKV23" t="s">
        <v>2476</v>
      </c>
      <c r="NKW23" t="s">
        <v>2174</v>
      </c>
      <c r="NKX23" t="s">
        <v>2476</v>
      </c>
      <c r="NKY23" t="s">
        <v>2174</v>
      </c>
      <c r="NKZ23" t="s">
        <v>2476</v>
      </c>
      <c r="NLA23" t="s">
        <v>2174</v>
      </c>
      <c r="NLB23" t="s">
        <v>2476</v>
      </c>
      <c r="NLC23" t="s">
        <v>2174</v>
      </c>
      <c r="NLD23" t="s">
        <v>2476</v>
      </c>
      <c r="NLE23" t="s">
        <v>2174</v>
      </c>
      <c r="NLF23" t="s">
        <v>2476</v>
      </c>
      <c r="NLG23" t="s">
        <v>2174</v>
      </c>
      <c r="NLH23" t="s">
        <v>2476</v>
      </c>
      <c r="NLI23" t="s">
        <v>2174</v>
      </c>
      <c r="NLJ23" t="s">
        <v>2476</v>
      </c>
      <c r="NLK23" t="s">
        <v>2174</v>
      </c>
      <c r="NLL23" t="s">
        <v>2476</v>
      </c>
      <c r="NLM23" t="s">
        <v>2174</v>
      </c>
      <c r="NLN23" t="s">
        <v>2476</v>
      </c>
      <c r="NLO23" t="s">
        <v>2174</v>
      </c>
      <c r="NLP23" t="s">
        <v>2476</v>
      </c>
      <c r="NLQ23" t="s">
        <v>2174</v>
      </c>
      <c r="NLR23" t="s">
        <v>2476</v>
      </c>
      <c r="NLS23" t="s">
        <v>2174</v>
      </c>
      <c r="NLT23" t="s">
        <v>2476</v>
      </c>
      <c r="NLU23" t="s">
        <v>2174</v>
      </c>
      <c r="NLV23" t="s">
        <v>2476</v>
      </c>
      <c r="NLW23" t="s">
        <v>2174</v>
      </c>
      <c r="NLX23" t="s">
        <v>2476</v>
      </c>
      <c r="NLY23" t="s">
        <v>2174</v>
      </c>
      <c r="NLZ23" t="s">
        <v>2476</v>
      </c>
      <c r="NMA23" t="s">
        <v>2174</v>
      </c>
      <c r="NMB23" t="s">
        <v>2476</v>
      </c>
      <c r="NMC23" t="s">
        <v>2174</v>
      </c>
      <c r="NMD23" t="s">
        <v>2476</v>
      </c>
      <c r="NME23" t="s">
        <v>2174</v>
      </c>
      <c r="NMF23" t="s">
        <v>2476</v>
      </c>
      <c r="NMG23" t="s">
        <v>2174</v>
      </c>
      <c r="NMH23" t="s">
        <v>2476</v>
      </c>
      <c r="NMI23" t="s">
        <v>2174</v>
      </c>
      <c r="NMJ23" t="s">
        <v>2476</v>
      </c>
      <c r="NMK23" t="s">
        <v>2174</v>
      </c>
      <c r="NML23" t="s">
        <v>2476</v>
      </c>
      <c r="NMM23" t="s">
        <v>2174</v>
      </c>
      <c r="NMN23" t="s">
        <v>2476</v>
      </c>
      <c r="NMO23" t="s">
        <v>2174</v>
      </c>
      <c r="NMP23" t="s">
        <v>2476</v>
      </c>
      <c r="NMQ23" t="s">
        <v>2174</v>
      </c>
      <c r="NMR23" t="s">
        <v>2476</v>
      </c>
      <c r="NMS23" t="s">
        <v>2174</v>
      </c>
      <c r="NMT23" t="s">
        <v>2476</v>
      </c>
      <c r="NMU23" t="s">
        <v>2174</v>
      </c>
      <c r="NMV23" t="s">
        <v>2476</v>
      </c>
      <c r="NMW23" t="s">
        <v>2174</v>
      </c>
      <c r="NMX23" t="s">
        <v>2476</v>
      </c>
      <c r="NMY23" t="s">
        <v>2174</v>
      </c>
      <c r="NMZ23" t="s">
        <v>2476</v>
      </c>
      <c r="NNA23" t="s">
        <v>2174</v>
      </c>
      <c r="NNB23" t="s">
        <v>2476</v>
      </c>
      <c r="NNC23" t="s">
        <v>2174</v>
      </c>
      <c r="NND23" t="s">
        <v>2476</v>
      </c>
      <c r="NNE23" t="s">
        <v>2174</v>
      </c>
      <c r="NNF23" t="s">
        <v>2476</v>
      </c>
      <c r="NNG23" t="s">
        <v>2174</v>
      </c>
      <c r="NNH23" t="s">
        <v>2476</v>
      </c>
      <c r="NNI23" t="s">
        <v>2174</v>
      </c>
      <c r="NNJ23" t="s">
        <v>2476</v>
      </c>
      <c r="NNK23" t="s">
        <v>2174</v>
      </c>
      <c r="NNL23" t="s">
        <v>2476</v>
      </c>
      <c r="NNM23" t="s">
        <v>2174</v>
      </c>
      <c r="NNN23" t="s">
        <v>2476</v>
      </c>
      <c r="NNO23" t="s">
        <v>2174</v>
      </c>
      <c r="NNP23" t="s">
        <v>2476</v>
      </c>
      <c r="NNQ23" t="s">
        <v>2174</v>
      </c>
      <c r="NNR23" t="s">
        <v>2476</v>
      </c>
      <c r="NNS23" t="s">
        <v>2174</v>
      </c>
      <c r="NNT23" t="s">
        <v>2476</v>
      </c>
      <c r="NNU23" t="s">
        <v>2174</v>
      </c>
      <c r="NNV23" t="s">
        <v>2476</v>
      </c>
      <c r="NNW23" t="s">
        <v>2174</v>
      </c>
      <c r="NNX23" t="s">
        <v>2476</v>
      </c>
      <c r="NNY23" t="s">
        <v>2174</v>
      </c>
      <c r="NNZ23" t="s">
        <v>2476</v>
      </c>
      <c r="NOA23" t="s">
        <v>2174</v>
      </c>
      <c r="NOB23" t="s">
        <v>2476</v>
      </c>
      <c r="NOC23" t="s">
        <v>2174</v>
      </c>
      <c r="NOD23" t="s">
        <v>2476</v>
      </c>
      <c r="NOE23" t="s">
        <v>2174</v>
      </c>
      <c r="NOF23" t="s">
        <v>2476</v>
      </c>
      <c r="NOG23" t="s">
        <v>2174</v>
      </c>
      <c r="NOH23" t="s">
        <v>2476</v>
      </c>
      <c r="NOI23" t="s">
        <v>2174</v>
      </c>
      <c r="NOJ23" t="s">
        <v>2476</v>
      </c>
      <c r="NOK23" t="s">
        <v>2174</v>
      </c>
      <c r="NOL23" t="s">
        <v>2476</v>
      </c>
      <c r="NOM23" t="s">
        <v>2174</v>
      </c>
      <c r="NON23" t="s">
        <v>2476</v>
      </c>
      <c r="NOO23" t="s">
        <v>2174</v>
      </c>
      <c r="NOP23" t="s">
        <v>2476</v>
      </c>
      <c r="NOQ23" t="s">
        <v>2174</v>
      </c>
      <c r="NOR23" t="s">
        <v>2476</v>
      </c>
      <c r="NOS23" t="s">
        <v>2174</v>
      </c>
      <c r="NOT23" t="s">
        <v>2476</v>
      </c>
      <c r="NOU23" t="s">
        <v>2174</v>
      </c>
      <c r="NOV23" t="s">
        <v>2476</v>
      </c>
      <c r="NOW23" t="s">
        <v>2174</v>
      </c>
      <c r="NOX23" t="s">
        <v>2476</v>
      </c>
      <c r="NOY23" t="s">
        <v>2174</v>
      </c>
      <c r="NOZ23" t="s">
        <v>2476</v>
      </c>
      <c r="NPA23" t="s">
        <v>2174</v>
      </c>
      <c r="NPB23" t="s">
        <v>2476</v>
      </c>
      <c r="NPC23" t="s">
        <v>2174</v>
      </c>
      <c r="NPD23" t="s">
        <v>2476</v>
      </c>
      <c r="NPE23" t="s">
        <v>2174</v>
      </c>
      <c r="NPF23" t="s">
        <v>2476</v>
      </c>
      <c r="NPG23" t="s">
        <v>2174</v>
      </c>
      <c r="NPH23" t="s">
        <v>2476</v>
      </c>
      <c r="NPI23" t="s">
        <v>2174</v>
      </c>
      <c r="NPJ23" t="s">
        <v>2476</v>
      </c>
      <c r="NPK23" t="s">
        <v>2174</v>
      </c>
      <c r="NPL23" t="s">
        <v>2476</v>
      </c>
      <c r="NPM23" t="s">
        <v>2174</v>
      </c>
      <c r="NPN23" t="s">
        <v>2476</v>
      </c>
      <c r="NPO23" t="s">
        <v>2174</v>
      </c>
      <c r="NPP23" t="s">
        <v>2476</v>
      </c>
      <c r="NPQ23" t="s">
        <v>2174</v>
      </c>
      <c r="NPR23" t="s">
        <v>2476</v>
      </c>
      <c r="NPS23" t="s">
        <v>2174</v>
      </c>
      <c r="NPT23" t="s">
        <v>2476</v>
      </c>
      <c r="NPU23" t="s">
        <v>2174</v>
      </c>
      <c r="NPV23" t="s">
        <v>2476</v>
      </c>
      <c r="NPW23" t="s">
        <v>2174</v>
      </c>
      <c r="NPX23" t="s">
        <v>2476</v>
      </c>
      <c r="NPY23" t="s">
        <v>2174</v>
      </c>
      <c r="NPZ23" t="s">
        <v>2476</v>
      </c>
      <c r="NQA23" t="s">
        <v>2174</v>
      </c>
      <c r="NQB23" t="s">
        <v>2476</v>
      </c>
      <c r="NQC23" t="s">
        <v>2174</v>
      </c>
      <c r="NQD23" t="s">
        <v>2476</v>
      </c>
      <c r="NQE23" t="s">
        <v>2174</v>
      </c>
      <c r="NQF23" t="s">
        <v>2476</v>
      </c>
      <c r="NQG23" t="s">
        <v>2174</v>
      </c>
      <c r="NQH23" t="s">
        <v>2476</v>
      </c>
      <c r="NQI23" t="s">
        <v>2174</v>
      </c>
      <c r="NQJ23" t="s">
        <v>2476</v>
      </c>
      <c r="NQK23" t="s">
        <v>2174</v>
      </c>
      <c r="NQL23" t="s">
        <v>2476</v>
      </c>
      <c r="NQM23" t="s">
        <v>2174</v>
      </c>
      <c r="NQN23" t="s">
        <v>2476</v>
      </c>
      <c r="NQO23" t="s">
        <v>2174</v>
      </c>
      <c r="NQP23" t="s">
        <v>2476</v>
      </c>
      <c r="NQQ23" t="s">
        <v>2174</v>
      </c>
      <c r="NQR23" t="s">
        <v>2476</v>
      </c>
      <c r="NQS23" t="s">
        <v>2174</v>
      </c>
      <c r="NQT23" t="s">
        <v>2476</v>
      </c>
      <c r="NQU23" t="s">
        <v>2174</v>
      </c>
      <c r="NQV23" t="s">
        <v>2476</v>
      </c>
      <c r="NQW23" t="s">
        <v>2174</v>
      </c>
      <c r="NQX23" t="s">
        <v>2476</v>
      </c>
      <c r="NQY23" t="s">
        <v>2174</v>
      </c>
      <c r="NQZ23" t="s">
        <v>2476</v>
      </c>
      <c r="NRA23" t="s">
        <v>2174</v>
      </c>
      <c r="NRB23" t="s">
        <v>2476</v>
      </c>
      <c r="NRC23" t="s">
        <v>2174</v>
      </c>
      <c r="NRD23" t="s">
        <v>2476</v>
      </c>
      <c r="NRE23" t="s">
        <v>2174</v>
      </c>
      <c r="NRF23" t="s">
        <v>2476</v>
      </c>
      <c r="NRG23" t="s">
        <v>2174</v>
      </c>
      <c r="NRH23" t="s">
        <v>2476</v>
      </c>
      <c r="NRI23" t="s">
        <v>2174</v>
      </c>
      <c r="NRJ23" t="s">
        <v>2476</v>
      </c>
      <c r="NRK23" t="s">
        <v>2174</v>
      </c>
      <c r="NRL23" t="s">
        <v>2476</v>
      </c>
      <c r="NRM23" t="s">
        <v>2174</v>
      </c>
      <c r="NRN23" t="s">
        <v>2476</v>
      </c>
      <c r="NRO23" t="s">
        <v>2174</v>
      </c>
      <c r="NRP23" t="s">
        <v>2476</v>
      </c>
      <c r="NRQ23" t="s">
        <v>2174</v>
      </c>
      <c r="NRR23" t="s">
        <v>2476</v>
      </c>
      <c r="NRS23" t="s">
        <v>2174</v>
      </c>
      <c r="NRT23" t="s">
        <v>2476</v>
      </c>
      <c r="NRU23" t="s">
        <v>2174</v>
      </c>
      <c r="NRV23" t="s">
        <v>2476</v>
      </c>
      <c r="NRW23" t="s">
        <v>2174</v>
      </c>
      <c r="NRX23" t="s">
        <v>2476</v>
      </c>
      <c r="NRY23" t="s">
        <v>2174</v>
      </c>
      <c r="NRZ23" t="s">
        <v>2476</v>
      </c>
      <c r="NSA23" t="s">
        <v>2174</v>
      </c>
      <c r="NSB23" t="s">
        <v>2476</v>
      </c>
      <c r="NSC23" t="s">
        <v>2174</v>
      </c>
      <c r="NSD23" t="s">
        <v>2476</v>
      </c>
      <c r="NSE23" t="s">
        <v>2174</v>
      </c>
      <c r="NSF23" t="s">
        <v>2476</v>
      </c>
      <c r="NSG23" t="s">
        <v>2174</v>
      </c>
      <c r="NSH23" t="s">
        <v>2476</v>
      </c>
      <c r="NSI23" t="s">
        <v>2174</v>
      </c>
      <c r="NSJ23" t="s">
        <v>2476</v>
      </c>
      <c r="NSK23" t="s">
        <v>2174</v>
      </c>
      <c r="NSL23" t="s">
        <v>2476</v>
      </c>
      <c r="NSM23" t="s">
        <v>2174</v>
      </c>
      <c r="NSN23" t="s">
        <v>2476</v>
      </c>
      <c r="NSO23" t="s">
        <v>2174</v>
      </c>
      <c r="NSP23" t="s">
        <v>2476</v>
      </c>
      <c r="NSQ23" t="s">
        <v>2174</v>
      </c>
      <c r="NSR23" t="s">
        <v>2476</v>
      </c>
      <c r="NSS23" t="s">
        <v>2174</v>
      </c>
      <c r="NST23" t="s">
        <v>2476</v>
      </c>
      <c r="NSU23" t="s">
        <v>2174</v>
      </c>
      <c r="NSV23" t="s">
        <v>2476</v>
      </c>
      <c r="NSW23" t="s">
        <v>2174</v>
      </c>
      <c r="NSX23" t="s">
        <v>2476</v>
      </c>
      <c r="NSY23" t="s">
        <v>2174</v>
      </c>
      <c r="NSZ23" t="s">
        <v>2476</v>
      </c>
      <c r="NTA23" t="s">
        <v>2174</v>
      </c>
      <c r="NTB23" t="s">
        <v>2476</v>
      </c>
      <c r="NTC23" t="s">
        <v>2174</v>
      </c>
      <c r="NTD23" t="s">
        <v>2476</v>
      </c>
      <c r="NTE23" t="s">
        <v>2174</v>
      </c>
      <c r="NTF23" t="s">
        <v>2476</v>
      </c>
      <c r="NTG23" t="s">
        <v>2174</v>
      </c>
      <c r="NTH23" t="s">
        <v>2476</v>
      </c>
      <c r="NTI23" t="s">
        <v>2174</v>
      </c>
      <c r="NTJ23" t="s">
        <v>2476</v>
      </c>
      <c r="NTK23" t="s">
        <v>2174</v>
      </c>
      <c r="NTL23" t="s">
        <v>2476</v>
      </c>
      <c r="NTM23" t="s">
        <v>2174</v>
      </c>
      <c r="NTN23" t="s">
        <v>2476</v>
      </c>
      <c r="NTO23" t="s">
        <v>2174</v>
      </c>
      <c r="NTP23" t="s">
        <v>2476</v>
      </c>
      <c r="NTQ23" t="s">
        <v>2174</v>
      </c>
      <c r="NTR23" t="s">
        <v>2476</v>
      </c>
      <c r="NTS23" t="s">
        <v>2174</v>
      </c>
      <c r="NTT23" t="s">
        <v>2476</v>
      </c>
      <c r="NTU23" t="s">
        <v>2174</v>
      </c>
      <c r="NTV23" t="s">
        <v>2476</v>
      </c>
      <c r="NTW23" t="s">
        <v>2174</v>
      </c>
      <c r="NTX23" t="s">
        <v>2476</v>
      </c>
      <c r="NTY23" t="s">
        <v>2174</v>
      </c>
      <c r="NTZ23" t="s">
        <v>2476</v>
      </c>
      <c r="NUA23" t="s">
        <v>2174</v>
      </c>
      <c r="NUB23" t="s">
        <v>2476</v>
      </c>
      <c r="NUC23" t="s">
        <v>2174</v>
      </c>
      <c r="NUD23" t="s">
        <v>2476</v>
      </c>
      <c r="NUE23" t="s">
        <v>2174</v>
      </c>
      <c r="NUF23" t="s">
        <v>2476</v>
      </c>
      <c r="NUG23" t="s">
        <v>2174</v>
      </c>
      <c r="NUH23" t="s">
        <v>2476</v>
      </c>
      <c r="NUI23" t="s">
        <v>2174</v>
      </c>
      <c r="NUJ23" t="s">
        <v>2476</v>
      </c>
      <c r="NUK23" t="s">
        <v>2174</v>
      </c>
      <c r="NUL23" t="s">
        <v>2476</v>
      </c>
      <c r="NUM23" t="s">
        <v>2174</v>
      </c>
      <c r="NUN23" t="s">
        <v>2476</v>
      </c>
      <c r="NUO23" t="s">
        <v>2174</v>
      </c>
      <c r="NUP23" t="s">
        <v>2476</v>
      </c>
      <c r="NUQ23" t="s">
        <v>2174</v>
      </c>
      <c r="NUR23" t="s">
        <v>2476</v>
      </c>
      <c r="NUS23" t="s">
        <v>2174</v>
      </c>
      <c r="NUT23" t="s">
        <v>2476</v>
      </c>
      <c r="NUU23" t="s">
        <v>2174</v>
      </c>
      <c r="NUV23" t="s">
        <v>2476</v>
      </c>
      <c r="NUW23" t="s">
        <v>2174</v>
      </c>
      <c r="NUX23" t="s">
        <v>2476</v>
      </c>
      <c r="NUY23" t="s">
        <v>2174</v>
      </c>
      <c r="NUZ23" t="s">
        <v>2476</v>
      </c>
      <c r="NVA23" t="s">
        <v>2174</v>
      </c>
      <c r="NVB23" t="s">
        <v>2476</v>
      </c>
      <c r="NVC23" t="s">
        <v>2174</v>
      </c>
      <c r="NVD23" t="s">
        <v>2476</v>
      </c>
      <c r="NVE23" t="s">
        <v>2174</v>
      </c>
      <c r="NVF23" t="s">
        <v>2476</v>
      </c>
      <c r="NVG23" t="s">
        <v>2174</v>
      </c>
      <c r="NVH23" t="s">
        <v>2476</v>
      </c>
      <c r="NVI23" t="s">
        <v>2174</v>
      </c>
      <c r="NVJ23" t="s">
        <v>2476</v>
      </c>
      <c r="NVK23" t="s">
        <v>2174</v>
      </c>
      <c r="NVL23" t="s">
        <v>2476</v>
      </c>
      <c r="NVM23" t="s">
        <v>2174</v>
      </c>
      <c r="NVN23" t="s">
        <v>2476</v>
      </c>
      <c r="NVO23" t="s">
        <v>2174</v>
      </c>
      <c r="NVP23" t="s">
        <v>2476</v>
      </c>
      <c r="NVQ23" t="s">
        <v>2174</v>
      </c>
      <c r="NVR23" t="s">
        <v>2476</v>
      </c>
      <c r="NVS23" t="s">
        <v>2174</v>
      </c>
      <c r="NVT23" t="s">
        <v>2476</v>
      </c>
      <c r="NVU23" t="s">
        <v>2174</v>
      </c>
      <c r="NVV23" t="s">
        <v>2476</v>
      </c>
      <c r="NVW23" t="s">
        <v>2174</v>
      </c>
      <c r="NVX23" t="s">
        <v>2476</v>
      </c>
      <c r="NVY23" t="s">
        <v>2174</v>
      </c>
      <c r="NVZ23" t="s">
        <v>2476</v>
      </c>
      <c r="NWA23" t="s">
        <v>2174</v>
      </c>
      <c r="NWB23" t="s">
        <v>2476</v>
      </c>
      <c r="NWC23" t="s">
        <v>2174</v>
      </c>
      <c r="NWD23" t="s">
        <v>2476</v>
      </c>
      <c r="NWE23" t="s">
        <v>2174</v>
      </c>
      <c r="NWF23" t="s">
        <v>2476</v>
      </c>
      <c r="NWG23" t="s">
        <v>2174</v>
      </c>
      <c r="NWH23" t="s">
        <v>2476</v>
      </c>
      <c r="NWI23" t="s">
        <v>2174</v>
      </c>
      <c r="NWJ23" t="s">
        <v>2476</v>
      </c>
      <c r="NWK23" t="s">
        <v>2174</v>
      </c>
      <c r="NWL23" t="s">
        <v>2476</v>
      </c>
      <c r="NWM23" t="s">
        <v>2174</v>
      </c>
      <c r="NWN23" t="s">
        <v>2476</v>
      </c>
      <c r="NWO23" t="s">
        <v>2174</v>
      </c>
      <c r="NWP23" t="s">
        <v>2476</v>
      </c>
      <c r="NWQ23" t="s">
        <v>2174</v>
      </c>
      <c r="NWR23" t="s">
        <v>2476</v>
      </c>
      <c r="NWS23" t="s">
        <v>2174</v>
      </c>
      <c r="NWT23" t="s">
        <v>2476</v>
      </c>
      <c r="NWU23" t="s">
        <v>2174</v>
      </c>
      <c r="NWV23" t="s">
        <v>2476</v>
      </c>
      <c r="NWW23" t="s">
        <v>2174</v>
      </c>
      <c r="NWX23" t="s">
        <v>2476</v>
      </c>
      <c r="NWY23" t="s">
        <v>2174</v>
      </c>
      <c r="NWZ23" t="s">
        <v>2476</v>
      </c>
      <c r="NXA23" t="s">
        <v>2174</v>
      </c>
      <c r="NXB23" t="s">
        <v>2476</v>
      </c>
      <c r="NXC23" t="s">
        <v>2174</v>
      </c>
      <c r="NXD23" t="s">
        <v>2476</v>
      </c>
      <c r="NXE23" t="s">
        <v>2174</v>
      </c>
      <c r="NXF23" t="s">
        <v>2476</v>
      </c>
      <c r="NXG23" t="s">
        <v>2174</v>
      </c>
      <c r="NXH23" t="s">
        <v>2476</v>
      </c>
      <c r="NXI23" t="s">
        <v>2174</v>
      </c>
      <c r="NXJ23" t="s">
        <v>2476</v>
      </c>
      <c r="NXK23" t="s">
        <v>2174</v>
      </c>
      <c r="NXL23" t="s">
        <v>2476</v>
      </c>
      <c r="NXM23" t="s">
        <v>2174</v>
      </c>
      <c r="NXN23" t="s">
        <v>2476</v>
      </c>
      <c r="NXO23" t="s">
        <v>2174</v>
      </c>
      <c r="NXP23" t="s">
        <v>2476</v>
      </c>
      <c r="NXQ23" t="s">
        <v>2174</v>
      </c>
      <c r="NXR23" t="s">
        <v>2476</v>
      </c>
      <c r="NXS23" t="s">
        <v>2174</v>
      </c>
      <c r="NXT23" t="s">
        <v>2476</v>
      </c>
      <c r="NXU23" t="s">
        <v>2174</v>
      </c>
      <c r="NXV23" t="s">
        <v>2476</v>
      </c>
      <c r="NXW23" t="s">
        <v>2174</v>
      </c>
      <c r="NXX23" t="s">
        <v>2476</v>
      </c>
      <c r="NXY23" t="s">
        <v>2174</v>
      </c>
      <c r="NXZ23" t="s">
        <v>2476</v>
      </c>
      <c r="NYA23" t="s">
        <v>2174</v>
      </c>
      <c r="NYB23" t="s">
        <v>2476</v>
      </c>
      <c r="NYC23" t="s">
        <v>2174</v>
      </c>
      <c r="NYD23" t="s">
        <v>2476</v>
      </c>
      <c r="NYE23" t="s">
        <v>2174</v>
      </c>
      <c r="NYF23" t="s">
        <v>2476</v>
      </c>
      <c r="NYG23" t="s">
        <v>2174</v>
      </c>
      <c r="NYH23" t="s">
        <v>2476</v>
      </c>
      <c r="NYI23" t="s">
        <v>2174</v>
      </c>
      <c r="NYJ23" t="s">
        <v>2476</v>
      </c>
      <c r="NYK23" t="s">
        <v>2174</v>
      </c>
      <c r="NYL23" t="s">
        <v>2476</v>
      </c>
      <c r="NYM23" t="s">
        <v>2174</v>
      </c>
      <c r="NYN23" t="s">
        <v>2476</v>
      </c>
      <c r="NYO23" t="s">
        <v>2174</v>
      </c>
      <c r="NYP23" t="s">
        <v>2476</v>
      </c>
      <c r="NYQ23" t="s">
        <v>2174</v>
      </c>
      <c r="NYR23" t="s">
        <v>2476</v>
      </c>
      <c r="NYS23" t="s">
        <v>2174</v>
      </c>
      <c r="NYT23" t="s">
        <v>2476</v>
      </c>
      <c r="NYU23" t="s">
        <v>2174</v>
      </c>
      <c r="NYV23" t="s">
        <v>2476</v>
      </c>
      <c r="NYW23" t="s">
        <v>2174</v>
      </c>
      <c r="NYX23" t="s">
        <v>2476</v>
      </c>
      <c r="NYY23" t="s">
        <v>2174</v>
      </c>
      <c r="NYZ23" t="s">
        <v>2476</v>
      </c>
      <c r="NZA23" t="s">
        <v>2174</v>
      </c>
      <c r="NZB23" t="s">
        <v>2476</v>
      </c>
      <c r="NZC23" t="s">
        <v>2174</v>
      </c>
      <c r="NZD23" t="s">
        <v>2476</v>
      </c>
      <c r="NZE23" t="s">
        <v>2174</v>
      </c>
      <c r="NZF23" t="s">
        <v>2476</v>
      </c>
      <c r="NZG23" t="s">
        <v>2174</v>
      </c>
      <c r="NZH23" t="s">
        <v>2476</v>
      </c>
      <c r="NZI23" t="s">
        <v>2174</v>
      </c>
      <c r="NZJ23" t="s">
        <v>2476</v>
      </c>
      <c r="NZK23" t="s">
        <v>2174</v>
      </c>
      <c r="NZL23" t="s">
        <v>2476</v>
      </c>
      <c r="NZM23" t="s">
        <v>2174</v>
      </c>
      <c r="NZN23" t="s">
        <v>2476</v>
      </c>
      <c r="NZO23" t="s">
        <v>2174</v>
      </c>
      <c r="NZP23" t="s">
        <v>2476</v>
      </c>
      <c r="NZQ23" t="s">
        <v>2174</v>
      </c>
      <c r="NZR23" t="s">
        <v>2476</v>
      </c>
      <c r="NZS23" t="s">
        <v>2174</v>
      </c>
      <c r="NZT23" t="s">
        <v>2476</v>
      </c>
      <c r="NZU23" t="s">
        <v>2174</v>
      </c>
      <c r="NZV23" t="s">
        <v>2476</v>
      </c>
      <c r="NZW23" t="s">
        <v>2174</v>
      </c>
      <c r="NZX23" t="s">
        <v>2476</v>
      </c>
      <c r="NZY23" t="s">
        <v>2174</v>
      </c>
      <c r="NZZ23" t="s">
        <v>2476</v>
      </c>
      <c r="OAA23" t="s">
        <v>2174</v>
      </c>
      <c r="OAB23" t="s">
        <v>2476</v>
      </c>
      <c r="OAC23" t="s">
        <v>2174</v>
      </c>
      <c r="OAD23" t="s">
        <v>2476</v>
      </c>
      <c r="OAE23" t="s">
        <v>2174</v>
      </c>
      <c r="OAF23" t="s">
        <v>2476</v>
      </c>
      <c r="OAG23" t="s">
        <v>2174</v>
      </c>
      <c r="OAH23" t="s">
        <v>2476</v>
      </c>
      <c r="OAI23" t="s">
        <v>2174</v>
      </c>
      <c r="OAJ23" t="s">
        <v>2476</v>
      </c>
      <c r="OAK23" t="s">
        <v>2174</v>
      </c>
      <c r="OAL23" t="s">
        <v>2476</v>
      </c>
      <c r="OAM23" t="s">
        <v>2174</v>
      </c>
      <c r="OAN23" t="s">
        <v>2476</v>
      </c>
      <c r="OAO23" t="s">
        <v>2174</v>
      </c>
      <c r="OAP23" t="s">
        <v>2476</v>
      </c>
      <c r="OAQ23" t="s">
        <v>2174</v>
      </c>
      <c r="OAR23" t="s">
        <v>2476</v>
      </c>
      <c r="OAS23" t="s">
        <v>2174</v>
      </c>
      <c r="OAT23" t="s">
        <v>2476</v>
      </c>
      <c r="OAU23" t="s">
        <v>2174</v>
      </c>
      <c r="OAV23" t="s">
        <v>2476</v>
      </c>
      <c r="OAW23" t="s">
        <v>2174</v>
      </c>
      <c r="OAX23" t="s">
        <v>2476</v>
      </c>
      <c r="OAY23" t="s">
        <v>2174</v>
      </c>
      <c r="OAZ23" t="s">
        <v>2476</v>
      </c>
      <c r="OBA23" t="s">
        <v>2174</v>
      </c>
      <c r="OBB23" t="s">
        <v>2476</v>
      </c>
      <c r="OBC23" t="s">
        <v>2174</v>
      </c>
      <c r="OBD23" t="s">
        <v>2476</v>
      </c>
      <c r="OBE23" t="s">
        <v>2174</v>
      </c>
      <c r="OBF23" t="s">
        <v>2476</v>
      </c>
      <c r="OBG23" t="s">
        <v>2174</v>
      </c>
      <c r="OBH23" t="s">
        <v>2476</v>
      </c>
      <c r="OBI23" t="s">
        <v>2174</v>
      </c>
      <c r="OBJ23" t="s">
        <v>2476</v>
      </c>
      <c r="OBK23" t="s">
        <v>2174</v>
      </c>
      <c r="OBL23" t="s">
        <v>2476</v>
      </c>
      <c r="OBM23" t="s">
        <v>2174</v>
      </c>
      <c r="OBN23" t="s">
        <v>2476</v>
      </c>
      <c r="OBO23" t="s">
        <v>2174</v>
      </c>
      <c r="OBP23" t="s">
        <v>2476</v>
      </c>
      <c r="OBQ23" t="s">
        <v>2174</v>
      </c>
      <c r="OBR23" t="s">
        <v>2476</v>
      </c>
      <c r="OBS23" t="s">
        <v>2174</v>
      </c>
      <c r="OBT23" t="s">
        <v>2476</v>
      </c>
      <c r="OBU23" t="s">
        <v>2174</v>
      </c>
      <c r="OBV23" t="s">
        <v>2476</v>
      </c>
      <c r="OBW23" t="s">
        <v>2174</v>
      </c>
      <c r="OBX23" t="s">
        <v>2476</v>
      </c>
      <c r="OBY23" t="s">
        <v>2174</v>
      </c>
      <c r="OBZ23" t="s">
        <v>2476</v>
      </c>
      <c r="OCA23" t="s">
        <v>2174</v>
      </c>
      <c r="OCB23" t="s">
        <v>2476</v>
      </c>
      <c r="OCC23" t="s">
        <v>2174</v>
      </c>
      <c r="OCD23" t="s">
        <v>2476</v>
      </c>
      <c r="OCE23" t="s">
        <v>2174</v>
      </c>
      <c r="OCF23" t="s">
        <v>2476</v>
      </c>
      <c r="OCG23" t="s">
        <v>2174</v>
      </c>
      <c r="OCH23" t="s">
        <v>2476</v>
      </c>
      <c r="OCI23" t="s">
        <v>2174</v>
      </c>
      <c r="OCJ23" t="s">
        <v>2476</v>
      </c>
      <c r="OCK23" t="s">
        <v>2174</v>
      </c>
      <c r="OCL23" t="s">
        <v>2476</v>
      </c>
      <c r="OCM23" t="s">
        <v>2174</v>
      </c>
      <c r="OCN23" t="s">
        <v>2476</v>
      </c>
      <c r="OCO23" t="s">
        <v>2174</v>
      </c>
      <c r="OCP23" t="s">
        <v>2476</v>
      </c>
      <c r="OCQ23" t="s">
        <v>2174</v>
      </c>
      <c r="OCR23" t="s">
        <v>2476</v>
      </c>
      <c r="OCS23" t="s">
        <v>2174</v>
      </c>
      <c r="OCT23" t="s">
        <v>2476</v>
      </c>
      <c r="OCU23" t="s">
        <v>2174</v>
      </c>
      <c r="OCV23" t="s">
        <v>2476</v>
      </c>
      <c r="OCW23" t="s">
        <v>2174</v>
      </c>
      <c r="OCX23" t="s">
        <v>2476</v>
      </c>
      <c r="OCY23" t="s">
        <v>2174</v>
      </c>
      <c r="OCZ23" t="s">
        <v>2476</v>
      </c>
      <c r="ODA23" t="s">
        <v>2174</v>
      </c>
      <c r="ODB23" t="s">
        <v>2476</v>
      </c>
      <c r="ODC23" t="s">
        <v>2174</v>
      </c>
      <c r="ODD23" t="s">
        <v>2476</v>
      </c>
      <c r="ODE23" t="s">
        <v>2174</v>
      </c>
      <c r="ODF23" t="s">
        <v>2476</v>
      </c>
      <c r="ODG23" t="s">
        <v>2174</v>
      </c>
      <c r="ODH23" t="s">
        <v>2476</v>
      </c>
      <c r="ODI23" t="s">
        <v>2174</v>
      </c>
      <c r="ODJ23" t="s">
        <v>2476</v>
      </c>
      <c r="ODK23" t="s">
        <v>2174</v>
      </c>
      <c r="ODL23" t="s">
        <v>2476</v>
      </c>
      <c r="ODM23" t="s">
        <v>2174</v>
      </c>
      <c r="ODN23" t="s">
        <v>2476</v>
      </c>
      <c r="ODO23" t="s">
        <v>2174</v>
      </c>
      <c r="ODP23" t="s">
        <v>2476</v>
      </c>
      <c r="ODQ23" t="s">
        <v>2174</v>
      </c>
      <c r="ODR23" t="s">
        <v>2476</v>
      </c>
      <c r="ODS23" t="s">
        <v>2174</v>
      </c>
      <c r="ODT23" t="s">
        <v>2476</v>
      </c>
      <c r="ODU23" t="s">
        <v>2174</v>
      </c>
      <c r="ODV23" t="s">
        <v>2476</v>
      </c>
      <c r="ODW23" t="s">
        <v>2174</v>
      </c>
      <c r="ODX23" t="s">
        <v>2476</v>
      </c>
      <c r="ODY23" t="s">
        <v>2174</v>
      </c>
      <c r="ODZ23" t="s">
        <v>2476</v>
      </c>
      <c r="OEA23" t="s">
        <v>2174</v>
      </c>
      <c r="OEB23" t="s">
        <v>2476</v>
      </c>
      <c r="OEC23" t="s">
        <v>2174</v>
      </c>
      <c r="OED23" t="s">
        <v>2476</v>
      </c>
      <c r="OEE23" t="s">
        <v>2174</v>
      </c>
      <c r="OEF23" t="s">
        <v>2476</v>
      </c>
      <c r="OEG23" t="s">
        <v>2174</v>
      </c>
      <c r="OEH23" t="s">
        <v>2476</v>
      </c>
      <c r="OEI23" t="s">
        <v>2174</v>
      </c>
      <c r="OEJ23" t="s">
        <v>2476</v>
      </c>
      <c r="OEK23" t="s">
        <v>2174</v>
      </c>
      <c r="OEL23" t="s">
        <v>2476</v>
      </c>
      <c r="OEM23" t="s">
        <v>2174</v>
      </c>
      <c r="OEN23" t="s">
        <v>2476</v>
      </c>
      <c r="OEO23" t="s">
        <v>2174</v>
      </c>
      <c r="OEP23" t="s">
        <v>2476</v>
      </c>
      <c r="OEQ23" t="s">
        <v>2174</v>
      </c>
      <c r="OER23" t="s">
        <v>2476</v>
      </c>
      <c r="OES23" t="s">
        <v>2174</v>
      </c>
      <c r="OET23" t="s">
        <v>2476</v>
      </c>
      <c r="OEU23" t="s">
        <v>2174</v>
      </c>
      <c r="OEV23" t="s">
        <v>2476</v>
      </c>
      <c r="OEW23" t="s">
        <v>2174</v>
      </c>
      <c r="OEX23" t="s">
        <v>2476</v>
      </c>
      <c r="OEY23" t="s">
        <v>2174</v>
      </c>
      <c r="OEZ23" t="s">
        <v>2476</v>
      </c>
      <c r="OFA23" t="s">
        <v>2174</v>
      </c>
      <c r="OFB23" t="s">
        <v>2476</v>
      </c>
      <c r="OFC23" t="s">
        <v>2174</v>
      </c>
      <c r="OFD23" t="s">
        <v>2476</v>
      </c>
      <c r="OFE23" t="s">
        <v>2174</v>
      </c>
      <c r="OFF23" t="s">
        <v>2476</v>
      </c>
      <c r="OFG23" t="s">
        <v>2174</v>
      </c>
      <c r="OFH23" t="s">
        <v>2476</v>
      </c>
      <c r="OFI23" t="s">
        <v>2174</v>
      </c>
      <c r="OFJ23" t="s">
        <v>2476</v>
      </c>
      <c r="OFK23" t="s">
        <v>2174</v>
      </c>
      <c r="OFL23" t="s">
        <v>2476</v>
      </c>
      <c r="OFM23" t="s">
        <v>2174</v>
      </c>
      <c r="OFN23" t="s">
        <v>2476</v>
      </c>
      <c r="OFO23" t="s">
        <v>2174</v>
      </c>
      <c r="OFP23" t="s">
        <v>2476</v>
      </c>
      <c r="OFQ23" t="s">
        <v>2174</v>
      </c>
      <c r="OFR23" t="s">
        <v>2476</v>
      </c>
      <c r="OFS23" t="s">
        <v>2174</v>
      </c>
      <c r="OFT23" t="s">
        <v>2476</v>
      </c>
      <c r="OFU23" t="s">
        <v>2174</v>
      </c>
      <c r="OFV23" t="s">
        <v>2476</v>
      </c>
      <c r="OFW23" t="s">
        <v>2174</v>
      </c>
      <c r="OFX23" t="s">
        <v>2476</v>
      </c>
      <c r="OFY23" t="s">
        <v>2174</v>
      </c>
      <c r="OFZ23" t="s">
        <v>2476</v>
      </c>
      <c r="OGA23" t="s">
        <v>2174</v>
      </c>
      <c r="OGB23" t="s">
        <v>2476</v>
      </c>
      <c r="OGC23" t="s">
        <v>2174</v>
      </c>
      <c r="OGD23" t="s">
        <v>2476</v>
      </c>
      <c r="OGE23" t="s">
        <v>2174</v>
      </c>
      <c r="OGF23" t="s">
        <v>2476</v>
      </c>
      <c r="OGG23" t="s">
        <v>2174</v>
      </c>
      <c r="OGH23" t="s">
        <v>2476</v>
      </c>
      <c r="OGI23" t="s">
        <v>2174</v>
      </c>
      <c r="OGJ23" t="s">
        <v>2476</v>
      </c>
      <c r="OGK23" t="s">
        <v>2174</v>
      </c>
      <c r="OGL23" t="s">
        <v>2476</v>
      </c>
      <c r="OGM23" t="s">
        <v>2174</v>
      </c>
      <c r="OGN23" t="s">
        <v>2476</v>
      </c>
      <c r="OGO23" t="s">
        <v>2174</v>
      </c>
      <c r="OGP23" t="s">
        <v>2476</v>
      </c>
      <c r="OGQ23" t="s">
        <v>2174</v>
      </c>
      <c r="OGR23" t="s">
        <v>2476</v>
      </c>
      <c r="OGS23" t="s">
        <v>2174</v>
      </c>
      <c r="OGT23" t="s">
        <v>2476</v>
      </c>
      <c r="OGU23" t="s">
        <v>2174</v>
      </c>
      <c r="OGV23" t="s">
        <v>2476</v>
      </c>
      <c r="OGW23" t="s">
        <v>2174</v>
      </c>
      <c r="OGX23" t="s">
        <v>2476</v>
      </c>
      <c r="OGY23" t="s">
        <v>2174</v>
      </c>
      <c r="OGZ23" t="s">
        <v>2476</v>
      </c>
      <c r="OHA23" t="s">
        <v>2174</v>
      </c>
      <c r="OHB23" t="s">
        <v>2476</v>
      </c>
      <c r="OHC23" t="s">
        <v>2174</v>
      </c>
      <c r="OHD23" t="s">
        <v>2476</v>
      </c>
      <c r="OHE23" t="s">
        <v>2174</v>
      </c>
      <c r="OHF23" t="s">
        <v>2476</v>
      </c>
      <c r="OHG23" t="s">
        <v>2174</v>
      </c>
      <c r="OHH23" t="s">
        <v>2476</v>
      </c>
      <c r="OHI23" t="s">
        <v>2174</v>
      </c>
      <c r="OHJ23" t="s">
        <v>2476</v>
      </c>
      <c r="OHK23" t="s">
        <v>2174</v>
      </c>
      <c r="OHL23" t="s">
        <v>2476</v>
      </c>
      <c r="OHM23" t="s">
        <v>2174</v>
      </c>
      <c r="OHN23" t="s">
        <v>2476</v>
      </c>
      <c r="OHO23" t="s">
        <v>2174</v>
      </c>
      <c r="OHP23" t="s">
        <v>2476</v>
      </c>
      <c r="OHQ23" t="s">
        <v>2174</v>
      </c>
      <c r="OHR23" t="s">
        <v>2476</v>
      </c>
      <c r="OHS23" t="s">
        <v>2174</v>
      </c>
      <c r="OHT23" t="s">
        <v>2476</v>
      </c>
      <c r="OHU23" t="s">
        <v>2174</v>
      </c>
      <c r="OHV23" t="s">
        <v>2476</v>
      </c>
      <c r="OHW23" t="s">
        <v>2174</v>
      </c>
      <c r="OHX23" t="s">
        <v>2476</v>
      </c>
      <c r="OHY23" t="s">
        <v>2174</v>
      </c>
      <c r="OHZ23" t="s">
        <v>2476</v>
      </c>
      <c r="OIA23" t="s">
        <v>2174</v>
      </c>
      <c r="OIB23" t="s">
        <v>2476</v>
      </c>
      <c r="OIC23" t="s">
        <v>2174</v>
      </c>
      <c r="OID23" t="s">
        <v>2476</v>
      </c>
      <c r="OIE23" t="s">
        <v>2174</v>
      </c>
      <c r="OIF23" t="s">
        <v>2476</v>
      </c>
      <c r="OIG23" t="s">
        <v>2174</v>
      </c>
      <c r="OIH23" t="s">
        <v>2476</v>
      </c>
      <c r="OII23" t="s">
        <v>2174</v>
      </c>
      <c r="OIJ23" t="s">
        <v>2476</v>
      </c>
      <c r="OIK23" t="s">
        <v>2174</v>
      </c>
      <c r="OIL23" t="s">
        <v>2476</v>
      </c>
      <c r="OIM23" t="s">
        <v>2174</v>
      </c>
      <c r="OIN23" t="s">
        <v>2476</v>
      </c>
      <c r="OIO23" t="s">
        <v>2174</v>
      </c>
      <c r="OIP23" t="s">
        <v>2476</v>
      </c>
      <c r="OIQ23" t="s">
        <v>2174</v>
      </c>
      <c r="OIR23" t="s">
        <v>2476</v>
      </c>
      <c r="OIS23" t="s">
        <v>2174</v>
      </c>
      <c r="OIT23" t="s">
        <v>2476</v>
      </c>
      <c r="OIU23" t="s">
        <v>2174</v>
      </c>
      <c r="OIV23" t="s">
        <v>2476</v>
      </c>
      <c r="OIW23" t="s">
        <v>2174</v>
      </c>
      <c r="OIX23" t="s">
        <v>2476</v>
      </c>
      <c r="OIY23" t="s">
        <v>2174</v>
      </c>
      <c r="OIZ23" t="s">
        <v>2476</v>
      </c>
      <c r="OJA23" t="s">
        <v>2174</v>
      </c>
      <c r="OJB23" t="s">
        <v>2476</v>
      </c>
      <c r="OJC23" t="s">
        <v>2174</v>
      </c>
      <c r="OJD23" t="s">
        <v>2476</v>
      </c>
      <c r="OJE23" t="s">
        <v>2174</v>
      </c>
      <c r="OJF23" t="s">
        <v>2476</v>
      </c>
      <c r="OJG23" t="s">
        <v>2174</v>
      </c>
      <c r="OJH23" t="s">
        <v>2476</v>
      </c>
      <c r="OJI23" t="s">
        <v>2174</v>
      </c>
      <c r="OJJ23" t="s">
        <v>2476</v>
      </c>
      <c r="OJK23" t="s">
        <v>2174</v>
      </c>
      <c r="OJL23" t="s">
        <v>2476</v>
      </c>
      <c r="OJM23" t="s">
        <v>2174</v>
      </c>
      <c r="OJN23" t="s">
        <v>2476</v>
      </c>
      <c r="OJO23" t="s">
        <v>2174</v>
      </c>
      <c r="OJP23" t="s">
        <v>2476</v>
      </c>
      <c r="OJQ23" t="s">
        <v>2174</v>
      </c>
      <c r="OJR23" t="s">
        <v>2476</v>
      </c>
      <c r="OJS23" t="s">
        <v>2174</v>
      </c>
      <c r="OJT23" t="s">
        <v>2476</v>
      </c>
      <c r="OJU23" t="s">
        <v>2174</v>
      </c>
      <c r="OJV23" t="s">
        <v>2476</v>
      </c>
      <c r="OJW23" t="s">
        <v>2174</v>
      </c>
      <c r="OJX23" t="s">
        <v>2476</v>
      </c>
      <c r="OJY23" t="s">
        <v>2174</v>
      </c>
      <c r="OJZ23" t="s">
        <v>2476</v>
      </c>
      <c r="OKA23" t="s">
        <v>2174</v>
      </c>
      <c r="OKB23" t="s">
        <v>2476</v>
      </c>
      <c r="OKC23" t="s">
        <v>2174</v>
      </c>
      <c r="OKD23" t="s">
        <v>2476</v>
      </c>
      <c r="OKE23" t="s">
        <v>2174</v>
      </c>
      <c r="OKF23" t="s">
        <v>2476</v>
      </c>
      <c r="OKG23" t="s">
        <v>2174</v>
      </c>
      <c r="OKH23" t="s">
        <v>2476</v>
      </c>
      <c r="OKI23" t="s">
        <v>2174</v>
      </c>
      <c r="OKJ23" t="s">
        <v>2476</v>
      </c>
      <c r="OKK23" t="s">
        <v>2174</v>
      </c>
      <c r="OKL23" t="s">
        <v>2476</v>
      </c>
      <c r="OKM23" t="s">
        <v>2174</v>
      </c>
      <c r="OKN23" t="s">
        <v>2476</v>
      </c>
      <c r="OKO23" t="s">
        <v>2174</v>
      </c>
      <c r="OKP23" t="s">
        <v>2476</v>
      </c>
      <c r="OKQ23" t="s">
        <v>2174</v>
      </c>
      <c r="OKR23" t="s">
        <v>2476</v>
      </c>
      <c r="OKS23" t="s">
        <v>2174</v>
      </c>
      <c r="OKT23" t="s">
        <v>2476</v>
      </c>
      <c r="OKU23" t="s">
        <v>2174</v>
      </c>
      <c r="OKV23" t="s">
        <v>2476</v>
      </c>
      <c r="OKW23" t="s">
        <v>2174</v>
      </c>
      <c r="OKX23" t="s">
        <v>2476</v>
      </c>
      <c r="OKY23" t="s">
        <v>2174</v>
      </c>
      <c r="OKZ23" t="s">
        <v>2476</v>
      </c>
      <c r="OLA23" t="s">
        <v>2174</v>
      </c>
      <c r="OLB23" t="s">
        <v>2476</v>
      </c>
      <c r="OLC23" t="s">
        <v>2174</v>
      </c>
      <c r="OLD23" t="s">
        <v>2476</v>
      </c>
      <c r="OLE23" t="s">
        <v>2174</v>
      </c>
      <c r="OLF23" t="s">
        <v>2476</v>
      </c>
      <c r="OLG23" t="s">
        <v>2174</v>
      </c>
      <c r="OLH23" t="s">
        <v>2476</v>
      </c>
      <c r="OLI23" t="s">
        <v>2174</v>
      </c>
      <c r="OLJ23" t="s">
        <v>2476</v>
      </c>
      <c r="OLK23" t="s">
        <v>2174</v>
      </c>
      <c r="OLL23" t="s">
        <v>2476</v>
      </c>
      <c r="OLM23" t="s">
        <v>2174</v>
      </c>
      <c r="OLN23" t="s">
        <v>2476</v>
      </c>
      <c r="OLO23" t="s">
        <v>2174</v>
      </c>
      <c r="OLP23" t="s">
        <v>2476</v>
      </c>
      <c r="OLQ23" t="s">
        <v>2174</v>
      </c>
      <c r="OLR23" t="s">
        <v>2476</v>
      </c>
      <c r="OLS23" t="s">
        <v>2174</v>
      </c>
      <c r="OLT23" t="s">
        <v>2476</v>
      </c>
      <c r="OLU23" t="s">
        <v>2174</v>
      </c>
      <c r="OLV23" t="s">
        <v>2476</v>
      </c>
      <c r="OLW23" t="s">
        <v>2174</v>
      </c>
      <c r="OLX23" t="s">
        <v>2476</v>
      </c>
      <c r="OLY23" t="s">
        <v>2174</v>
      </c>
      <c r="OLZ23" t="s">
        <v>2476</v>
      </c>
      <c r="OMA23" t="s">
        <v>2174</v>
      </c>
      <c r="OMB23" t="s">
        <v>2476</v>
      </c>
      <c r="OMC23" t="s">
        <v>2174</v>
      </c>
      <c r="OMD23" t="s">
        <v>2476</v>
      </c>
      <c r="OME23" t="s">
        <v>2174</v>
      </c>
      <c r="OMF23" t="s">
        <v>2476</v>
      </c>
      <c r="OMG23" t="s">
        <v>2174</v>
      </c>
      <c r="OMH23" t="s">
        <v>2476</v>
      </c>
      <c r="OMI23" t="s">
        <v>2174</v>
      </c>
      <c r="OMJ23" t="s">
        <v>2476</v>
      </c>
      <c r="OMK23" t="s">
        <v>2174</v>
      </c>
      <c r="OML23" t="s">
        <v>2476</v>
      </c>
      <c r="OMM23" t="s">
        <v>2174</v>
      </c>
      <c r="OMN23" t="s">
        <v>2476</v>
      </c>
      <c r="OMO23" t="s">
        <v>2174</v>
      </c>
      <c r="OMP23" t="s">
        <v>2476</v>
      </c>
      <c r="OMQ23" t="s">
        <v>2174</v>
      </c>
      <c r="OMR23" t="s">
        <v>2476</v>
      </c>
      <c r="OMS23" t="s">
        <v>2174</v>
      </c>
      <c r="OMT23" t="s">
        <v>2476</v>
      </c>
      <c r="OMU23" t="s">
        <v>2174</v>
      </c>
      <c r="OMV23" t="s">
        <v>2476</v>
      </c>
      <c r="OMW23" t="s">
        <v>2174</v>
      </c>
      <c r="OMX23" t="s">
        <v>2476</v>
      </c>
      <c r="OMY23" t="s">
        <v>2174</v>
      </c>
      <c r="OMZ23" t="s">
        <v>2476</v>
      </c>
      <c r="ONA23" t="s">
        <v>2174</v>
      </c>
      <c r="ONB23" t="s">
        <v>2476</v>
      </c>
      <c r="ONC23" t="s">
        <v>2174</v>
      </c>
      <c r="OND23" t="s">
        <v>2476</v>
      </c>
      <c r="ONE23" t="s">
        <v>2174</v>
      </c>
      <c r="ONF23" t="s">
        <v>2476</v>
      </c>
      <c r="ONG23" t="s">
        <v>2174</v>
      </c>
      <c r="ONH23" t="s">
        <v>2476</v>
      </c>
      <c r="ONI23" t="s">
        <v>2174</v>
      </c>
      <c r="ONJ23" t="s">
        <v>2476</v>
      </c>
      <c r="ONK23" t="s">
        <v>2174</v>
      </c>
      <c r="ONL23" t="s">
        <v>2476</v>
      </c>
      <c r="ONM23" t="s">
        <v>2174</v>
      </c>
      <c r="ONN23" t="s">
        <v>2476</v>
      </c>
      <c r="ONO23" t="s">
        <v>2174</v>
      </c>
      <c r="ONP23" t="s">
        <v>2476</v>
      </c>
      <c r="ONQ23" t="s">
        <v>2174</v>
      </c>
      <c r="ONR23" t="s">
        <v>2476</v>
      </c>
      <c r="ONS23" t="s">
        <v>2174</v>
      </c>
      <c r="ONT23" t="s">
        <v>2476</v>
      </c>
      <c r="ONU23" t="s">
        <v>2174</v>
      </c>
      <c r="ONV23" t="s">
        <v>2476</v>
      </c>
      <c r="ONW23" t="s">
        <v>2174</v>
      </c>
      <c r="ONX23" t="s">
        <v>2476</v>
      </c>
      <c r="ONY23" t="s">
        <v>2174</v>
      </c>
      <c r="ONZ23" t="s">
        <v>2476</v>
      </c>
      <c r="OOA23" t="s">
        <v>2174</v>
      </c>
      <c r="OOB23" t="s">
        <v>2476</v>
      </c>
      <c r="OOC23" t="s">
        <v>2174</v>
      </c>
      <c r="OOD23" t="s">
        <v>2476</v>
      </c>
      <c r="OOE23" t="s">
        <v>2174</v>
      </c>
      <c r="OOF23" t="s">
        <v>2476</v>
      </c>
      <c r="OOG23" t="s">
        <v>2174</v>
      </c>
      <c r="OOH23" t="s">
        <v>2476</v>
      </c>
      <c r="OOI23" t="s">
        <v>2174</v>
      </c>
      <c r="OOJ23" t="s">
        <v>2476</v>
      </c>
      <c r="OOK23" t="s">
        <v>2174</v>
      </c>
      <c r="OOL23" t="s">
        <v>2476</v>
      </c>
      <c r="OOM23" t="s">
        <v>2174</v>
      </c>
      <c r="OON23" t="s">
        <v>2476</v>
      </c>
      <c r="OOO23" t="s">
        <v>2174</v>
      </c>
      <c r="OOP23" t="s">
        <v>2476</v>
      </c>
      <c r="OOQ23" t="s">
        <v>2174</v>
      </c>
      <c r="OOR23" t="s">
        <v>2476</v>
      </c>
      <c r="OOS23" t="s">
        <v>2174</v>
      </c>
      <c r="OOT23" t="s">
        <v>2476</v>
      </c>
      <c r="OOU23" t="s">
        <v>2174</v>
      </c>
      <c r="OOV23" t="s">
        <v>2476</v>
      </c>
      <c r="OOW23" t="s">
        <v>2174</v>
      </c>
      <c r="OOX23" t="s">
        <v>2476</v>
      </c>
      <c r="OOY23" t="s">
        <v>2174</v>
      </c>
      <c r="OOZ23" t="s">
        <v>2476</v>
      </c>
      <c r="OPA23" t="s">
        <v>2174</v>
      </c>
      <c r="OPB23" t="s">
        <v>2476</v>
      </c>
      <c r="OPC23" t="s">
        <v>2174</v>
      </c>
      <c r="OPD23" t="s">
        <v>2476</v>
      </c>
      <c r="OPE23" t="s">
        <v>2174</v>
      </c>
      <c r="OPF23" t="s">
        <v>2476</v>
      </c>
      <c r="OPG23" t="s">
        <v>2174</v>
      </c>
      <c r="OPH23" t="s">
        <v>2476</v>
      </c>
      <c r="OPI23" t="s">
        <v>2174</v>
      </c>
      <c r="OPJ23" t="s">
        <v>2476</v>
      </c>
      <c r="OPK23" t="s">
        <v>2174</v>
      </c>
      <c r="OPL23" t="s">
        <v>2476</v>
      </c>
      <c r="OPM23" t="s">
        <v>2174</v>
      </c>
      <c r="OPN23" t="s">
        <v>2476</v>
      </c>
      <c r="OPO23" t="s">
        <v>2174</v>
      </c>
      <c r="OPP23" t="s">
        <v>2476</v>
      </c>
      <c r="OPQ23" t="s">
        <v>2174</v>
      </c>
      <c r="OPR23" t="s">
        <v>2476</v>
      </c>
      <c r="OPS23" t="s">
        <v>2174</v>
      </c>
      <c r="OPT23" t="s">
        <v>2476</v>
      </c>
      <c r="OPU23" t="s">
        <v>2174</v>
      </c>
      <c r="OPV23" t="s">
        <v>2476</v>
      </c>
      <c r="OPW23" t="s">
        <v>2174</v>
      </c>
      <c r="OPX23" t="s">
        <v>2476</v>
      </c>
      <c r="OPY23" t="s">
        <v>2174</v>
      </c>
      <c r="OPZ23" t="s">
        <v>2476</v>
      </c>
      <c r="OQA23" t="s">
        <v>2174</v>
      </c>
      <c r="OQB23" t="s">
        <v>2476</v>
      </c>
      <c r="OQC23" t="s">
        <v>2174</v>
      </c>
      <c r="OQD23" t="s">
        <v>2476</v>
      </c>
      <c r="OQE23" t="s">
        <v>2174</v>
      </c>
      <c r="OQF23" t="s">
        <v>2476</v>
      </c>
      <c r="OQG23" t="s">
        <v>2174</v>
      </c>
      <c r="OQH23" t="s">
        <v>2476</v>
      </c>
      <c r="OQI23" t="s">
        <v>2174</v>
      </c>
      <c r="OQJ23" t="s">
        <v>2476</v>
      </c>
      <c r="OQK23" t="s">
        <v>2174</v>
      </c>
      <c r="OQL23" t="s">
        <v>2476</v>
      </c>
      <c r="OQM23" t="s">
        <v>2174</v>
      </c>
      <c r="OQN23" t="s">
        <v>2476</v>
      </c>
      <c r="OQO23" t="s">
        <v>2174</v>
      </c>
      <c r="OQP23" t="s">
        <v>2476</v>
      </c>
      <c r="OQQ23" t="s">
        <v>2174</v>
      </c>
      <c r="OQR23" t="s">
        <v>2476</v>
      </c>
      <c r="OQS23" t="s">
        <v>2174</v>
      </c>
      <c r="OQT23" t="s">
        <v>2476</v>
      </c>
      <c r="OQU23" t="s">
        <v>2174</v>
      </c>
      <c r="OQV23" t="s">
        <v>2476</v>
      </c>
      <c r="OQW23" t="s">
        <v>2174</v>
      </c>
      <c r="OQX23" t="s">
        <v>2476</v>
      </c>
      <c r="OQY23" t="s">
        <v>2174</v>
      </c>
      <c r="OQZ23" t="s">
        <v>2476</v>
      </c>
      <c r="ORA23" t="s">
        <v>2174</v>
      </c>
      <c r="ORB23" t="s">
        <v>2476</v>
      </c>
      <c r="ORC23" t="s">
        <v>2174</v>
      </c>
      <c r="ORD23" t="s">
        <v>2476</v>
      </c>
      <c r="ORE23" t="s">
        <v>2174</v>
      </c>
      <c r="ORF23" t="s">
        <v>2476</v>
      </c>
      <c r="ORG23" t="s">
        <v>2174</v>
      </c>
      <c r="ORH23" t="s">
        <v>2476</v>
      </c>
      <c r="ORI23" t="s">
        <v>2174</v>
      </c>
      <c r="ORJ23" t="s">
        <v>2476</v>
      </c>
      <c r="ORK23" t="s">
        <v>2174</v>
      </c>
      <c r="ORL23" t="s">
        <v>2476</v>
      </c>
      <c r="ORM23" t="s">
        <v>2174</v>
      </c>
      <c r="ORN23" t="s">
        <v>2476</v>
      </c>
      <c r="ORO23" t="s">
        <v>2174</v>
      </c>
      <c r="ORP23" t="s">
        <v>2476</v>
      </c>
      <c r="ORQ23" t="s">
        <v>2174</v>
      </c>
      <c r="ORR23" t="s">
        <v>2476</v>
      </c>
      <c r="ORS23" t="s">
        <v>2174</v>
      </c>
      <c r="ORT23" t="s">
        <v>2476</v>
      </c>
      <c r="ORU23" t="s">
        <v>2174</v>
      </c>
      <c r="ORV23" t="s">
        <v>2476</v>
      </c>
      <c r="ORW23" t="s">
        <v>2174</v>
      </c>
      <c r="ORX23" t="s">
        <v>2476</v>
      </c>
      <c r="ORY23" t="s">
        <v>2174</v>
      </c>
      <c r="ORZ23" t="s">
        <v>2476</v>
      </c>
      <c r="OSA23" t="s">
        <v>2174</v>
      </c>
      <c r="OSB23" t="s">
        <v>2476</v>
      </c>
      <c r="OSC23" t="s">
        <v>2174</v>
      </c>
      <c r="OSD23" t="s">
        <v>2476</v>
      </c>
      <c r="OSE23" t="s">
        <v>2174</v>
      </c>
      <c r="OSF23" t="s">
        <v>2476</v>
      </c>
      <c r="OSG23" t="s">
        <v>2174</v>
      </c>
      <c r="OSH23" t="s">
        <v>2476</v>
      </c>
      <c r="OSI23" t="s">
        <v>2174</v>
      </c>
      <c r="OSJ23" t="s">
        <v>2476</v>
      </c>
      <c r="OSK23" t="s">
        <v>2174</v>
      </c>
      <c r="OSL23" t="s">
        <v>2476</v>
      </c>
      <c r="OSM23" t="s">
        <v>2174</v>
      </c>
      <c r="OSN23" t="s">
        <v>2476</v>
      </c>
      <c r="OSO23" t="s">
        <v>2174</v>
      </c>
      <c r="OSP23" t="s">
        <v>2476</v>
      </c>
      <c r="OSQ23" t="s">
        <v>2174</v>
      </c>
      <c r="OSR23" t="s">
        <v>2476</v>
      </c>
      <c r="OSS23" t="s">
        <v>2174</v>
      </c>
      <c r="OST23" t="s">
        <v>2476</v>
      </c>
      <c r="OSU23" t="s">
        <v>2174</v>
      </c>
      <c r="OSV23" t="s">
        <v>2476</v>
      </c>
      <c r="OSW23" t="s">
        <v>2174</v>
      </c>
      <c r="OSX23" t="s">
        <v>2476</v>
      </c>
      <c r="OSY23" t="s">
        <v>2174</v>
      </c>
      <c r="OSZ23" t="s">
        <v>2476</v>
      </c>
      <c r="OTA23" t="s">
        <v>2174</v>
      </c>
      <c r="OTB23" t="s">
        <v>2476</v>
      </c>
      <c r="OTC23" t="s">
        <v>2174</v>
      </c>
      <c r="OTD23" t="s">
        <v>2476</v>
      </c>
      <c r="OTE23" t="s">
        <v>2174</v>
      </c>
      <c r="OTF23" t="s">
        <v>2476</v>
      </c>
      <c r="OTG23" t="s">
        <v>2174</v>
      </c>
      <c r="OTH23" t="s">
        <v>2476</v>
      </c>
      <c r="OTI23" t="s">
        <v>2174</v>
      </c>
      <c r="OTJ23" t="s">
        <v>2476</v>
      </c>
      <c r="OTK23" t="s">
        <v>2174</v>
      </c>
      <c r="OTL23" t="s">
        <v>2476</v>
      </c>
      <c r="OTM23" t="s">
        <v>2174</v>
      </c>
      <c r="OTN23" t="s">
        <v>2476</v>
      </c>
      <c r="OTO23" t="s">
        <v>2174</v>
      </c>
      <c r="OTP23" t="s">
        <v>2476</v>
      </c>
      <c r="OTQ23" t="s">
        <v>2174</v>
      </c>
      <c r="OTR23" t="s">
        <v>2476</v>
      </c>
      <c r="OTS23" t="s">
        <v>2174</v>
      </c>
      <c r="OTT23" t="s">
        <v>2476</v>
      </c>
      <c r="OTU23" t="s">
        <v>2174</v>
      </c>
      <c r="OTV23" t="s">
        <v>2476</v>
      </c>
      <c r="OTW23" t="s">
        <v>2174</v>
      </c>
      <c r="OTX23" t="s">
        <v>2476</v>
      </c>
      <c r="OTY23" t="s">
        <v>2174</v>
      </c>
      <c r="OTZ23" t="s">
        <v>2476</v>
      </c>
      <c r="OUA23" t="s">
        <v>2174</v>
      </c>
      <c r="OUB23" t="s">
        <v>2476</v>
      </c>
      <c r="OUC23" t="s">
        <v>2174</v>
      </c>
      <c r="OUD23" t="s">
        <v>2476</v>
      </c>
      <c r="OUE23" t="s">
        <v>2174</v>
      </c>
      <c r="OUF23" t="s">
        <v>2476</v>
      </c>
      <c r="OUG23" t="s">
        <v>2174</v>
      </c>
      <c r="OUH23" t="s">
        <v>2476</v>
      </c>
      <c r="OUI23" t="s">
        <v>2174</v>
      </c>
      <c r="OUJ23" t="s">
        <v>2476</v>
      </c>
      <c r="OUK23" t="s">
        <v>2174</v>
      </c>
      <c r="OUL23" t="s">
        <v>2476</v>
      </c>
      <c r="OUM23" t="s">
        <v>2174</v>
      </c>
      <c r="OUN23" t="s">
        <v>2476</v>
      </c>
      <c r="OUO23" t="s">
        <v>2174</v>
      </c>
      <c r="OUP23" t="s">
        <v>2476</v>
      </c>
      <c r="OUQ23" t="s">
        <v>2174</v>
      </c>
      <c r="OUR23" t="s">
        <v>2476</v>
      </c>
      <c r="OUS23" t="s">
        <v>2174</v>
      </c>
      <c r="OUT23" t="s">
        <v>2476</v>
      </c>
      <c r="OUU23" t="s">
        <v>2174</v>
      </c>
      <c r="OUV23" t="s">
        <v>2476</v>
      </c>
      <c r="OUW23" t="s">
        <v>2174</v>
      </c>
      <c r="OUX23" t="s">
        <v>2476</v>
      </c>
      <c r="OUY23" t="s">
        <v>2174</v>
      </c>
      <c r="OUZ23" t="s">
        <v>2476</v>
      </c>
      <c r="OVA23" t="s">
        <v>2174</v>
      </c>
      <c r="OVB23" t="s">
        <v>2476</v>
      </c>
      <c r="OVC23" t="s">
        <v>2174</v>
      </c>
      <c r="OVD23" t="s">
        <v>2476</v>
      </c>
      <c r="OVE23" t="s">
        <v>2174</v>
      </c>
      <c r="OVF23" t="s">
        <v>2476</v>
      </c>
      <c r="OVG23" t="s">
        <v>2174</v>
      </c>
      <c r="OVH23" t="s">
        <v>2476</v>
      </c>
      <c r="OVI23" t="s">
        <v>2174</v>
      </c>
      <c r="OVJ23" t="s">
        <v>2476</v>
      </c>
      <c r="OVK23" t="s">
        <v>2174</v>
      </c>
      <c r="OVL23" t="s">
        <v>2476</v>
      </c>
      <c r="OVM23" t="s">
        <v>2174</v>
      </c>
      <c r="OVN23" t="s">
        <v>2476</v>
      </c>
      <c r="OVO23" t="s">
        <v>2174</v>
      </c>
      <c r="OVP23" t="s">
        <v>2476</v>
      </c>
      <c r="OVQ23" t="s">
        <v>2174</v>
      </c>
      <c r="OVR23" t="s">
        <v>2476</v>
      </c>
      <c r="OVS23" t="s">
        <v>2174</v>
      </c>
      <c r="OVT23" t="s">
        <v>2476</v>
      </c>
      <c r="OVU23" t="s">
        <v>2174</v>
      </c>
      <c r="OVV23" t="s">
        <v>2476</v>
      </c>
      <c r="OVW23" t="s">
        <v>2174</v>
      </c>
      <c r="OVX23" t="s">
        <v>2476</v>
      </c>
      <c r="OVY23" t="s">
        <v>2174</v>
      </c>
      <c r="OVZ23" t="s">
        <v>2476</v>
      </c>
      <c r="OWA23" t="s">
        <v>2174</v>
      </c>
      <c r="OWB23" t="s">
        <v>2476</v>
      </c>
      <c r="OWC23" t="s">
        <v>2174</v>
      </c>
      <c r="OWD23" t="s">
        <v>2476</v>
      </c>
      <c r="OWE23" t="s">
        <v>2174</v>
      </c>
      <c r="OWF23" t="s">
        <v>2476</v>
      </c>
      <c r="OWG23" t="s">
        <v>2174</v>
      </c>
      <c r="OWH23" t="s">
        <v>2476</v>
      </c>
      <c r="OWI23" t="s">
        <v>2174</v>
      </c>
      <c r="OWJ23" t="s">
        <v>2476</v>
      </c>
      <c r="OWK23" t="s">
        <v>2174</v>
      </c>
      <c r="OWL23" t="s">
        <v>2476</v>
      </c>
      <c r="OWM23" t="s">
        <v>2174</v>
      </c>
      <c r="OWN23" t="s">
        <v>2476</v>
      </c>
      <c r="OWO23" t="s">
        <v>2174</v>
      </c>
      <c r="OWP23" t="s">
        <v>2476</v>
      </c>
      <c r="OWQ23" t="s">
        <v>2174</v>
      </c>
      <c r="OWR23" t="s">
        <v>2476</v>
      </c>
      <c r="OWS23" t="s">
        <v>2174</v>
      </c>
      <c r="OWT23" t="s">
        <v>2476</v>
      </c>
      <c r="OWU23" t="s">
        <v>2174</v>
      </c>
      <c r="OWV23" t="s">
        <v>2476</v>
      </c>
      <c r="OWW23" t="s">
        <v>2174</v>
      </c>
      <c r="OWX23" t="s">
        <v>2476</v>
      </c>
      <c r="OWY23" t="s">
        <v>2174</v>
      </c>
      <c r="OWZ23" t="s">
        <v>2476</v>
      </c>
      <c r="OXA23" t="s">
        <v>2174</v>
      </c>
      <c r="OXB23" t="s">
        <v>2476</v>
      </c>
      <c r="OXC23" t="s">
        <v>2174</v>
      </c>
      <c r="OXD23" t="s">
        <v>2476</v>
      </c>
      <c r="OXE23" t="s">
        <v>2174</v>
      </c>
      <c r="OXF23" t="s">
        <v>2476</v>
      </c>
      <c r="OXG23" t="s">
        <v>2174</v>
      </c>
      <c r="OXH23" t="s">
        <v>2476</v>
      </c>
      <c r="OXI23" t="s">
        <v>2174</v>
      </c>
      <c r="OXJ23" t="s">
        <v>2476</v>
      </c>
      <c r="OXK23" t="s">
        <v>2174</v>
      </c>
      <c r="OXL23" t="s">
        <v>2476</v>
      </c>
      <c r="OXM23" t="s">
        <v>2174</v>
      </c>
      <c r="OXN23" t="s">
        <v>2476</v>
      </c>
      <c r="OXO23" t="s">
        <v>2174</v>
      </c>
      <c r="OXP23" t="s">
        <v>2476</v>
      </c>
      <c r="OXQ23" t="s">
        <v>2174</v>
      </c>
      <c r="OXR23" t="s">
        <v>2476</v>
      </c>
      <c r="OXS23" t="s">
        <v>2174</v>
      </c>
      <c r="OXT23" t="s">
        <v>2476</v>
      </c>
      <c r="OXU23" t="s">
        <v>2174</v>
      </c>
      <c r="OXV23" t="s">
        <v>2476</v>
      </c>
      <c r="OXW23" t="s">
        <v>2174</v>
      </c>
      <c r="OXX23" t="s">
        <v>2476</v>
      </c>
      <c r="OXY23" t="s">
        <v>2174</v>
      </c>
      <c r="OXZ23" t="s">
        <v>2476</v>
      </c>
      <c r="OYA23" t="s">
        <v>2174</v>
      </c>
      <c r="OYB23" t="s">
        <v>2476</v>
      </c>
      <c r="OYC23" t="s">
        <v>2174</v>
      </c>
      <c r="OYD23" t="s">
        <v>2476</v>
      </c>
      <c r="OYE23" t="s">
        <v>2174</v>
      </c>
      <c r="OYF23" t="s">
        <v>2476</v>
      </c>
      <c r="OYG23" t="s">
        <v>2174</v>
      </c>
      <c r="OYH23" t="s">
        <v>2476</v>
      </c>
      <c r="OYI23" t="s">
        <v>2174</v>
      </c>
      <c r="OYJ23" t="s">
        <v>2476</v>
      </c>
      <c r="OYK23" t="s">
        <v>2174</v>
      </c>
      <c r="OYL23" t="s">
        <v>2476</v>
      </c>
      <c r="OYM23" t="s">
        <v>2174</v>
      </c>
      <c r="OYN23" t="s">
        <v>2476</v>
      </c>
      <c r="OYO23" t="s">
        <v>2174</v>
      </c>
      <c r="OYP23" t="s">
        <v>2476</v>
      </c>
      <c r="OYQ23" t="s">
        <v>2174</v>
      </c>
      <c r="OYR23" t="s">
        <v>2476</v>
      </c>
      <c r="OYS23" t="s">
        <v>2174</v>
      </c>
      <c r="OYT23" t="s">
        <v>2476</v>
      </c>
      <c r="OYU23" t="s">
        <v>2174</v>
      </c>
      <c r="OYV23" t="s">
        <v>2476</v>
      </c>
      <c r="OYW23" t="s">
        <v>2174</v>
      </c>
      <c r="OYX23" t="s">
        <v>2476</v>
      </c>
      <c r="OYY23" t="s">
        <v>2174</v>
      </c>
      <c r="OYZ23" t="s">
        <v>2476</v>
      </c>
      <c r="OZA23" t="s">
        <v>2174</v>
      </c>
      <c r="OZB23" t="s">
        <v>2476</v>
      </c>
      <c r="OZC23" t="s">
        <v>2174</v>
      </c>
      <c r="OZD23" t="s">
        <v>2476</v>
      </c>
      <c r="OZE23" t="s">
        <v>2174</v>
      </c>
      <c r="OZF23" t="s">
        <v>2476</v>
      </c>
      <c r="OZG23" t="s">
        <v>2174</v>
      </c>
      <c r="OZH23" t="s">
        <v>2476</v>
      </c>
      <c r="OZI23" t="s">
        <v>2174</v>
      </c>
      <c r="OZJ23" t="s">
        <v>2476</v>
      </c>
      <c r="OZK23" t="s">
        <v>2174</v>
      </c>
      <c r="OZL23" t="s">
        <v>2476</v>
      </c>
      <c r="OZM23" t="s">
        <v>2174</v>
      </c>
      <c r="OZN23" t="s">
        <v>2476</v>
      </c>
      <c r="OZO23" t="s">
        <v>2174</v>
      </c>
      <c r="OZP23" t="s">
        <v>2476</v>
      </c>
      <c r="OZQ23" t="s">
        <v>2174</v>
      </c>
      <c r="OZR23" t="s">
        <v>2476</v>
      </c>
      <c r="OZS23" t="s">
        <v>2174</v>
      </c>
      <c r="OZT23" t="s">
        <v>2476</v>
      </c>
      <c r="OZU23" t="s">
        <v>2174</v>
      </c>
      <c r="OZV23" t="s">
        <v>2476</v>
      </c>
      <c r="OZW23" t="s">
        <v>2174</v>
      </c>
      <c r="OZX23" t="s">
        <v>2476</v>
      </c>
      <c r="OZY23" t="s">
        <v>2174</v>
      </c>
      <c r="OZZ23" t="s">
        <v>2476</v>
      </c>
      <c r="PAA23" t="s">
        <v>2174</v>
      </c>
      <c r="PAB23" t="s">
        <v>2476</v>
      </c>
      <c r="PAC23" t="s">
        <v>2174</v>
      </c>
      <c r="PAD23" t="s">
        <v>2476</v>
      </c>
      <c r="PAE23" t="s">
        <v>2174</v>
      </c>
      <c r="PAF23" t="s">
        <v>2476</v>
      </c>
      <c r="PAG23" t="s">
        <v>2174</v>
      </c>
      <c r="PAH23" t="s">
        <v>2476</v>
      </c>
      <c r="PAI23" t="s">
        <v>2174</v>
      </c>
      <c r="PAJ23" t="s">
        <v>2476</v>
      </c>
      <c r="PAK23" t="s">
        <v>2174</v>
      </c>
      <c r="PAL23" t="s">
        <v>2476</v>
      </c>
      <c r="PAM23" t="s">
        <v>2174</v>
      </c>
      <c r="PAN23" t="s">
        <v>2476</v>
      </c>
      <c r="PAO23" t="s">
        <v>2174</v>
      </c>
      <c r="PAP23" t="s">
        <v>2476</v>
      </c>
      <c r="PAQ23" t="s">
        <v>2174</v>
      </c>
      <c r="PAR23" t="s">
        <v>2476</v>
      </c>
      <c r="PAS23" t="s">
        <v>2174</v>
      </c>
      <c r="PAT23" t="s">
        <v>2476</v>
      </c>
      <c r="PAU23" t="s">
        <v>2174</v>
      </c>
      <c r="PAV23" t="s">
        <v>2476</v>
      </c>
      <c r="PAW23" t="s">
        <v>2174</v>
      </c>
      <c r="PAX23" t="s">
        <v>2476</v>
      </c>
      <c r="PAY23" t="s">
        <v>2174</v>
      </c>
      <c r="PAZ23" t="s">
        <v>2476</v>
      </c>
      <c r="PBA23" t="s">
        <v>2174</v>
      </c>
      <c r="PBB23" t="s">
        <v>2476</v>
      </c>
      <c r="PBC23" t="s">
        <v>2174</v>
      </c>
      <c r="PBD23" t="s">
        <v>2476</v>
      </c>
      <c r="PBE23" t="s">
        <v>2174</v>
      </c>
      <c r="PBF23" t="s">
        <v>2476</v>
      </c>
      <c r="PBG23" t="s">
        <v>2174</v>
      </c>
      <c r="PBH23" t="s">
        <v>2476</v>
      </c>
      <c r="PBI23" t="s">
        <v>2174</v>
      </c>
      <c r="PBJ23" t="s">
        <v>2476</v>
      </c>
      <c r="PBK23" t="s">
        <v>2174</v>
      </c>
      <c r="PBL23" t="s">
        <v>2476</v>
      </c>
      <c r="PBM23" t="s">
        <v>2174</v>
      </c>
      <c r="PBN23" t="s">
        <v>2476</v>
      </c>
      <c r="PBO23" t="s">
        <v>2174</v>
      </c>
      <c r="PBP23" t="s">
        <v>2476</v>
      </c>
      <c r="PBQ23" t="s">
        <v>2174</v>
      </c>
      <c r="PBR23" t="s">
        <v>2476</v>
      </c>
      <c r="PBS23" t="s">
        <v>2174</v>
      </c>
      <c r="PBT23" t="s">
        <v>2476</v>
      </c>
      <c r="PBU23" t="s">
        <v>2174</v>
      </c>
      <c r="PBV23" t="s">
        <v>2476</v>
      </c>
      <c r="PBW23" t="s">
        <v>2174</v>
      </c>
      <c r="PBX23" t="s">
        <v>2476</v>
      </c>
      <c r="PBY23" t="s">
        <v>2174</v>
      </c>
      <c r="PBZ23" t="s">
        <v>2476</v>
      </c>
      <c r="PCA23" t="s">
        <v>2174</v>
      </c>
      <c r="PCB23" t="s">
        <v>2476</v>
      </c>
      <c r="PCC23" t="s">
        <v>2174</v>
      </c>
      <c r="PCD23" t="s">
        <v>2476</v>
      </c>
      <c r="PCE23" t="s">
        <v>2174</v>
      </c>
      <c r="PCF23" t="s">
        <v>2476</v>
      </c>
      <c r="PCG23" t="s">
        <v>2174</v>
      </c>
      <c r="PCH23" t="s">
        <v>2476</v>
      </c>
      <c r="PCI23" t="s">
        <v>2174</v>
      </c>
      <c r="PCJ23" t="s">
        <v>2476</v>
      </c>
      <c r="PCK23" t="s">
        <v>2174</v>
      </c>
      <c r="PCL23" t="s">
        <v>2476</v>
      </c>
      <c r="PCM23" t="s">
        <v>2174</v>
      </c>
      <c r="PCN23" t="s">
        <v>2476</v>
      </c>
      <c r="PCO23" t="s">
        <v>2174</v>
      </c>
      <c r="PCP23" t="s">
        <v>2476</v>
      </c>
      <c r="PCQ23" t="s">
        <v>2174</v>
      </c>
      <c r="PCR23" t="s">
        <v>2476</v>
      </c>
      <c r="PCS23" t="s">
        <v>2174</v>
      </c>
      <c r="PCT23" t="s">
        <v>2476</v>
      </c>
      <c r="PCU23" t="s">
        <v>2174</v>
      </c>
      <c r="PCV23" t="s">
        <v>2476</v>
      </c>
      <c r="PCW23" t="s">
        <v>2174</v>
      </c>
      <c r="PCX23" t="s">
        <v>2476</v>
      </c>
      <c r="PCY23" t="s">
        <v>2174</v>
      </c>
      <c r="PCZ23" t="s">
        <v>2476</v>
      </c>
      <c r="PDA23" t="s">
        <v>2174</v>
      </c>
      <c r="PDB23" t="s">
        <v>2476</v>
      </c>
      <c r="PDC23" t="s">
        <v>2174</v>
      </c>
      <c r="PDD23" t="s">
        <v>2476</v>
      </c>
      <c r="PDE23" t="s">
        <v>2174</v>
      </c>
      <c r="PDF23" t="s">
        <v>2476</v>
      </c>
      <c r="PDG23" t="s">
        <v>2174</v>
      </c>
      <c r="PDH23" t="s">
        <v>2476</v>
      </c>
      <c r="PDI23" t="s">
        <v>2174</v>
      </c>
      <c r="PDJ23" t="s">
        <v>2476</v>
      </c>
      <c r="PDK23" t="s">
        <v>2174</v>
      </c>
      <c r="PDL23" t="s">
        <v>2476</v>
      </c>
      <c r="PDM23" t="s">
        <v>2174</v>
      </c>
      <c r="PDN23" t="s">
        <v>2476</v>
      </c>
      <c r="PDO23" t="s">
        <v>2174</v>
      </c>
      <c r="PDP23" t="s">
        <v>2476</v>
      </c>
      <c r="PDQ23" t="s">
        <v>2174</v>
      </c>
      <c r="PDR23" t="s">
        <v>2476</v>
      </c>
      <c r="PDS23" t="s">
        <v>2174</v>
      </c>
      <c r="PDT23" t="s">
        <v>2476</v>
      </c>
      <c r="PDU23" t="s">
        <v>2174</v>
      </c>
      <c r="PDV23" t="s">
        <v>2476</v>
      </c>
      <c r="PDW23" t="s">
        <v>2174</v>
      </c>
      <c r="PDX23" t="s">
        <v>2476</v>
      </c>
      <c r="PDY23" t="s">
        <v>2174</v>
      </c>
      <c r="PDZ23" t="s">
        <v>2476</v>
      </c>
      <c r="PEA23" t="s">
        <v>2174</v>
      </c>
      <c r="PEB23" t="s">
        <v>2476</v>
      </c>
      <c r="PEC23" t="s">
        <v>2174</v>
      </c>
      <c r="PED23" t="s">
        <v>2476</v>
      </c>
      <c r="PEE23" t="s">
        <v>2174</v>
      </c>
      <c r="PEF23" t="s">
        <v>2476</v>
      </c>
      <c r="PEG23" t="s">
        <v>2174</v>
      </c>
      <c r="PEH23" t="s">
        <v>2476</v>
      </c>
      <c r="PEI23" t="s">
        <v>2174</v>
      </c>
      <c r="PEJ23" t="s">
        <v>2476</v>
      </c>
      <c r="PEK23" t="s">
        <v>2174</v>
      </c>
      <c r="PEL23" t="s">
        <v>2476</v>
      </c>
      <c r="PEM23" t="s">
        <v>2174</v>
      </c>
      <c r="PEN23" t="s">
        <v>2476</v>
      </c>
      <c r="PEO23" t="s">
        <v>2174</v>
      </c>
      <c r="PEP23" t="s">
        <v>2476</v>
      </c>
      <c r="PEQ23" t="s">
        <v>2174</v>
      </c>
      <c r="PER23" t="s">
        <v>2476</v>
      </c>
      <c r="PES23" t="s">
        <v>2174</v>
      </c>
      <c r="PET23" t="s">
        <v>2476</v>
      </c>
      <c r="PEU23" t="s">
        <v>2174</v>
      </c>
      <c r="PEV23" t="s">
        <v>2476</v>
      </c>
      <c r="PEW23" t="s">
        <v>2174</v>
      </c>
      <c r="PEX23" t="s">
        <v>2476</v>
      </c>
      <c r="PEY23" t="s">
        <v>2174</v>
      </c>
      <c r="PEZ23" t="s">
        <v>2476</v>
      </c>
      <c r="PFA23" t="s">
        <v>2174</v>
      </c>
      <c r="PFB23" t="s">
        <v>2476</v>
      </c>
      <c r="PFC23" t="s">
        <v>2174</v>
      </c>
      <c r="PFD23" t="s">
        <v>2476</v>
      </c>
      <c r="PFE23" t="s">
        <v>2174</v>
      </c>
      <c r="PFF23" t="s">
        <v>2476</v>
      </c>
      <c r="PFG23" t="s">
        <v>2174</v>
      </c>
      <c r="PFH23" t="s">
        <v>2476</v>
      </c>
      <c r="PFI23" t="s">
        <v>2174</v>
      </c>
      <c r="PFJ23" t="s">
        <v>2476</v>
      </c>
      <c r="PFK23" t="s">
        <v>2174</v>
      </c>
      <c r="PFL23" t="s">
        <v>2476</v>
      </c>
      <c r="PFM23" t="s">
        <v>2174</v>
      </c>
      <c r="PFN23" t="s">
        <v>2476</v>
      </c>
      <c r="PFO23" t="s">
        <v>2174</v>
      </c>
      <c r="PFP23" t="s">
        <v>2476</v>
      </c>
      <c r="PFQ23" t="s">
        <v>2174</v>
      </c>
      <c r="PFR23" t="s">
        <v>2476</v>
      </c>
      <c r="PFS23" t="s">
        <v>2174</v>
      </c>
      <c r="PFT23" t="s">
        <v>2476</v>
      </c>
      <c r="PFU23" t="s">
        <v>2174</v>
      </c>
      <c r="PFV23" t="s">
        <v>2476</v>
      </c>
      <c r="PFW23" t="s">
        <v>2174</v>
      </c>
      <c r="PFX23" t="s">
        <v>2476</v>
      </c>
      <c r="PFY23" t="s">
        <v>2174</v>
      </c>
      <c r="PFZ23" t="s">
        <v>2476</v>
      </c>
      <c r="PGA23" t="s">
        <v>2174</v>
      </c>
      <c r="PGB23" t="s">
        <v>2476</v>
      </c>
      <c r="PGC23" t="s">
        <v>2174</v>
      </c>
      <c r="PGD23" t="s">
        <v>2476</v>
      </c>
      <c r="PGE23" t="s">
        <v>2174</v>
      </c>
      <c r="PGF23" t="s">
        <v>2476</v>
      </c>
      <c r="PGG23" t="s">
        <v>2174</v>
      </c>
      <c r="PGH23" t="s">
        <v>2476</v>
      </c>
      <c r="PGI23" t="s">
        <v>2174</v>
      </c>
      <c r="PGJ23" t="s">
        <v>2476</v>
      </c>
      <c r="PGK23" t="s">
        <v>2174</v>
      </c>
      <c r="PGL23" t="s">
        <v>2476</v>
      </c>
      <c r="PGM23" t="s">
        <v>2174</v>
      </c>
      <c r="PGN23" t="s">
        <v>2476</v>
      </c>
      <c r="PGO23" t="s">
        <v>2174</v>
      </c>
      <c r="PGP23" t="s">
        <v>2476</v>
      </c>
      <c r="PGQ23" t="s">
        <v>2174</v>
      </c>
      <c r="PGR23" t="s">
        <v>2476</v>
      </c>
      <c r="PGS23" t="s">
        <v>2174</v>
      </c>
      <c r="PGT23" t="s">
        <v>2476</v>
      </c>
      <c r="PGU23" t="s">
        <v>2174</v>
      </c>
      <c r="PGV23" t="s">
        <v>2476</v>
      </c>
      <c r="PGW23" t="s">
        <v>2174</v>
      </c>
      <c r="PGX23" t="s">
        <v>2476</v>
      </c>
      <c r="PGY23" t="s">
        <v>2174</v>
      </c>
      <c r="PGZ23" t="s">
        <v>2476</v>
      </c>
      <c r="PHA23" t="s">
        <v>2174</v>
      </c>
      <c r="PHB23" t="s">
        <v>2476</v>
      </c>
      <c r="PHC23" t="s">
        <v>2174</v>
      </c>
      <c r="PHD23" t="s">
        <v>2476</v>
      </c>
      <c r="PHE23" t="s">
        <v>2174</v>
      </c>
      <c r="PHF23" t="s">
        <v>2476</v>
      </c>
      <c r="PHG23" t="s">
        <v>2174</v>
      </c>
      <c r="PHH23" t="s">
        <v>2476</v>
      </c>
      <c r="PHI23" t="s">
        <v>2174</v>
      </c>
      <c r="PHJ23" t="s">
        <v>2476</v>
      </c>
      <c r="PHK23" t="s">
        <v>2174</v>
      </c>
      <c r="PHL23" t="s">
        <v>2476</v>
      </c>
      <c r="PHM23" t="s">
        <v>2174</v>
      </c>
      <c r="PHN23" t="s">
        <v>2476</v>
      </c>
      <c r="PHO23" t="s">
        <v>2174</v>
      </c>
      <c r="PHP23" t="s">
        <v>2476</v>
      </c>
      <c r="PHQ23" t="s">
        <v>2174</v>
      </c>
      <c r="PHR23" t="s">
        <v>2476</v>
      </c>
      <c r="PHS23" t="s">
        <v>2174</v>
      </c>
      <c r="PHT23" t="s">
        <v>2476</v>
      </c>
      <c r="PHU23" t="s">
        <v>2174</v>
      </c>
      <c r="PHV23" t="s">
        <v>2476</v>
      </c>
      <c r="PHW23" t="s">
        <v>2174</v>
      </c>
      <c r="PHX23" t="s">
        <v>2476</v>
      </c>
      <c r="PHY23" t="s">
        <v>2174</v>
      </c>
      <c r="PHZ23" t="s">
        <v>2476</v>
      </c>
      <c r="PIA23" t="s">
        <v>2174</v>
      </c>
      <c r="PIB23" t="s">
        <v>2476</v>
      </c>
      <c r="PIC23" t="s">
        <v>2174</v>
      </c>
      <c r="PID23" t="s">
        <v>2476</v>
      </c>
      <c r="PIE23" t="s">
        <v>2174</v>
      </c>
      <c r="PIF23" t="s">
        <v>2476</v>
      </c>
      <c r="PIG23" t="s">
        <v>2174</v>
      </c>
      <c r="PIH23" t="s">
        <v>2476</v>
      </c>
      <c r="PII23" t="s">
        <v>2174</v>
      </c>
      <c r="PIJ23" t="s">
        <v>2476</v>
      </c>
      <c r="PIK23" t="s">
        <v>2174</v>
      </c>
      <c r="PIL23" t="s">
        <v>2476</v>
      </c>
      <c r="PIM23" t="s">
        <v>2174</v>
      </c>
      <c r="PIN23" t="s">
        <v>2476</v>
      </c>
      <c r="PIO23" t="s">
        <v>2174</v>
      </c>
      <c r="PIP23" t="s">
        <v>2476</v>
      </c>
      <c r="PIQ23" t="s">
        <v>2174</v>
      </c>
      <c r="PIR23" t="s">
        <v>2476</v>
      </c>
      <c r="PIS23" t="s">
        <v>2174</v>
      </c>
      <c r="PIT23" t="s">
        <v>2476</v>
      </c>
      <c r="PIU23" t="s">
        <v>2174</v>
      </c>
      <c r="PIV23" t="s">
        <v>2476</v>
      </c>
      <c r="PIW23" t="s">
        <v>2174</v>
      </c>
      <c r="PIX23" t="s">
        <v>2476</v>
      </c>
      <c r="PIY23" t="s">
        <v>2174</v>
      </c>
      <c r="PIZ23" t="s">
        <v>2476</v>
      </c>
      <c r="PJA23" t="s">
        <v>2174</v>
      </c>
      <c r="PJB23" t="s">
        <v>2476</v>
      </c>
      <c r="PJC23" t="s">
        <v>2174</v>
      </c>
      <c r="PJD23" t="s">
        <v>2476</v>
      </c>
      <c r="PJE23" t="s">
        <v>2174</v>
      </c>
      <c r="PJF23" t="s">
        <v>2476</v>
      </c>
      <c r="PJG23" t="s">
        <v>2174</v>
      </c>
      <c r="PJH23" t="s">
        <v>2476</v>
      </c>
      <c r="PJI23" t="s">
        <v>2174</v>
      </c>
      <c r="PJJ23" t="s">
        <v>2476</v>
      </c>
      <c r="PJK23" t="s">
        <v>2174</v>
      </c>
      <c r="PJL23" t="s">
        <v>2476</v>
      </c>
      <c r="PJM23" t="s">
        <v>2174</v>
      </c>
      <c r="PJN23" t="s">
        <v>2476</v>
      </c>
      <c r="PJO23" t="s">
        <v>2174</v>
      </c>
      <c r="PJP23" t="s">
        <v>2476</v>
      </c>
      <c r="PJQ23" t="s">
        <v>2174</v>
      </c>
      <c r="PJR23" t="s">
        <v>2476</v>
      </c>
      <c r="PJS23" t="s">
        <v>2174</v>
      </c>
      <c r="PJT23" t="s">
        <v>2476</v>
      </c>
      <c r="PJU23" t="s">
        <v>2174</v>
      </c>
      <c r="PJV23" t="s">
        <v>2476</v>
      </c>
      <c r="PJW23" t="s">
        <v>2174</v>
      </c>
      <c r="PJX23" t="s">
        <v>2476</v>
      </c>
      <c r="PJY23" t="s">
        <v>2174</v>
      </c>
      <c r="PJZ23" t="s">
        <v>2476</v>
      </c>
      <c r="PKA23" t="s">
        <v>2174</v>
      </c>
      <c r="PKB23" t="s">
        <v>2476</v>
      </c>
      <c r="PKC23" t="s">
        <v>2174</v>
      </c>
      <c r="PKD23" t="s">
        <v>2476</v>
      </c>
      <c r="PKE23" t="s">
        <v>2174</v>
      </c>
      <c r="PKF23" t="s">
        <v>2476</v>
      </c>
      <c r="PKG23" t="s">
        <v>2174</v>
      </c>
      <c r="PKH23" t="s">
        <v>2476</v>
      </c>
      <c r="PKI23" t="s">
        <v>2174</v>
      </c>
      <c r="PKJ23" t="s">
        <v>2476</v>
      </c>
      <c r="PKK23" t="s">
        <v>2174</v>
      </c>
      <c r="PKL23" t="s">
        <v>2476</v>
      </c>
      <c r="PKM23" t="s">
        <v>2174</v>
      </c>
      <c r="PKN23" t="s">
        <v>2476</v>
      </c>
      <c r="PKO23" t="s">
        <v>2174</v>
      </c>
      <c r="PKP23" t="s">
        <v>2476</v>
      </c>
      <c r="PKQ23" t="s">
        <v>2174</v>
      </c>
      <c r="PKR23" t="s">
        <v>2476</v>
      </c>
      <c r="PKS23" t="s">
        <v>2174</v>
      </c>
      <c r="PKT23" t="s">
        <v>2476</v>
      </c>
      <c r="PKU23" t="s">
        <v>2174</v>
      </c>
      <c r="PKV23" t="s">
        <v>2476</v>
      </c>
      <c r="PKW23" t="s">
        <v>2174</v>
      </c>
      <c r="PKX23" t="s">
        <v>2476</v>
      </c>
      <c r="PKY23" t="s">
        <v>2174</v>
      </c>
      <c r="PKZ23" t="s">
        <v>2476</v>
      </c>
      <c r="PLA23" t="s">
        <v>2174</v>
      </c>
      <c r="PLB23" t="s">
        <v>2476</v>
      </c>
      <c r="PLC23" t="s">
        <v>2174</v>
      </c>
      <c r="PLD23" t="s">
        <v>2476</v>
      </c>
      <c r="PLE23" t="s">
        <v>2174</v>
      </c>
      <c r="PLF23" t="s">
        <v>2476</v>
      </c>
      <c r="PLG23" t="s">
        <v>2174</v>
      </c>
      <c r="PLH23" t="s">
        <v>2476</v>
      </c>
      <c r="PLI23" t="s">
        <v>2174</v>
      </c>
      <c r="PLJ23" t="s">
        <v>2476</v>
      </c>
      <c r="PLK23" t="s">
        <v>2174</v>
      </c>
      <c r="PLL23" t="s">
        <v>2476</v>
      </c>
      <c r="PLM23" t="s">
        <v>2174</v>
      </c>
      <c r="PLN23" t="s">
        <v>2476</v>
      </c>
      <c r="PLO23" t="s">
        <v>2174</v>
      </c>
      <c r="PLP23" t="s">
        <v>2476</v>
      </c>
      <c r="PLQ23" t="s">
        <v>2174</v>
      </c>
      <c r="PLR23" t="s">
        <v>2476</v>
      </c>
      <c r="PLS23" t="s">
        <v>2174</v>
      </c>
      <c r="PLT23" t="s">
        <v>2476</v>
      </c>
      <c r="PLU23" t="s">
        <v>2174</v>
      </c>
      <c r="PLV23" t="s">
        <v>2476</v>
      </c>
      <c r="PLW23" t="s">
        <v>2174</v>
      </c>
      <c r="PLX23" t="s">
        <v>2476</v>
      </c>
      <c r="PLY23" t="s">
        <v>2174</v>
      </c>
      <c r="PLZ23" t="s">
        <v>2476</v>
      </c>
      <c r="PMA23" t="s">
        <v>2174</v>
      </c>
      <c r="PMB23" t="s">
        <v>2476</v>
      </c>
      <c r="PMC23" t="s">
        <v>2174</v>
      </c>
      <c r="PMD23" t="s">
        <v>2476</v>
      </c>
      <c r="PME23" t="s">
        <v>2174</v>
      </c>
      <c r="PMF23" t="s">
        <v>2476</v>
      </c>
      <c r="PMG23" t="s">
        <v>2174</v>
      </c>
      <c r="PMH23" t="s">
        <v>2476</v>
      </c>
      <c r="PMI23" t="s">
        <v>2174</v>
      </c>
      <c r="PMJ23" t="s">
        <v>2476</v>
      </c>
      <c r="PMK23" t="s">
        <v>2174</v>
      </c>
      <c r="PML23" t="s">
        <v>2476</v>
      </c>
      <c r="PMM23" t="s">
        <v>2174</v>
      </c>
      <c r="PMN23" t="s">
        <v>2476</v>
      </c>
      <c r="PMO23" t="s">
        <v>2174</v>
      </c>
      <c r="PMP23" t="s">
        <v>2476</v>
      </c>
      <c r="PMQ23" t="s">
        <v>2174</v>
      </c>
      <c r="PMR23" t="s">
        <v>2476</v>
      </c>
      <c r="PMS23" t="s">
        <v>2174</v>
      </c>
      <c r="PMT23" t="s">
        <v>2476</v>
      </c>
      <c r="PMU23" t="s">
        <v>2174</v>
      </c>
      <c r="PMV23" t="s">
        <v>2476</v>
      </c>
      <c r="PMW23" t="s">
        <v>2174</v>
      </c>
      <c r="PMX23" t="s">
        <v>2476</v>
      </c>
      <c r="PMY23" t="s">
        <v>2174</v>
      </c>
      <c r="PMZ23" t="s">
        <v>2476</v>
      </c>
      <c r="PNA23" t="s">
        <v>2174</v>
      </c>
      <c r="PNB23" t="s">
        <v>2476</v>
      </c>
      <c r="PNC23" t="s">
        <v>2174</v>
      </c>
      <c r="PND23" t="s">
        <v>2476</v>
      </c>
      <c r="PNE23" t="s">
        <v>2174</v>
      </c>
      <c r="PNF23" t="s">
        <v>2476</v>
      </c>
      <c r="PNG23" t="s">
        <v>2174</v>
      </c>
      <c r="PNH23" t="s">
        <v>2476</v>
      </c>
      <c r="PNI23" t="s">
        <v>2174</v>
      </c>
      <c r="PNJ23" t="s">
        <v>2476</v>
      </c>
      <c r="PNK23" t="s">
        <v>2174</v>
      </c>
      <c r="PNL23" t="s">
        <v>2476</v>
      </c>
      <c r="PNM23" t="s">
        <v>2174</v>
      </c>
      <c r="PNN23" t="s">
        <v>2476</v>
      </c>
      <c r="PNO23" t="s">
        <v>2174</v>
      </c>
      <c r="PNP23" t="s">
        <v>2476</v>
      </c>
      <c r="PNQ23" t="s">
        <v>2174</v>
      </c>
      <c r="PNR23" t="s">
        <v>2476</v>
      </c>
      <c r="PNS23" t="s">
        <v>2174</v>
      </c>
      <c r="PNT23" t="s">
        <v>2476</v>
      </c>
      <c r="PNU23" t="s">
        <v>2174</v>
      </c>
      <c r="PNV23" t="s">
        <v>2476</v>
      </c>
      <c r="PNW23" t="s">
        <v>2174</v>
      </c>
      <c r="PNX23" t="s">
        <v>2476</v>
      </c>
      <c r="PNY23" t="s">
        <v>2174</v>
      </c>
      <c r="PNZ23" t="s">
        <v>2476</v>
      </c>
      <c r="POA23" t="s">
        <v>2174</v>
      </c>
      <c r="POB23" t="s">
        <v>2476</v>
      </c>
      <c r="POC23" t="s">
        <v>2174</v>
      </c>
      <c r="POD23" t="s">
        <v>2476</v>
      </c>
      <c r="POE23" t="s">
        <v>2174</v>
      </c>
      <c r="POF23" t="s">
        <v>2476</v>
      </c>
      <c r="POG23" t="s">
        <v>2174</v>
      </c>
      <c r="POH23" t="s">
        <v>2476</v>
      </c>
      <c r="POI23" t="s">
        <v>2174</v>
      </c>
      <c r="POJ23" t="s">
        <v>2476</v>
      </c>
      <c r="POK23" t="s">
        <v>2174</v>
      </c>
      <c r="POL23" t="s">
        <v>2476</v>
      </c>
      <c r="POM23" t="s">
        <v>2174</v>
      </c>
      <c r="PON23" t="s">
        <v>2476</v>
      </c>
      <c r="POO23" t="s">
        <v>2174</v>
      </c>
      <c r="POP23" t="s">
        <v>2476</v>
      </c>
      <c r="POQ23" t="s">
        <v>2174</v>
      </c>
      <c r="POR23" t="s">
        <v>2476</v>
      </c>
      <c r="POS23" t="s">
        <v>2174</v>
      </c>
      <c r="POT23" t="s">
        <v>2476</v>
      </c>
      <c r="POU23" t="s">
        <v>2174</v>
      </c>
      <c r="POV23" t="s">
        <v>2476</v>
      </c>
      <c r="POW23" t="s">
        <v>2174</v>
      </c>
      <c r="POX23" t="s">
        <v>2476</v>
      </c>
      <c r="POY23" t="s">
        <v>2174</v>
      </c>
      <c r="POZ23" t="s">
        <v>2476</v>
      </c>
      <c r="PPA23" t="s">
        <v>2174</v>
      </c>
      <c r="PPB23" t="s">
        <v>2476</v>
      </c>
      <c r="PPC23" t="s">
        <v>2174</v>
      </c>
      <c r="PPD23" t="s">
        <v>2476</v>
      </c>
      <c r="PPE23" t="s">
        <v>2174</v>
      </c>
      <c r="PPF23" t="s">
        <v>2476</v>
      </c>
      <c r="PPG23" t="s">
        <v>2174</v>
      </c>
      <c r="PPH23" t="s">
        <v>2476</v>
      </c>
      <c r="PPI23" t="s">
        <v>2174</v>
      </c>
      <c r="PPJ23" t="s">
        <v>2476</v>
      </c>
      <c r="PPK23" t="s">
        <v>2174</v>
      </c>
      <c r="PPL23" t="s">
        <v>2476</v>
      </c>
      <c r="PPM23" t="s">
        <v>2174</v>
      </c>
      <c r="PPN23" t="s">
        <v>2476</v>
      </c>
      <c r="PPO23" t="s">
        <v>2174</v>
      </c>
      <c r="PPP23" t="s">
        <v>2476</v>
      </c>
      <c r="PPQ23" t="s">
        <v>2174</v>
      </c>
      <c r="PPR23" t="s">
        <v>2476</v>
      </c>
      <c r="PPS23" t="s">
        <v>2174</v>
      </c>
      <c r="PPT23" t="s">
        <v>2476</v>
      </c>
      <c r="PPU23" t="s">
        <v>2174</v>
      </c>
      <c r="PPV23" t="s">
        <v>2476</v>
      </c>
      <c r="PPW23" t="s">
        <v>2174</v>
      </c>
      <c r="PPX23" t="s">
        <v>2476</v>
      </c>
      <c r="PPY23" t="s">
        <v>2174</v>
      </c>
      <c r="PPZ23" t="s">
        <v>2476</v>
      </c>
      <c r="PQA23" t="s">
        <v>2174</v>
      </c>
      <c r="PQB23" t="s">
        <v>2476</v>
      </c>
      <c r="PQC23" t="s">
        <v>2174</v>
      </c>
      <c r="PQD23" t="s">
        <v>2476</v>
      </c>
      <c r="PQE23" t="s">
        <v>2174</v>
      </c>
      <c r="PQF23" t="s">
        <v>2476</v>
      </c>
      <c r="PQG23" t="s">
        <v>2174</v>
      </c>
      <c r="PQH23" t="s">
        <v>2476</v>
      </c>
      <c r="PQI23" t="s">
        <v>2174</v>
      </c>
      <c r="PQJ23" t="s">
        <v>2476</v>
      </c>
      <c r="PQK23" t="s">
        <v>2174</v>
      </c>
      <c r="PQL23" t="s">
        <v>2476</v>
      </c>
      <c r="PQM23" t="s">
        <v>2174</v>
      </c>
      <c r="PQN23" t="s">
        <v>2476</v>
      </c>
      <c r="PQO23" t="s">
        <v>2174</v>
      </c>
      <c r="PQP23" t="s">
        <v>2476</v>
      </c>
      <c r="PQQ23" t="s">
        <v>2174</v>
      </c>
      <c r="PQR23" t="s">
        <v>2476</v>
      </c>
      <c r="PQS23" t="s">
        <v>2174</v>
      </c>
      <c r="PQT23" t="s">
        <v>2476</v>
      </c>
      <c r="PQU23" t="s">
        <v>2174</v>
      </c>
      <c r="PQV23" t="s">
        <v>2476</v>
      </c>
      <c r="PQW23" t="s">
        <v>2174</v>
      </c>
      <c r="PQX23" t="s">
        <v>2476</v>
      </c>
      <c r="PQY23" t="s">
        <v>2174</v>
      </c>
      <c r="PQZ23" t="s">
        <v>2476</v>
      </c>
      <c r="PRA23" t="s">
        <v>2174</v>
      </c>
      <c r="PRB23" t="s">
        <v>2476</v>
      </c>
      <c r="PRC23" t="s">
        <v>2174</v>
      </c>
      <c r="PRD23" t="s">
        <v>2476</v>
      </c>
      <c r="PRE23" t="s">
        <v>2174</v>
      </c>
      <c r="PRF23" t="s">
        <v>2476</v>
      </c>
      <c r="PRG23" t="s">
        <v>2174</v>
      </c>
      <c r="PRH23" t="s">
        <v>2476</v>
      </c>
      <c r="PRI23" t="s">
        <v>2174</v>
      </c>
      <c r="PRJ23" t="s">
        <v>2476</v>
      </c>
      <c r="PRK23" t="s">
        <v>2174</v>
      </c>
      <c r="PRL23" t="s">
        <v>2476</v>
      </c>
      <c r="PRM23" t="s">
        <v>2174</v>
      </c>
      <c r="PRN23" t="s">
        <v>2476</v>
      </c>
      <c r="PRO23" t="s">
        <v>2174</v>
      </c>
      <c r="PRP23" t="s">
        <v>2476</v>
      </c>
      <c r="PRQ23" t="s">
        <v>2174</v>
      </c>
      <c r="PRR23" t="s">
        <v>2476</v>
      </c>
      <c r="PRS23" t="s">
        <v>2174</v>
      </c>
      <c r="PRT23" t="s">
        <v>2476</v>
      </c>
      <c r="PRU23" t="s">
        <v>2174</v>
      </c>
      <c r="PRV23" t="s">
        <v>2476</v>
      </c>
      <c r="PRW23" t="s">
        <v>2174</v>
      </c>
      <c r="PRX23" t="s">
        <v>2476</v>
      </c>
      <c r="PRY23" t="s">
        <v>2174</v>
      </c>
      <c r="PRZ23" t="s">
        <v>2476</v>
      </c>
      <c r="PSA23" t="s">
        <v>2174</v>
      </c>
      <c r="PSB23" t="s">
        <v>2476</v>
      </c>
      <c r="PSC23" t="s">
        <v>2174</v>
      </c>
      <c r="PSD23" t="s">
        <v>2476</v>
      </c>
      <c r="PSE23" t="s">
        <v>2174</v>
      </c>
      <c r="PSF23" t="s">
        <v>2476</v>
      </c>
      <c r="PSG23" t="s">
        <v>2174</v>
      </c>
      <c r="PSH23" t="s">
        <v>2476</v>
      </c>
      <c r="PSI23" t="s">
        <v>2174</v>
      </c>
      <c r="PSJ23" t="s">
        <v>2476</v>
      </c>
      <c r="PSK23" t="s">
        <v>2174</v>
      </c>
      <c r="PSL23" t="s">
        <v>2476</v>
      </c>
      <c r="PSM23" t="s">
        <v>2174</v>
      </c>
      <c r="PSN23" t="s">
        <v>2476</v>
      </c>
      <c r="PSO23" t="s">
        <v>2174</v>
      </c>
      <c r="PSP23" t="s">
        <v>2476</v>
      </c>
      <c r="PSQ23" t="s">
        <v>2174</v>
      </c>
      <c r="PSR23" t="s">
        <v>2476</v>
      </c>
      <c r="PSS23" t="s">
        <v>2174</v>
      </c>
      <c r="PST23" t="s">
        <v>2476</v>
      </c>
      <c r="PSU23" t="s">
        <v>2174</v>
      </c>
      <c r="PSV23" t="s">
        <v>2476</v>
      </c>
      <c r="PSW23" t="s">
        <v>2174</v>
      </c>
      <c r="PSX23" t="s">
        <v>2476</v>
      </c>
      <c r="PSY23" t="s">
        <v>2174</v>
      </c>
      <c r="PSZ23" t="s">
        <v>2476</v>
      </c>
      <c r="PTA23" t="s">
        <v>2174</v>
      </c>
      <c r="PTB23" t="s">
        <v>2476</v>
      </c>
      <c r="PTC23" t="s">
        <v>2174</v>
      </c>
      <c r="PTD23" t="s">
        <v>2476</v>
      </c>
      <c r="PTE23" t="s">
        <v>2174</v>
      </c>
      <c r="PTF23" t="s">
        <v>2476</v>
      </c>
      <c r="PTG23" t="s">
        <v>2174</v>
      </c>
      <c r="PTH23" t="s">
        <v>2476</v>
      </c>
      <c r="PTI23" t="s">
        <v>2174</v>
      </c>
      <c r="PTJ23" t="s">
        <v>2476</v>
      </c>
      <c r="PTK23" t="s">
        <v>2174</v>
      </c>
      <c r="PTL23" t="s">
        <v>2476</v>
      </c>
      <c r="PTM23" t="s">
        <v>2174</v>
      </c>
      <c r="PTN23" t="s">
        <v>2476</v>
      </c>
      <c r="PTO23" t="s">
        <v>2174</v>
      </c>
      <c r="PTP23" t="s">
        <v>2476</v>
      </c>
      <c r="PTQ23" t="s">
        <v>2174</v>
      </c>
      <c r="PTR23" t="s">
        <v>2476</v>
      </c>
      <c r="PTS23" t="s">
        <v>2174</v>
      </c>
      <c r="PTT23" t="s">
        <v>2476</v>
      </c>
      <c r="PTU23" t="s">
        <v>2174</v>
      </c>
      <c r="PTV23" t="s">
        <v>2476</v>
      </c>
      <c r="PTW23" t="s">
        <v>2174</v>
      </c>
      <c r="PTX23" t="s">
        <v>2476</v>
      </c>
      <c r="PTY23" t="s">
        <v>2174</v>
      </c>
      <c r="PTZ23" t="s">
        <v>2476</v>
      </c>
      <c r="PUA23" t="s">
        <v>2174</v>
      </c>
      <c r="PUB23" t="s">
        <v>2476</v>
      </c>
      <c r="PUC23" t="s">
        <v>2174</v>
      </c>
      <c r="PUD23" t="s">
        <v>2476</v>
      </c>
      <c r="PUE23" t="s">
        <v>2174</v>
      </c>
      <c r="PUF23" t="s">
        <v>2476</v>
      </c>
      <c r="PUG23" t="s">
        <v>2174</v>
      </c>
      <c r="PUH23" t="s">
        <v>2476</v>
      </c>
      <c r="PUI23" t="s">
        <v>2174</v>
      </c>
      <c r="PUJ23" t="s">
        <v>2476</v>
      </c>
      <c r="PUK23" t="s">
        <v>2174</v>
      </c>
      <c r="PUL23" t="s">
        <v>2476</v>
      </c>
      <c r="PUM23" t="s">
        <v>2174</v>
      </c>
      <c r="PUN23" t="s">
        <v>2476</v>
      </c>
      <c r="PUO23" t="s">
        <v>2174</v>
      </c>
      <c r="PUP23" t="s">
        <v>2476</v>
      </c>
      <c r="PUQ23" t="s">
        <v>2174</v>
      </c>
      <c r="PUR23" t="s">
        <v>2476</v>
      </c>
      <c r="PUS23" t="s">
        <v>2174</v>
      </c>
      <c r="PUT23" t="s">
        <v>2476</v>
      </c>
      <c r="PUU23" t="s">
        <v>2174</v>
      </c>
      <c r="PUV23" t="s">
        <v>2476</v>
      </c>
      <c r="PUW23" t="s">
        <v>2174</v>
      </c>
      <c r="PUX23" t="s">
        <v>2476</v>
      </c>
      <c r="PUY23" t="s">
        <v>2174</v>
      </c>
      <c r="PUZ23" t="s">
        <v>2476</v>
      </c>
      <c r="PVA23" t="s">
        <v>2174</v>
      </c>
      <c r="PVB23" t="s">
        <v>2476</v>
      </c>
      <c r="PVC23" t="s">
        <v>2174</v>
      </c>
      <c r="PVD23" t="s">
        <v>2476</v>
      </c>
      <c r="PVE23" t="s">
        <v>2174</v>
      </c>
      <c r="PVF23" t="s">
        <v>2476</v>
      </c>
      <c r="PVG23" t="s">
        <v>2174</v>
      </c>
      <c r="PVH23" t="s">
        <v>2476</v>
      </c>
      <c r="PVI23" t="s">
        <v>2174</v>
      </c>
      <c r="PVJ23" t="s">
        <v>2476</v>
      </c>
      <c r="PVK23" t="s">
        <v>2174</v>
      </c>
      <c r="PVL23" t="s">
        <v>2476</v>
      </c>
      <c r="PVM23" t="s">
        <v>2174</v>
      </c>
      <c r="PVN23" t="s">
        <v>2476</v>
      </c>
      <c r="PVO23" t="s">
        <v>2174</v>
      </c>
      <c r="PVP23" t="s">
        <v>2476</v>
      </c>
      <c r="PVQ23" t="s">
        <v>2174</v>
      </c>
      <c r="PVR23" t="s">
        <v>2476</v>
      </c>
      <c r="PVS23" t="s">
        <v>2174</v>
      </c>
      <c r="PVT23" t="s">
        <v>2476</v>
      </c>
      <c r="PVU23" t="s">
        <v>2174</v>
      </c>
      <c r="PVV23" t="s">
        <v>2476</v>
      </c>
      <c r="PVW23" t="s">
        <v>2174</v>
      </c>
      <c r="PVX23" t="s">
        <v>2476</v>
      </c>
      <c r="PVY23" t="s">
        <v>2174</v>
      </c>
      <c r="PVZ23" t="s">
        <v>2476</v>
      </c>
      <c r="PWA23" t="s">
        <v>2174</v>
      </c>
      <c r="PWB23" t="s">
        <v>2476</v>
      </c>
      <c r="PWC23" t="s">
        <v>2174</v>
      </c>
      <c r="PWD23" t="s">
        <v>2476</v>
      </c>
      <c r="PWE23" t="s">
        <v>2174</v>
      </c>
      <c r="PWF23" t="s">
        <v>2476</v>
      </c>
      <c r="PWG23" t="s">
        <v>2174</v>
      </c>
      <c r="PWH23" t="s">
        <v>2476</v>
      </c>
      <c r="PWI23" t="s">
        <v>2174</v>
      </c>
      <c r="PWJ23" t="s">
        <v>2476</v>
      </c>
      <c r="PWK23" t="s">
        <v>2174</v>
      </c>
      <c r="PWL23" t="s">
        <v>2476</v>
      </c>
      <c r="PWM23" t="s">
        <v>2174</v>
      </c>
      <c r="PWN23" t="s">
        <v>2476</v>
      </c>
      <c r="PWO23" t="s">
        <v>2174</v>
      </c>
      <c r="PWP23" t="s">
        <v>2476</v>
      </c>
      <c r="PWQ23" t="s">
        <v>2174</v>
      </c>
      <c r="PWR23" t="s">
        <v>2476</v>
      </c>
      <c r="PWS23" t="s">
        <v>2174</v>
      </c>
      <c r="PWT23" t="s">
        <v>2476</v>
      </c>
      <c r="PWU23" t="s">
        <v>2174</v>
      </c>
      <c r="PWV23" t="s">
        <v>2476</v>
      </c>
      <c r="PWW23" t="s">
        <v>2174</v>
      </c>
      <c r="PWX23" t="s">
        <v>2476</v>
      </c>
      <c r="PWY23" t="s">
        <v>2174</v>
      </c>
      <c r="PWZ23" t="s">
        <v>2476</v>
      </c>
      <c r="PXA23" t="s">
        <v>2174</v>
      </c>
      <c r="PXB23" t="s">
        <v>2476</v>
      </c>
      <c r="PXC23" t="s">
        <v>2174</v>
      </c>
      <c r="PXD23" t="s">
        <v>2476</v>
      </c>
      <c r="PXE23" t="s">
        <v>2174</v>
      </c>
      <c r="PXF23" t="s">
        <v>2476</v>
      </c>
      <c r="PXG23" t="s">
        <v>2174</v>
      </c>
      <c r="PXH23" t="s">
        <v>2476</v>
      </c>
      <c r="PXI23" t="s">
        <v>2174</v>
      </c>
      <c r="PXJ23" t="s">
        <v>2476</v>
      </c>
      <c r="PXK23" t="s">
        <v>2174</v>
      </c>
      <c r="PXL23" t="s">
        <v>2476</v>
      </c>
      <c r="PXM23" t="s">
        <v>2174</v>
      </c>
      <c r="PXN23" t="s">
        <v>2476</v>
      </c>
      <c r="PXO23" t="s">
        <v>2174</v>
      </c>
      <c r="PXP23" t="s">
        <v>2476</v>
      </c>
      <c r="PXQ23" t="s">
        <v>2174</v>
      </c>
      <c r="PXR23" t="s">
        <v>2476</v>
      </c>
      <c r="PXS23" t="s">
        <v>2174</v>
      </c>
      <c r="PXT23" t="s">
        <v>2476</v>
      </c>
      <c r="PXU23" t="s">
        <v>2174</v>
      </c>
      <c r="PXV23" t="s">
        <v>2476</v>
      </c>
      <c r="PXW23" t="s">
        <v>2174</v>
      </c>
      <c r="PXX23" t="s">
        <v>2476</v>
      </c>
      <c r="PXY23" t="s">
        <v>2174</v>
      </c>
      <c r="PXZ23" t="s">
        <v>2476</v>
      </c>
      <c r="PYA23" t="s">
        <v>2174</v>
      </c>
      <c r="PYB23" t="s">
        <v>2476</v>
      </c>
      <c r="PYC23" t="s">
        <v>2174</v>
      </c>
      <c r="PYD23" t="s">
        <v>2476</v>
      </c>
      <c r="PYE23" t="s">
        <v>2174</v>
      </c>
      <c r="PYF23" t="s">
        <v>2476</v>
      </c>
      <c r="PYG23" t="s">
        <v>2174</v>
      </c>
      <c r="PYH23" t="s">
        <v>2476</v>
      </c>
      <c r="PYI23" t="s">
        <v>2174</v>
      </c>
      <c r="PYJ23" t="s">
        <v>2476</v>
      </c>
      <c r="PYK23" t="s">
        <v>2174</v>
      </c>
      <c r="PYL23" t="s">
        <v>2476</v>
      </c>
      <c r="PYM23" t="s">
        <v>2174</v>
      </c>
      <c r="PYN23" t="s">
        <v>2476</v>
      </c>
      <c r="PYO23" t="s">
        <v>2174</v>
      </c>
      <c r="PYP23" t="s">
        <v>2476</v>
      </c>
      <c r="PYQ23" t="s">
        <v>2174</v>
      </c>
      <c r="PYR23" t="s">
        <v>2476</v>
      </c>
      <c r="PYS23" t="s">
        <v>2174</v>
      </c>
      <c r="PYT23" t="s">
        <v>2476</v>
      </c>
      <c r="PYU23" t="s">
        <v>2174</v>
      </c>
      <c r="PYV23" t="s">
        <v>2476</v>
      </c>
      <c r="PYW23" t="s">
        <v>2174</v>
      </c>
      <c r="PYX23" t="s">
        <v>2476</v>
      </c>
      <c r="PYY23" t="s">
        <v>2174</v>
      </c>
      <c r="PYZ23" t="s">
        <v>2476</v>
      </c>
      <c r="PZA23" t="s">
        <v>2174</v>
      </c>
      <c r="PZB23" t="s">
        <v>2476</v>
      </c>
      <c r="PZC23" t="s">
        <v>2174</v>
      </c>
      <c r="PZD23" t="s">
        <v>2476</v>
      </c>
      <c r="PZE23" t="s">
        <v>2174</v>
      </c>
      <c r="PZF23" t="s">
        <v>2476</v>
      </c>
      <c r="PZG23" t="s">
        <v>2174</v>
      </c>
      <c r="PZH23" t="s">
        <v>2476</v>
      </c>
      <c r="PZI23" t="s">
        <v>2174</v>
      </c>
      <c r="PZJ23" t="s">
        <v>2476</v>
      </c>
      <c r="PZK23" t="s">
        <v>2174</v>
      </c>
      <c r="PZL23" t="s">
        <v>2476</v>
      </c>
      <c r="PZM23" t="s">
        <v>2174</v>
      </c>
      <c r="PZN23" t="s">
        <v>2476</v>
      </c>
      <c r="PZO23" t="s">
        <v>2174</v>
      </c>
      <c r="PZP23" t="s">
        <v>2476</v>
      </c>
      <c r="PZQ23" t="s">
        <v>2174</v>
      </c>
      <c r="PZR23" t="s">
        <v>2476</v>
      </c>
      <c r="PZS23" t="s">
        <v>2174</v>
      </c>
      <c r="PZT23" t="s">
        <v>2476</v>
      </c>
      <c r="PZU23" t="s">
        <v>2174</v>
      </c>
      <c r="PZV23" t="s">
        <v>2476</v>
      </c>
      <c r="PZW23" t="s">
        <v>2174</v>
      </c>
      <c r="PZX23" t="s">
        <v>2476</v>
      </c>
      <c r="PZY23" t="s">
        <v>2174</v>
      </c>
      <c r="PZZ23" t="s">
        <v>2476</v>
      </c>
      <c r="QAA23" t="s">
        <v>2174</v>
      </c>
      <c r="QAB23" t="s">
        <v>2476</v>
      </c>
      <c r="QAC23" t="s">
        <v>2174</v>
      </c>
      <c r="QAD23" t="s">
        <v>2476</v>
      </c>
      <c r="QAE23" t="s">
        <v>2174</v>
      </c>
      <c r="QAF23" t="s">
        <v>2476</v>
      </c>
      <c r="QAG23" t="s">
        <v>2174</v>
      </c>
      <c r="QAH23" t="s">
        <v>2476</v>
      </c>
      <c r="QAI23" t="s">
        <v>2174</v>
      </c>
      <c r="QAJ23" t="s">
        <v>2476</v>
      </c>
      <c r="QAK23" t="s">
        <v>2174</v>
      </c>
      <c r="QAL23" t="s">
        <v>2476</v>
      </c>
      <c r="QAM23" t="s">
        <v>2174</v>
      </c>
      <c r="QAN23" t="s">
        <v>2476</v>
      </c>
      <c r="QAO23" t="s">
        <v>2174</v>
      </c>
      <c r="QAP23" t="s">
        <v>2476</v>
      </c>
      <c r="QAQ23" t="s">
        <v>2174</v>
      </c>
      <c r="QAR23" t="s">
        <v>2476</v>
      </c>
      <c r="QAS23" t="s">
        <v>2174</v>
      </c>
      <c r="QAT23" t="s">
        <v>2476</v>
      </c>
      <c r="QAU23" t="s">
        <v>2174</v>
      </c>
      <c r="QAV23" t="s">
        <v>2476</v>
      </c>
      <c r="QAW23" t="s">
        <v>2174</v>
      </c>
      <c r="QAX23" t="s">
        <v>2476</v>
      </c>
      <c r="QAY23" t="s">
        <v>2174</v>
      </c>
      <c r="QAZ23" t="s">
        <v>2476</v>
      </c>
      <c r="QBA23" t="s">
        <v>2174</v>
      </c>
      <c r="QBB23" t="s">
        <v>2476</v>
      </c>
      <c r="QBC23" t="s">
        <v>2174</v>
      </c>
      <c r="QBD23" t="s">
        <v>2476</v>
      </c>
      <c r="QBE23" t="s">
        <v>2174</v>
      </c>
      <c r="QBF23" t="s">
        <v>2476</v>
      </c>
      <c r="QBG23" t="s">
        <v>2174</v>
      </c>
      <c r="QBH23" t="s">
        <v>2476</v>
      </c>
      <c r="QBI23" t="s">
        <v>2174</v>
      </c>
      <c r="QBJ23" t="s">
        <v>2476</v>
      </c>
      <c r="QBK23" t="s">
        <v>2174</v>
      </c>
      <c r="QBL23" t="s">
        <v>2476</v>
      </c>
      <c r="QBM23" t="s">
        <v>2174</v>
      </c>
      <c r="QBN23" t="s">
        <v>2476</v>
      </c>
      <c r="QBO23" t="s">
        <v>2174</v>
      </c>
      <c r="QBP23" t="s">
        <v>2476</v>
      </c>
      <c r="QBQ23" t="s">
        <v>2174</v>
      </c>
      <c r="QBR23" t="s">
        <v>2476</v>
      </c>
      <c r="QBS23" t="s">
        <v>2174</v>
      </c>
      <c r="QBT23" t="s">
        <v>2476</v>
      </c>
      <c r="QBU23" t="s">
        <v>2174</v>
      </c>
      <c r="QBV23" t="s">
        <v>2476</v>
      </c>
      <c r="QBW23" t="s">
        <v>2174</v>
      </c>
      <c r="QBX23" t="s">
        <v>2476</v>
      </c>
      <c r="QBY23" t="s">
        <v>2174</v>
      </c>
      <c r="QBZ23" t="s">
        <v>2476</v>
      </c>
      <c r="QCA23" t="s">
        <v>2174</v>
      </c>
      <c r="QCB23" t="s">
        <v>2476</v>
      </c>
      <c r="QCC23" t="s">
        <v>2174</v>
      </c>
      <c r="QCD23" t="s">
        <v>2476</v>
      </c>
      <c r="QCE23" t="s">
        <v>2174</v>
      </c>
      <c r="QCF23" t="s">
        <v>2476</v>
      </c>
      <c r="QCG23" t="s">
        <v>2174</v>
      </c>
      <c r="QCH23" t="s">
        <v>2476</v>
      </c>
      <c r="QCI23" t="s">
        <v>2174</v>
      </c>
      <c r="QCJ23" t="s">
        <v>2476</v>
      </c>
      <c r="QCK23" t="s">
        <v>2174</v>
      </c>
      <c r="QCL23" t="s">
        <v>2476</v>
      </c>
      <c r="QCM23" t="s">
        <v>2174</v>
      </c>
      <c r="QCN23" t="s">
        <v>2476</v>
      </c>
      <c r="QCO23" t="s">
        <v>2174</v>
      </c>
      <c r="QCP23" t="s">
        <v>2476</v>
      </c>
      <c r="QCQ23" t="s">
        <v>2174</v>
      </c>
      <c r="QCR23" t="s">
        <v>2476</v>
      </c>
      <c r="QCS23" t="s">
        <v>2174</v>
      </c>
      <c r="QCT23" t="s">
        <v>2476</v>
      </c>
      <c r="QCU23" t="s">
        <v>2174</v>
      </c>
      <c r="QCV23" t="s">
        <v>2476</v>
      </c>
      <c r="QCW23" t="s">
        <v>2174</v>
      </c>
      <c r="QCX23" t="s">
        <v>2476</v>
      </c>
      <c r="QCY23" t="s">
        <v>2174</v>
      </c>
      <c r="QCZ23" t="s">
        <v>2476</v>
      </c>
      <c r="QDA23" t="s">
        <v>2174</v>
      </c>
      <c r="QDB23" t="s">
        <v>2476</v>
      </c>
      <c r="QDC23" t="s">
        <v>2174</v>
      </c>
      <c r="QDD23" t="s">
        <v>2476</v>
      </c>
      <c r="QDE23" t="s">
        <v>2174</v>
      </c>
      <c r="QDF23" t="s">
        <v>2476</v>
      </c>
      <c r="QDG23" t="s">
        <v>2174</v>
      </c>
      <c r="QDH23" t="s">
        <v>2476</v>
      </c>
      <c r="QDI23" t="s">
        <v>2174</v>
      </c>
      <c r="QDJ23" t="s">
        <v>2476</v>
      </c>
      <c r="QDK23" t="s">
        <v>2174</v>
      </c>
      <c r="QDL23" t="s">
        <v>2476</v>
      </c>
      <c r="QDM23" t="s">
        <v>2174</v>
      </c>
      <c r="QDN23" t="s">
        <v>2476</v>
      </c>
      <c r="QDO23" t="s">
        <v>2174</v>
      </c>
      <c r="QDP23" t="s">
        <v>2476</v>
      </c>
      <c r="QDQ23" t="s">
        <v>2174</v>
      </c>
      <c r="QDR23" t="s">
        <v>2476</v>
      </c>
      <c r="QDS23" t="s">
        <v>2174</v>
      </c>
      <c r="QDT23" t="s">
        <v>2476</v>
      </c>
      <c r="QDU23" t="s">
        <v>2174</v>
      </c>
      <c r="QDV23" t="s">
        <v>2476</v>
      </c>
      <c r="QDW23" t="s">
        <v>2174</v>
      </c>
      <c r="QDX23" t="s">
        <v>2476</v>
      </c>
      <c r="QDY23" t="s">
        <v>2174</v>
      </c>
      <c r="QDZ23" t="s">
        <v>2476</v>
      </c>
      <c r="QEA23" t="s">
        <v>2174</v>
      </c>
      <c r="QEB23" t="s">
        <v>2476</v>
      </c>
      <c r="QEC23" t="s">
        <v>2174</v>
      </c>
      <c r="QED23" t="s">
        <v>2476</v>
      </c>
      <c r="QEE23" t="s">
        <v>2174</v>
      </c>
      <c r="QEF23" t="s">
        <v>2476</v>
      </c>
      <c r="QEG23" t="s">
        <v>2174</v>
      </c>
      <c r="QEH23" t="s">
        <v>2476</v>
      </c>
      <c r="QEI23" t="s">
        <v>2174</v>
      </c>
      <c r="QEJ23" t="s">
        <v>2476</v>
      </c>
      <c r="QEK23" t="s">
        <v>2174</v>
      </c>
      <c r="QEL23" t="s">
        <v>2476</v>
      </c>
      <c r="QEM23" t="s">
        <v>2174</v>
      </c>
      <c r="QEN23" t="s">
        <v>2476</v>
      </c>
      <c r="QEO23" t="s">
        <v>2174</v>
      </c>
      <c r="QEP23" t="s">
        <v>2476</v>
      </c>
      <c r="QEQ23" t="s">
        <v>2174</v>
      </c>
      <c r="QER23" t="s">
        <v>2476</v>
      </c>
      <c r="QES23" t="s">
        <v>2174</v>
      </c>
      <c r="QET23" t="s">
        <v>2476</v>
      </c>
      <c r="QEU23" t="s">
        <v>2174</v>
      </c>
      <c r="QEV23" t="s">
        <v>2476</v>
      </c>
      <c r="QEW23" t="s">
        <v>2174</v>
      </c>
      <c r="QEX23" t="s">
        <v>2476</v>
      </c>
      <c r="QEY23" t="s">
        <v>2174</v>
      </c>
      <c r="QEZ23" t="s">
        <v>2476</v>
      </c>
      <c r="QFA23" t="s">
        <v>2174</v>
      </c>
      <c r="QFB23" t="s">
        <v>2476</v>
      </c>
      <c r="QFC23" t="s">
        <v>2174</v>
      </c>
      <c r="QFD23" t="s">
        <v>2476</v>
      </c>
      <c r="QFE23" t="s">
        <v>2174</v>
      </c>
      <c r="QFF23" t="s">
        <v>2476</v>
      </c>
      <c r="QFG23" t="s">
        <v>2174</v>
      </c>
      <c r="QFH23" t="s">
        <v>2476</v>
      </c>
      <c r="QFI23" t="s">
        <v>2174</v>
      </c>
      <c r="QFJ23" t="s">
        <v>2476</v>
      </c>
      <c r="QFK23" t="s">
        <v>2174</v>
      </c>
      <c r="QFL23" t="s">
        <v>2476</v>
      </c>
      <c r="QFM23" t="s">
        <v>2174</v>
      </c>
      <c r="QFN23" t="s">
        <v>2476</v>
      </c>
      <c r="QFO23" t="s">
        <v>2174</v>
      </c>
      <c r="QFP23" t="s">
        <v>2476</v>
      </c>
      <c r="QFQ23" t="s">
        <v>2174</v>
      </c>
      <c r="QFR23" t="s">
        <v>2476</v>
      </c>
      <c r="QFS23" t="s">
        <v>2174</v>
      </c>
      <c r="QFT23" t="s">
        <v>2476</v>
      </c>
      <c r="QFU23" t="s">
        <v>2174</v>
      </c>
      <c r="QFV23" t="s">
        <v>2476</v>
      </c>
      <c r="QFW23" t="s">
        <v>2174</v>
      </c>
      <c r="QFX23" t="s">
        <v>2476</v>
      </c>
      <c r="QFY23" t="s">
        <v>2174</v>
      </c>
      <c r="QFZ23" t="s">
        <v>2476</v>
      </c>
      <c r="QGA23" t="s">
        <v>2174</v>
      </c>
      <c r="QGB23" t="s">
        <v>2476</v>
      </c>
      <c r="QGC23" t="s">
        <v>2174</v>
      </c>
      <c r="QGD23" t="s">
        <v>2476</v>
      </c>
      <c r="QGE23" t="s">
        <v>2174</v>
      </c>
      <c r="QGF23" t="s">
        <v>2476</v>
      </c>
      <c r="QGG23" t="s">
        <v>2174</v>
      </c>
      <c r="QGH23" t="s">
        <v>2476</v>
      </c>
      <c r="QGI23" t="s">
        <v>2174</v>
      </c>
      <c r="QGJ23" t="s">
        <v>2476</v>
      </c>
      <c r="QGK23" t="s">
        <v>2174</v>
      </c>
      <c r="QGL23" t="s">
        <v>2476</v>
      </c>
      <c r="QGM23" t="s">
        <v>2174</v>
      </c>
      <c r="QGN23" t="s">
        <v>2476</v>
      </c>
      <c r="QGO23" t="s">
        <v>2174</v>
      </c>
      <c r="QGP23" t="s">
        <v>2476</v>
      </c>
      <c r="QGQ23" t="s">
        <v>2174</v>
      </c>
      <c r="QGR23" t="s">
        <v>2476</v>
      </c>
      <c r="QGS23" t="s">
        <v>2174</v>
      </c>
      <c r="QGT23" t="s">
        <v>2476</v>
      </c>
      <c r="QGU23" t="s">
        <v>2174</v>
      </c>
      <c r="QGV23" t="s">
        <v>2476</v>
      </c>
      <c r="QGW23" t="s">
        <v>2174</v>
      </c>
      <c r="QGX23" t="s">
        <v>2476</v>
      </c>
      <c r="QGY23" t="s">
        <v>2174</v>
      </c>
      <c r="QGZ23" t="s">
        <v>2476</v>
      </c>
      <c r="QHA23" t="s">
        <v>2174</v>
      </c>
      <c r="QHB23" t="s">
        <v>2476</v>
      </c>
      <c r="QHC23" t="s">
        <v>2174</v>
      </c>
      <c r="QHD23" t="s">
        <v>2476</v>
      </c>
      <c r="QHE23" t="s">
        <v>2174</v>
      </c>
      <c r="QHF23" t="s">
        <v>2476</v>
      </c>
      <c r="QHG23" t="s">
        <v>2174</v>
      </c>
      <c r="QHH23" t="s">
        <v>2476</v>
      </c>
      <c r="QHI23" t="s">
        <v>2174</v>
      </c>
      <c r="QHJ23" t="s">
        <v>2476</v>
      </c>
      <c r="QHK23" t="s">
        <v>2174</v>
      </c>
      <c r="QHL23" t="s">
        <v>2476</v>
      </c>
      <c r="QHM23" t="s">
        <v>2174</v>
      </c>
      <c r="QHN23" t="s">
        <v>2476</v>
      </c>
      <c r="QHO23" t="s">
        <v>2174</v>
      </c>
      <c r="QHP23" t="s">
        <v>2476</v>
      </c>
      <c r="QHQ23" t="s">
        <v>2174</v>
      </c>
      <c r="QHR23" t="s">
        <v>2476</v>
      </c>
      <c r="QHS23" t="s">
        <v>2174</v>
      </c>
      <c r="QHT23" t="s">
        <v>2476</v>
      </c>
      <c r="QHU23" t="s">
        <v>2174</v>
      </c>
      <c r="QHV23" t="s">
        <v>2476</v>
      </c>
      <c r="QHW23" t="s">
        <v>2174</v>
      </c>
      <c r="QHX23" t="s">
        <v>2476</v>
      </c>
      <c r="QHY23" t="s">
        <v>2174</v>
      </c>
      <c r="QHZ23" t="s">
        <v>2476</v>
      </c>
      <c r="QIA23" t="s">
        <v>2174</v>
      </c>
      <c r="QIB23" t="s">
        <v>2476</v>
      </c>
      <c r="QIC23" t="s">
        <v>2174</v>
      </c>
      <c r="QID23" t="s">
        <v>2476</v>
      </c>
      <c r="QIE23" t="s">
        <v>2174</v>
      </c>
      <c r="QIF23" t="s">
        <v>2476</v>
      </c>
      <c r="QIG23" t="s">
        <v>2174</v>
      </c>
      <c r="QIH23" t="s">
        <v>2476</v>
      </c>
      <c r="QII23" t="s">
        <v>2174</v>
      </c>
      <c r="QIJ23" t="s">
        <v>2476</v>
      </c>
      <c r="QIK23" t="s">
        <v>2174</v>
      </c>
      <c r="QIL23" t="s">
        <v>2476</v>
      </c>
      <c r="QIM23" t="s">
        <v>2174</v>
      </c>
      <c r="QIN23" t="s">
        <v>2476</v>
      </c>
      <c r="QIO23" t="s">
        <v>2174</v>
      </c>
      <c r="QIP23" t="s">
        <v>2476</v>
      </c>
      <c r="QIQ23" t="s">
        <v>2174</v>
      </c>
      <c r="QIR23" t="s">
        <v>2476</v>
      </c>
      <c r="QIS23" t="s">
        <v>2174</v>
      </c>
      <c r="QIT23" t="s">
        <v>2476</v>
      </c>
      <c r="QIU23" t="s">
        <v>2174</v>
      </c>
      <c r="QIV23" t="s">
        <v>2476</v>
      </c>
      <c r="QIW23" t="s">
        <v>2174</v>
      </c>
      <c r="QIX23" t="s">
        <v>2476</v>
      </c>
      <c r="QIY23" t="s">
        <v>2174</v>
      </c>
      <c r="QIZ23" t="s">
        <v>2476</v>
      </c>
      <c r="QJA23" t="s">
        <v>2174</v>
      </c>
      <c r="QJB23" t="s">
        <v>2476</v>
      </c>
      <c r="QJC23" t="s">
        <v>2174</v>
      </c>
      <c r="QJD23" t="s">
        <v>2476</v>
      </c>
      <c r="QJE23" t="s">
        <v>2174</v>
      </c>
      <c r="QJF23" t="s">
        <v>2476</v>
      </c>
      <c r="QJG23" t="s">
        <v>2174</v>
      </c>
      <c r="QJH23" t="s">
        <v>2476</v>
      </c>
      <c r="QJI23" t="s">
        <v>2174</v>
      </c>
      <c r="QJJ23" t="s">
        <v>2476</v>
      </c>
      <c r="QJK23" t="s">
        <v>2174</v>
      </c>
      <c r="QJL23" t="s">
        <v>2476</v>
      </c>
      <c r="QJM23" t="s">
        <v>2174</v>
      </c>
      <c r="QJN23" t="s">
        <v>2476</v>
      </c>
      <c r="QJO23" t="s">
        <v>2174</v>
      </c>
      <c r="QJP23" t="s">
        <v>2476</v>
      </c>
      <c r="QJQ23" t="s">
        <v>2174</v>
      </c>
      <c r="QJR23" t="s">
        <v>2476</v>
      </c>
      <c r="QJS23" t="s">
        <v>2174</v>
      </c>
      <c r="QJT23" t="s">
        <v>2476</v>
      </c>
      <c r="QJU23" t="s">
        <v>2174</v>
      </c>
      <c r="QJV23" t="s">
        <v>2476</v>
      </c>
      <c r="QJW23" t="s">
        <v>2174</v>
      </c>
      <c r="QJX23" t="s">
        <v>2476</v>
      </c>
      <c r="QJY23" t="s">
        <v>2174</v>
      </c>
      <c r="QJZ23" t="s">
        <v>2476</v>
      </c>
      <c r="QKA23" t="s">
        <v>2174</v>
      </c>
      <c r="QKB23" t="s">
        <v>2476</v>
      </c>
      <c r="QKC23" t="s">
        <v>2174</v>
      </c>
      <c r="QKD23" t="s">
        <v>2476</v>
      </c>
      <c r="QKE23" t="s">
        <v>2174</v>
      </c>
      <c r="QKF23" t="s">
        <v>2476</v>
      </c>
      <c r="QKG23" t="s">
        <v>2174</v>
      </c>
      <c r="QKH23" t="s">
        <v>2476</v>
      </c>
      <c r="QKI23" t="s">
        <v>2174</v>
      </c>
      <c r="QKJ23" t="s">
        <v>2476</v>
      </c>
      <c r="QKK23" t="s">
        <v>2174</v>
      </c>
      <c r="QKL23" t="s">
        <v>2476</v>
      </c>
      <c r="QKM23" t="s">
        <v>2174</v>
      </c>
      <c r="QKN23" t="s">
        <v>2476</v>
      </c>
      <c r="QKO23" t="s">
        <v>2174</v>
      </c>
      <c r="QKP23" t="s">
        <v>2476</v>
      </c>
      <c r="QKQ23" t="s">
        <v>2174</v>
      </c>
      <c r="QKR23" t="s">
        <v>2476</v>
      </c>
      <c r="QKS23" t="s">
        <v>2174</v>
      </c>
      <c r="QKT23" t="s">
        <v>2476</v>
      </c>
      <c r="QKU23" t="s">
        <v>2174</v>
      </c>
      <c r="QKV23" t="s">
        <v>2476</v>
      </c>
      <c r="QKW23" t="s">
        <v>2174</v>
      </c>
      <c r="QKX23" t="s">
        <v>2476</v>
      </c>
      <c r="QKY23" t="s">
        <v>2174</v>
      </c>
      <c r="QKZ23" t="s">
        <v>2476</v>
      </c>
      <c r="QLA23" t="s">
        <v>2174</v>
      </c>
      <c r="QLB23" t="s">
        <v>2476</v>
      </c>
      <c r="QLC23" t="s">
        <v>2174</v>
      </c>
      <c r="QLD23" t="s">
        <v>2476</v>
      </c>
      <c r="QLE23" t="s">
        <v>2174</v>
      </c>
      <c r="QLF23" t="s">
        <v>2476</v>
      </c>
      <c r="QLG23" t="s">
        <v>2174</v>
      </c>
      <c r="QLH23" t="s">
        <v>2476</v>
      </c>
      <c r="QLI23" t="s">
        <v>2174</v>
      </c>
      <c r="QLJ23" t="s">
        <v>2476</v>
      </c>
      <c r="QLK23" t="s">
        <v>2174</v>
      </c>
      <c r="QLL23" t="s">
        <v>2476</v>
      </c>
      <c r="QLM23" t="s">
        <v>2174</v>
      </c>
      <c r="QLN23" t="s">
        <v>2476</v>
      </c>
      <c r="QLO23" t="s">
        <v>2174</v>
      </c>
      <c r="QLP23" t="s">
        <v>2476</v>
      </c>
      <c r="QLQ23" t="s">
        <v>2174</v>
      </c>
      <c r="QLR23" t="s">
        <v>2476</v>
      </c>
      <c r="QLS23" t="s">
        <v>2174</v>
      </c>
      <c r="QLT23" t="s">
        <v>2476</v>
      </c>
      <c r="QLU23" t="s">
        <v>2174</v>
      </c>
      <c r="QLV23" t="s">
        <v>2476</v>
      </c>
      <c r="QLW23" t="s">
        <v>2174</v>
      </c>
      <c r="QLX23" t="s">
        <v>2476</v>
      </c>
      <c r="QLY23" t="s">
        <v>2174</v>
      </c>
      <c r="QLZ23" t="s">
        <v>2476</v>
      </c>
      <c r="QMA23" t="s">
        <v>2174</v>
      </c>
      <c r="QMB23" t="s">
        <v>2476</v>
      </c>
      <c r="QMC23" t="s">
        <v>2174</v>
      </c>
      <c r="QMD23" t="s">
        <v>2476</v>
      </c>
      <c r="QME23" t="s">
        <v>2174</v>
      </c>
      <c r="QMF23" t="s">
        <v>2476</v>
      </c>
      <c r="QMG23" t="s">
        <v>2174</v>
      </c>
      <c r="QMH23" t="s">
        <v>2476</v>
      </c>
      <c r="QMI23" t="s">
        <v>2174</v>
      </c>
      <c r="QMJ23" t="s">
        <v>2476</v>
      </c>
      <c r="QMK23" t="s">
        <v>2174</v>
      </c>
      <c r="QML23" t="s">
        <v>2476</v>
      </c>
      <c r="QMM23" t="s">
        <v>2174</v>
      </c>
      <c r="QMN23" t="s">
        <v>2476</v>
      </c>
      <c r="QMO23" t="s">
        <v>2174</v>
      </c>
      <c r="QMP23" t="s">
        <v>2476</v>
      </c>
      <c r="QMQ23" t="s">
        <v>2174</v>
      </c>
      <c r="QMR23" t="s">
        <v>2476</v>
      </c>
      <c r="QMS23" t="s">
        <v>2174</v>
      </c>
      <c r="QMT23" t="s">
        <v>2476</v>
      </c>
      <c r="QMU23" t="s">
        <v>2174</v>
      </c>
      <c r="QMV23" t="s">
        <v>2476</v>
      </c>
      <c r="QMW23" t="s">
        <v>2174</v>
      </c>
      <c r="QMX23" t="s">
        <v>2476</v>
      </c>
      <c r="QMY23" t="s">
        <v>2174</v>
      </c>
      <c r="QMZ23" t="s">
        <v>2476</v>
      </c>
      <c r="QNA23" t="s">
        <v>2174</v>
      </c>
      <c r="QNB23" t="s">
        <v>2476</v>
      </c>
      <c r="QNC23" t="s">
        <v>2174</v>
      </c>
      <c r="QND23" t="s">
        <v>2476</v>
      </c>
      <c r="QNE23" t="s">
        <v>2174</v>
      </c>
      <c r="QNF23" t="s">
        <v>2476</v>
      </c>
      <c r="QNG23" t="s">
        <v>2174</v>
      </c>
      <c r="QNH23" t="s">
        <v>2476</v>
      </c>
      <c r="QNI23" t="s">
        <v>2174</v>
      </c>
      <c r="QNJ23" t="s">
        <v>2476</v>
      </c>
      <c r="QNK23" t="s">
        <v>2174</v>
      </c>
      <c r="QNL23" t="s">
        <v>2476</v>
      </c>
      <c r="QNM23" t="s">
        <v>2174</v>
      </c>
      <c r="QNN23" t="s">
        <v>2476</v>
      </c>
      <c r="QNO23" t="s">
        <v>2174</v>
      </c>
      <c r="QNP23" t="s">
        <v>2476</v>
      </c>
      <c r="QNQ23" t="s">
        <v>2174</v>
      </c>
      <c r="QNR23" t="s">
        <v>2476</v>
      </c>
      <c r="QNS23" t="s">
        <v>2174</v>
      </c>
      <c r="QNT23" t="s">
        <v>2476</v>
      </c>
      <c r="QNU23" t="s">
        <v>2174</v>
      </c>
      <c r="QNV23" t="s">
        <v>2476</v>
      </c>
      <c r="QNW23" t="s">
        <v>2174</v>
      </c>
      <c r="QNX23" t="s">
        <v>2476</v>
      </c>
      <c r="QNY23" t="s">
        <v>2174</v>
      </c>
      <c r="QNZ23" t="s">
        <v>2476</v>
      </c>
      <c r="QOA23" t="s">
        <v>2174</v>
      </c>
      <c r="QOB23" t="s">
        <v>2476</v>
      </c>
      <c r="QOC23" t="s">
        <v>2174</v>
      </c>
      <c r="QOD23" t="s">
        <v>2476</v>
      </c>
      <c r="QOE23" t="s">
        <v>2174</v>
      </c>
      <c r="QOF23" t="s">
        <v>2476</v>
      </c>
      <c r="QOG23" t="s">
        <v>2174</v>
      </c>
      <c r="QOH23" t="s">
        <v>2476</v>
      </c>
      <c r="QOI23" t="s">
        <v>2174</v>
      </c>
      <c r="QOJ23" t="s">
        <v>2476</v>
      </c>
      <c r="QOK23" t="s">
        <v>2174</v>
      </c>
      <c r="QOL23" t="s">
        <v>2476</v>
      </c>
      <c r="QOM23" t="s">
        <v>2174</v>
      </c>
      <c r="QON23" t="s">
        <v>2476</v>
      </c>
      <c r="QOO23" t="s">
        <v>2174</v>
      </c>
      <c r="QOP23" t="s">
        <v>2476</v>
      </c>
      <c r="QOQ23" t="s">
        <v>2174</v>
      </c>
      <c r="QOR23" t="s">
        <v>2476</v>
      </c>
      <c r="QOS23" t="s">
        <v>2174</v>
      </c>
      <c r="QOT23" t="s">
        <v>2476</v>
      </c>
      <c r="QOU23" t="s">
        <v>2174</v>
      </c>
      <c r="QOV23" t="s">
        <v>2476</v>
      </c>
      <c r="QOW23" t="s">
        <v>2174</v>
      </c>
      <c r="QOX23" t="s">
        <v>2476</v>
      </c>
      <c r="QOY23" t="s">
        <v>2174</v>
      </c>
      <c r="QOZ23" t="s">
        <v>2476</v>
      </c>
      <c r="QPA23" t="s">
        <v>2174</v>
      </c>
      <c r="QPB23" t="s">
        <v>2476</v>
      </c>
      <c r="QPC23" t="s">
        <v>2174</v>
      </c>
      <c r="QPD23" t="s">
        <v>2476</v>
      </c>
      <c r="QPE23" t="s">
        <v>2174</v>
      </c>
      <c r="QPF23" t="s">
        <v>2476</v>
      </c>
      <c r="QPG23" t="s">
        <v>2174</v>
      </c>
      <c r="QPH23" t="s">
        <v>2476</v>
      </c>
      <c r="QPI23" t="s">
        <v>2174</v>
      </c>
      <c r="QPJ23" t="s">
        <v>2476</v>
      </c>
      <c r="QPK23" t="s">
        <v>2174</v>
      </c>
      <c r="QPL23" t="s">
        <v>2476</v>
      </c>
      <c r="QPM23" t="s">
        <v>2174</v>
      </c>
      <c r="QPN23" t="s">
        <v>2476</v>
      </c>
      <c r="QPO23" t="s">
        <v>2174</v>
      </c>
      <c r="QPP23" t="s">
        <v>2476</v>
      </c>
      <c r="QPQ23" t="s">
        <v>2174</v>
      </c>
      <c r="QPR23" t="s">
        <v>2476</v>
      </c>
      <c r="QPS23" t="s">
        <v>2174</v>
      </c>
      <c r="QPT23" t="s">
        <v>2476</v>
      </c>
      <c r="QPU23" t="s">
        <v>2174</v>
      </c>
      <c r="QPV23" t="s">
        <v>2476</v>
      </c>
      <c r="QPW23" t="s">
        <v>2174</v>
      </c>
      <c r="QPX23" t="s">
        <v>2476</v>
      </c>
      <c r="QPY23" t="s">
        <v>2174</v>
      </c>
      <c r="QPZ23" t="s">
        <v>2476</v>
      </c>
      <c r="QQA23" t="s">
        <v>2174</v>
      </c>
      <c r="QQB23" t="s">
        <v>2476</v>
      </c>
      <c r="QQC23" t="s">
        <v>2174</v>
      </c>
      <c r="QQD23" t="s">
        <v>2476</v>
      </c>
      <c r="QQE23" t="s">
        <v>2174</v>
      </c>
      <c r="QQF23" t="s">
        <v>2476</v>
      </c>
      <c r="QQG23" t="s">
        <v>2174</v>
      </c>
      <c r="QQH23" t="s">
        <v>2476</v>
      </c>
      <c r="QQI23" t="s">
        <v>2174</v>
      </c>
      <c r="QQJ23" t="s">
        <v>2476</v>
      </c>
      <c r="QQK23" t="s">
        <v>2174</v>
      </c>
      <c r="QQL23" t="s">
        <v>2476</v>
      </c>
      <c r="QQM23" t="s">
        <v>2174</v>
      </c>
      <c r="QQN23" t="s">
        <v>2476</v>
      </c>
      <c r="QQO23" t="s">
        <v>2174</v>
      </c>
      <c r="QQP23" t="s">
        <v>2476</v>
      </c>
      <c r="QQQ23" t="s">
        <v>2174</v>
      </c>
      <c r="QQR23" t="s">
        <v>2476</v>
      </c>
      <c r="QQS23" t="s">
        <v>2174</v>
      </c>
      <c r="QQT23" t="s">
        <v>2476</v>
      </c>
      <c r="QQU23" t="s">
        <v>2174</v>
      </c>
      <c r="QQV23" t="s">
        <v>2476</v>
      </c>
      <c r="QQW23" t="s">
        <v>2174</v>
      </c>
      <c r="QQX23" t="s">
        <v>2476</v>
      </c>
      <c r="QQY23" t="s">
        <v>2174</v>
      </c>
      <c r="QQZ23" t="s">
        <v>2476</v>
      </c>
      <c r="QRA23" t="s">
        <v>2174</v>
      </c>
      <c r="QRB23" t="s">
        <v>2476</v>
      </c>
      <c r="QRC23" t="s">
        <v>2174</v>
      </c>
      <c r="QRD23" t="s">
        <v>2476</v>
      </c>
      <c r="QRE23" t="s">
        <v>2174</v>
      </c>
      <c r="QRF23" t="s">
        <v>2476</v>
      </c>
      <c r="QRG23" t="s">
        <v>2174</v>
      </c>
      <c r="QRH23" t="s">
        <v>2476</v>
      </c>
      <c r="QRI23" t="s">
        <v>2174</v>
      </c>
      <c r="QRJ23" t="s">
        <v>2476</v>
      </c>
      <c r="QRK23" t="s">
        <v>2174</v>
      </c>
      <c r="QRL23" t="s">
        <v>2476</v>
      </c>
      <c r="QRM23" t="s">
        <v>2174</v>
      </c>
      <c r="QRN23" t="s">
        <v>2476</v>
      </c>
      <c r="QRO23" t="s">
        <v>2174</v>
      </c>
      <c r="QRP23" t="s">
        <v>2476</v>
      </c>
      <c r="QRQ23" t="s">
        <v>2174</v>
      </c>
      <c r="QRR23" t="s">
        <v>2476</v>
      </c>
      <c r="QRS23" t="s">
        <v>2174</v>
      </c>
      <c r="QRT23" t="s">
        <v>2476</v>
      </c>
      <c r="QRU23" t="s">
        <v>2174</v>
      </c>
      <c r="QRV23" t="s">
        <v>2476</v>
      </c>
      <c r="QRW23" t="s">
        <v>2174</v>
      </c>
      <c r="QRX23" t="s">
        <v>2476</v>
      </c>
      <c r="QRY23" t="s">
        <v>2174</v>
      </c>
      <c r="QRZ23" t="s">
        <v>2476</v>
      </c>
      <c r="QSA23" t="s">
        <v>2174</v>
      </c>
      <c r="QSB23" t="s">
        <v>2476</v>
      </c>
      <c r="QSC23" t="s">
        <v>2174</v>
      </c>
      <c r="QSD23" t="s">
        <v>2476</v>
      </c>
      <c r="QSE23" t="s">
        <v>2174</v>
      </c>
      <c r="QSF23" t="s">
        <v>2476</v>
      </c>
      <c r="QSG23" t="s">
        <v>2174</v>
      </c>
      <c r="QSH23" t="s">
        <v>2476</v>
      </c>
      <c r="QSI23" t="s">
        <v>2174</v>
      </c>
      <c r="QSJ23" t="s">
        <v>2476</v>
      </c>
      <c r="QSK23" t="s">
        <v>2174</v>
      </c>
      <c r="QSL23" t="s">
        <v>2476</v>
      </c>
      <c r="QSM23" t="s">
        <v>2174</v>
      </c>
      <c r="QSN23" t="s">
        <v>2476</v>
      </c>
      <c r="QSO23" t="s">
        <v>2174</v>
      </c>
      <c r="QSP23" t="s">
        <v>2476</v>
      </c>
      <c r="QSQ23" t="s">
        <v>2174</v>
      </c>
      <c r="QSR23" t="s">
        <v>2476</v>
      </c>
      <c r="QSS23" t="s">
        <v>2174</v>
      </c>
      <c r="QST23" t="s">
        <v>2476</v>
      </c>
      <c r="QSU23" t="s">
        <v>2174</v>
      </c>
      <c r="QSV23" t="s">
        <v>2476</v>
      </c>
      <c r="QSW23" t="s">
        <v>2174</v>
      </c>
      <c r="QSX23" t="s">
        <v>2476</v>
      </c>
      <c r="QSY23" t="s">
        <v>2174</v>
      </c>
      <c r="QSZ23" t="s">
        <v>2476</v>
      </c>
      <c r="QTA23" t="s">
        <v>2174</v>
      </c>
      <c r="QTB23" t="s">
        <v>2476</v>
      </c>
      <c r="QTC23" t="s">
        <v>2174</v>
      </c>
      <c r="QTD23" t="s">
        <v>2476</v>
      </c>
      <c r="QTE23" t="s">
        <v>2174</v>
      </c>
      <c r="QTF23" t="s">
        <v>2476</v>
      </c>
      <c r="QTG23" t="s">
        <v>2174</v>
      </c>
      <c r="QTH23" t="s">
        <v>2476</v>
      </c>
      <c r="QTI23" t="s">
        <v>2174</v>
      </c>
      <c r="QTJ23" t="s">
        <v>2476</v>
      </c>
      <c r="QTK23" t="s">
        <v>2174</v>
      </c>
      <c r="QTL23" t="s">
        <v>2476</v>
      </c>
      <c r="QTM23" t="s">
        <v>2174</v>
      </c>
      <c r="QTN23" t="s">
        <v>2476</v>
      </c>
      <c r="QTO23" t="s">
        <v>2174</v>
      </c>
      <c r="QTP23" t="s">
        <v>2476</v>
      </c>
      <c r="QTQ23" t="s">
        <v>2174</v>
      </c>
      <c r="QTR23" t="s">
        <v>2476</v>
      </c>
      <c r="QTS23" t="s">
        <v>2174</v>
      </c>
      <c r="QTT23" t="s">
        <v>2476</v>
      </c>
      <c r="QTU23" t="s">
        <v>2174</v>
      </c>
      <c r="QTV23" t="s">
        <v>2476</v>
      </c>
      <c r="QTW23" t="s">
        <v>2174</v>
      </c>
      <c r="QTX23" t="s">
        <v>2476</v>
      </c>
      <c r="QTY23" t="s">
        <v>2174</v>
      </c>
      <c r="QTZ23" t="s">
        <v>2476</v>
      </c>
      <c r="QUA23" t="s">
        <v>2174</v>
      </c>
      <c r="QUB23" t="s">
        <v>2476</v>
      </c>
      <c r="QUC23" t="s">
        <v>2174</v>
      </c>
      <c r="QUD23" t="s">
        <v>2476</v>
      </c>
      <c r="QUE23" t="s">
        <v>2174</v>
      </c>
      <c r="QUF23" t="s">
        <v>2476</v>
      </c>
      <c r="QUG23" t="s">
        <v>2174</v>
      </c>
      <c r="QUH23" t="s">
        <v>2476</v>
      </c>
      <c r="QUI23" t="s">
        <v>2174</v>
      </c>
      <c r="QUJ23" t="s">
        <v>2476</v>
      </c>
      <c r="QUK23" t="s">
        <v>2174</v>
      </c>
      <c r="QUL23" t="s">
        <v>2476</v>
      </c>
      <c r="QUM23" t="s">
        <v>2174</v>
      </c>
      <c r="QUN23" t="s">
        <v>2476</v>
      </c>
      <c r="QUO23" t="s">
        <v>2174</v>
      </c>
      <c r="QUP23" t="s">
        <v>2476</v>
      </c>
      <c r="QUQ23" t="s">
        <v>2174</v>
      </c>
      <c r="QUR23" t="s">
        <v>2476</v>
      </c>
      <c r="QUS23" t="s">
        <v>2174</v>
      </c>
      <c r="QUT23" t="s">
        <v>2476</v>
      </c>
      <c r="QUU23" t="s">
        <v>2174</v>
      </c>
      <c r="QUV23" t="s">
        <v>2476</v>
      </c>
      <c r="QUW23" t="s">
        <v>2174</v>
      </c>
      <c r="QUX23" t="s">
        <v>2476</v>
      </c>
      <c r="QUY23" t="s">
        <v>2174</v>
      </c>
      <c r="QUZ23" t="s">
        <v>2476</v>
      </c>
      <c r="QVA23" t="s">
        <v>2174</v>
      </c>
      <c r="QVB23" t="s">
        <v>2476</v>
      </c>
      <c r="QVC23" t="s">
        <v>2174</v>
      </c>
      <c r="QVD23" t="s">
        <v>2476</v>
      </c>
      <c r="QVE23" t="s">
        <v>2174</v>
      </c>
      <c r="QVF23" t="s">
        <v>2476</v>
      </c>
      <c r="QVG23" t="s">
        <v>2174</v>
      </c>
      <c r="QVH23" t="s">
        <v>2476</v>
      </c>
      <c r="QVI23" t="s">
        <v>2174</v>
      </c>
      <c r="QVJ23" t="s">
        <v>2476</v>
      </c>
      <c r="QVK23" t="s">
        <v>2174</v>
      </c>
      <c r="QVL23" t="s">
        <v>2476</v>
      </c>
      <c r="QVM23" t="s">
        <v>2174</v>
      </c>
      <c r="QVN23" t="s">
        <v>2476</v>
      </c>
      <c r="QVO23" t="s">
        <v>2174</v>
      </c>
      <c r="QVP23" t="s">
        <v>2476</v>
      </c>
      <c r="QVQ23" t="s">
        <v>2174</v>
      </c>
      <c r="QVR23" t="s">
        <v>2476</v>
      </c>
      <c r="QVS23" t="s">
        <v>2174</v>
      </c>
      <c r="QVT23" t="s">
        <v>2476</v>
      </c>
      <c r="QVU23" t="s">
        <v>2174</v>
      </c>
      <c r="QVV23" t="s">
        <v>2476</v>
      </c>
      <c r="QVW23" t="s">
        <v>2174</v>
      </c>
      <c r="QVX23" t="s">
        <v>2476</v>
      </c>
      <c r="QVY23" t="s">
        <v>2174</v>
      </c>
      <c r="QVZ23" t="s">
        <v>2476</v>
      </c>
      <c r="QWA23" t="s">
        <v>2174</v>
      </c>
      <c r="QWB23" t="s">
        <v>2476</v>
      </c>
      <c r="QWC23" t="s">
        <v>2174</v>
      </c>
      <c r="QWD23" t="s">
        <v>2476</v>
      </c>
      <c r="QWE23" t="s">
        <v>2174</v>
      </c>
      <c r="QWF23" t="s">
        <v>2476</v>
      </c>
      <c r="QWG23" t="s">
        <v>2174</v>
      </c>
      <c r="QWH23" t="s">
        <v>2476</v>
      </c>
      <c r="QWI23" t="s">
        <v>2174</v>
      </c>
      <c r="QWJ23" t="s">
        <v>2476</v>
      </c>
      <c r="QWK23" t="s">
        <v>2174</v>
      </c>
      <c r="QWL23" t="s">
        <v>2476</v>
      </c>
      <c r="QWM23" t="s">
        <v>2174</v>
      </c>
      <c r="QWN23" t="s">
        <v>2476</v>
      </c>
      <c r="QWO23" t="s">
        <v>2174</v>
      </c>
      <c r="QWP23" t="s">
        <v>2476</v>
      </c>
      <c r="QWQ23" t="s">
        <v>2174</v>
      </c>
      <c r="QWR23" t="s">
        <v>2476</v>
      </c>
      <c r="QWS23" t="s">
        <v>2174</v>
      </c>
      <c r="QWT23" t="s">
        <v>2476</v>
      </c>
      <c r="QWU23" t="s">
        <v>2174</v>
      </c>
      <c r="QWV23" t="s">
        <v>2476</v>
      </c>
      <c r="QWW23" t="s">
        <v>2174</v>
      </c>
      <c r="QWX23" t="s">
        <v>2476</v>
      </c>
      <c r="QWY23" t="s">
        <v>2174</v>
      </c>
      <c r="QWZ23" t="s">
        <v>2476</v>
      </c>
      <c r="QXA23" t="s">
        <v>2174</v>
      </c>
      <c r="QXB23" t="s">
        <v>2476</v>
      </c>
      <c r="QXC23" t="s">
        <v>2174</v>
      </c>
      <c r="QXD23" t="s">
        <v>2476</v>
      </c>
      <c r="QXE23" t="s">
        <v>2174</v>
      </c>
      <c r="QXF23" t="s">
        <v>2476</v>
      </c>
      <c r="QXG23" t="s">
        <v>2174</v>
      </c>
      <c r="QXH23" t="s">
        <v>2476</v>
      </c>
      <c r="QXI23" t="s">
        <v>2174</v>
      </c>
      <c r="QXJ23" t="s">
        <v>2476</v>
      </c>
      <c r="QXK23" t="s">
        <v>2174</v>
      </c>
      <c r="QXL23" t="s">
        <v>2476</v>
      </c>
      <c r="QXM23" t="s">
        <v>2174</v>
      </c>
      <c r="QXN23" t="s">
        <v>2476</v>
      </c>
      <c r="QXO23" t="s">
        <v>2174</v>
      </c>
      <c r="QXP23" t="s">
        <v>2476</v>
      </c>
      <c r="QXQ23" t="s">
        <v>2174</v>
      </c>
      <c r="QXR23" t="s">
        <v>2476</v>
      </c>
      <c r="QXS23" t="s">
        <v>2174</v>
      </c>
      <c r="QXT23" t="s">
        <v>2476</v>
      </c>
      <c r="QXU23" t="s">
        <v>2174</v>
      </c>
      <c r="QXV23" t="s">
        <v>2476</v>
      </c>
      <c r="QXW23" t="s">
        <v>2174</v>
      </c>
      <c r="QXX23" t="s">
        <v>2476</v>
      </c>
      <c r="QXY23" t="s">
        <v>2174</v>
      </c>
      <c r="QXZ23" t="s">
        <v>2476</v>
      </c>
      <c r="QYA23" t="s">
        <v>2174</v>
      </c>
      <c r="QYB23" t="s">
        <v>2476</v>
      </c>
      <c r="QYC23" t="s">
        <v>2174</v>
      </c>
      <c r="QYD23" t="s">
        <v>2476</v>
      </c>
      <c r="QYE23" t="s">
        <v>2174</v>
      </c>
      <c r="QYF23" t="s">
        <v>2476</v>
      </c>
      <c r="QYG23" t="s">
        <v>2174</v>
      </c>
      <c r="QYH23" t="s">
        <v>2476</v>
      </c>
      <c r="QYI23" t="s">
        <v>2174</v>
      </c>
      <c r="QYJ23" t="s">
        <v>2476</v>
      </c>
      <c r="QYK23" t="s">
        <v>2174</v>
      </c>
      <c r="QYL23" t="s">
        <v>2476</v>
      </c>
      <c r="QYM23" t="s">
        <v>2174</v>
      </c>
      <c r="QYN23" t="s">
        <v>2476</v>
      </c>
      <c r="QYO23" t="s">
        <v>2174</v>
      </c>
      <c r="QYP23" t="s">
        <v>2476</v>
      </c>
      <c r="QYQ23" t="s">
        <v>2174</v>
      </c>
      <c r="QYR23" t="s">
        <v>2476</v>
      </c>
      <c r="QYS23" t="s">
        <v>2174</v>
      </c>
      <c r="QYT23" t="s">
        <v>2476</v>
      </c>
      <c r="QYU23" t="s">
        <v>2174</v>
      </c>
      <c r="QYV23" t="s">
        <v>2476</v>
      </c>
      <c r="QYW23" t="s">
        <v>2174</v>
      </c>
      <c r="QYX23" t="s">
        <v>2476</v>
      </c>
      <c r="QYY23" t="s">
        <v>2174</v>
      </c>
      <c r="QYZ23" t="s">
        <v>2476</v>
      </c>
      <c r="QZA23" t="s">
        <v>2174</v>
      </c>
      <c r="QZB23" t="s">
        <v>2476</v>
      </c>
      <c r="QZC23" t="s">
        <v>2174</v>
      </c>
      <c r="QZD23" t="s">
        <v>2476</v>
      </c>
      <c r="QZE23" t="s">
        <v>2174</v>
      </c>
      <c r="QZF23" t="s">
        <v>2476</v>
      </c>
      <c r="QZG23" t="s">
        <v>2174</v>
      </c>
      <c r="QZH23" t="s">
        <v>2476</v>
      </c>
      <c r="QZI23" t="s">
        <v>2174</v>
      </c>
      <c r="QZJ23" t="s">
        <v>2476</v>
      </c>
      <c r="QZK23" t="s">
        <v>2174</v>
      </c>
      <c r="QZL23" t="s">
        <v>2476</v>
      </c>
      <c r="QZM23" t="s">
        <v>2174</v>
      </c>
      <c r="QZN23" t="s">
        <v>2476</v>
      </c>
      <c r="QZO23" t="s">
        <v>2174</v>
      </c>
      <c r="QZP23" t="s">
        <v>2476</v>
      </c>
      <c r="QZQ23" t="s">
        <v>2174</v>
      </c>
      <c r="QZR23" t="s">
        <v>2476</v>
      </c>
      <c r="QZS23" t="s">
        <v>2174</v>
      </c>
      <c r="QZT23" t="s">
        <v>2476</v>
      </c>
      <c r="QZU23" t="s">
        <v>2174</v>
      </c>
      <c r="QZV23" t="s">
        <v>2476</v>
      </c>
      <c r="QZW23" t="s">
        <v>2174</v>
      </c>
      <c r="QZX23" t="s">
        <v>2476</v>
      </c>
      <c r="QZY23" t="s">
        <v>2174</v>
      </c>
      <c r="QZZ23" t="s">
        <v>2476</v>
      </c>
      <c r="RAA23" t="s">
        <v>2174</v>
      </c>
      <c r="RAB23" t="s">
        <v>2476</v>
      </c>
      <c r="RAC23" t="s">
        <v>2174</v>
      </c>
      <c r="RAD23" t="s">
        <v>2476</v>
      </c>
      <c r="RAE23" t="s">
        <v>2174</v>
      </c>
      <c r="RAF23" t="s">
        <v>2476</v>
      </c>
      <c r="RAG23" t="s">
        <v>2174</v>
      </c>
      <c r="RAH23" t="s">
        <v>2476</v>
      </c>
      <c r="RAI23" t="s">
        <v>2174</v>
      </c>
      <c r="RAJ23" t="s">
        <v>2476</v>
      </c>
      <c r="RAK23" t="s">
        <v>2174</v>
      </c>
      <c r="RAL23" t="s">
        <v>2476</v>
      </c>
      <c r="RAM23" t="s">
        <v>2174</v>
      </c>
      <c r="RAN23" t="s">
        <v>2476</v>
      </c>
      <c r="RAO23" t="s">
        <v>2174</v>
      </c>
      <c r="RAP23" t="s">
        <v>2476</v>
      </c>
      <c r="RAQ23" t="s">
        <v>2174</v>
      </c>
      <c r="RAR23" t="s">
        <v>2476</v>
      </c>
      <c r="RAS23" t="s">
        <v>2174</v>
      </c>
      <c r="RAT23" t="s">
        <v>2476</v>
      </c>
      <c r="RAU23" t="s">
        <v>2174</v>
      </c>
      <c r="RAV23" t="s">
        <v>2476</v>
      </c>
      <c r="RAW23" t="s">
        <v>2174</v>
      </c>
      <c r="RAX23" t="s">
        <v>2476</v>
      </c>
      <c r="RAY23" t="s">
        <v>2174</v>
      </c>
      <c r="RAZ23" t="s">
        <v>2476</v>
      </c>
      <c r="RBA23" t="s">
        <v>2174</v>
      </c>
      <c r="RBB23" t="s">
        <v>2476</v>
      </c>
      <c r="RBC23" t="s">
        <v>2174</v>
      </c>
      <c r="RBD23" t="s">
        <v>2476</v>
      </c>
      <c r="RBE23" t="s">
        <v>2174</v>
      </c>
      <c r="RBF23" t="s">
        <v>2476</v>
      </c>
      <c r="RBG23" t="s">
        <v>2174</v>
      </c>
      <c r="RBH23" t="s">
        <v>2476</v>
      </c>
      <c r="RBI23" t="s">
        <v>2174</v>
      </c>
      <c r="RBJ23" t="s">
        <v>2476</v>
      </c>
      <c r="RBK23" t="s">
        <v>2174</v>
      </c>
      <c r="RBL23" t="s">
        <v>2476</v>
      </c>
      <c r="RBM23" t="s">
        <v>2174</v>
      </c>
      <c r="RBN23" t="s">
        <v>2476</v>
      </c>
      <c r="RBO23" t="s">
        <v>2174</v>
      </c>
      <c r="RBP23" t="s">
        <v>2476</v>
      </c>
      <c r="RBQ23" t="s">
        <v>2174</v>
      </c>
      <c r="RBR23" t="s">
        <v>2476</v>
      </c>
      <c r="RBS23" t="s">
        <v>2174</v>
      </c>
      <c r="RBT23" t="s">
        <v>2476</v>
      </c>
      <c r="RBU23" t="s">
        <v>2174</v>
      </c>
      <c r="RBV23" t="s">
        <v>2476</v>
      </c>
      <c r="RBW23" t="s">
        <v>2174</v>
      </c>
      <c r="RBX23" t="s">
        <v>2476</v>
      </c>
      <c r="RBY23" t="s">
        <v>2174</v>
      </c>
      <c r="RBZ23" t="s">
        <v>2476</v>
      </c>
      <c r="RCA23" t="s">
        <v>2174</v>
      </c>
      <c r="RCB23" t="s">
        <v>2476</v>
      </c>
      <c r="RCC23" t="s">
        <v>2174</v>
      </c>
      <c r="RCD23" t="s">
        <v>2476</v>
      </c>
      <c r="RCE23" t="s">
        <v>2174</v>
      </c>
      <c r="RCF23" t="s">
        <v>2476</v>
      </c>
      <c r="RCG23" t="s">
        <v>2174</v>
      </c>
      <c r="RCH23" t="s">
        <v>2476</v>
      </c>
      <c r="RCI23" t="s">
        <v>2174</v>
      </c>
      <c r="RCJ23" t="s">
        <v>2476</v>
      </c>
      <c r="RCK23" t="s">
        <v>2174</v>
      </c>
      <c r="RCL23" t="s">
        <v>2476</v>
      </c>
      <c r="RCM23" t="s">
        <v>2174</v>
      </c>
      <c r="RCN23" t="s">
        <v>2476</v>
      </c>
      <c r="RCO23" t="s">
        <v>2174</v>
      </c>
      <c r="RCP23" t="s">
        <v>2476</v>
      </c>
      <c r="RCQ23" t="s">
        <v>2174</v>
      </c>
      <c r="RCR23" t="s">
        <v>2476</v>
      </c>
      <c r="RCS23" t="s">
        <v>2174</v>
      </c>
      <c r="RCT23" t="s">
        <v>2476</v>
      </c>
      <c r="RCU23" t="s">
        <v>2174</v>
      </c>
      <c r="RCV23" t="s">
        <v>2476</v>
      </c>
      <c r="RCW23" t="s">
        <v>2174</v>
      </c>
      <c r="RCX23" t="s">
        <v>2476</v>
      </c>
      <c r="RCY23" t="s">
        <v>2174</v>
      </c>
      <c r="RCZ23" t="s">
        <v>2476</v>
      </c>
      <c r="RDA23" t="s">
        <v>2174</v>
      </c>
      <c r="RDB23" t="s">
        <v>2476</v>
      </c>
      <c r="RDC23" t="s">
        <v>2174</v>
      </c>
      <c r="RDD23" t="s">
        <v>2476</v>
      </c>
      <c r="RDE23" t="s">
        <v>2174</v>
      </c>
      <c r="RDF23" t="s">
        <v>2476</v>
      </c>
      <c r="RDG23" t="s">
        <v>2174</v>
      </c>
      <c r="RDH23" t="s">
        <v>2476</v>
      </c>
      <c r="RDI23" t="s">
        <v>2174</v>
      </c>
      <c r="RDJ23" t="s">
        <v>2476</v>
      </c>
      <c r="RDK23" t="s">
        <v>2174</v>
      </c>
      <c r="RDL23" t="s">
        <v>2476</v>
      </c>
      <c r="RDM23" t="s">
        <v>2174</v>
      </c>
      <c r="RDN23" t="s">
        <v>2476</v>
      </c>
      <c r="RDO23" t="s">
        <v>2174</v>
      </c>
      <c r="RDP23" t="s">
        <v>2476</v>
      </c>
      <c r="RDQ23" t="s">
        <v>2174</v>
      </c>
      <c r="RDR23" t="s">
        <v>2476</v>
      </c>
      <c r="RDS23" t="s">
        <v>2174</v>
      </c>
      <c r="RDT23" t="s">
        <v>2476</v>
      </c>
      <c r="RDU23" t="s">
        <v>2174</v>
      </c>
      <c r="RDV23" t="s">
        <v>2476</v>
      </c>
      <c r="RDW23" t="s">
        <v>2174</v>
      </c>
      <c r="RDX23" t="s">
        <v>2476</v>
      </c>
      <c r="RDY23" t="s">
        <v>2174</v>
      </c>
      <c r="RDZ23" t="s">
        <v>2476</v>
      </c>
      <c r="REA23" t="s">
        <v>2174</v>
      </c>
      <c r="REB23" t="s">
        <v>2476</v>
      </c>
      <c r="REC23" t="s">
        <v>2174</v>
      </c>
      <c r="RED23" t="s">
        <v>2476</v>
      </c>
      <c r="REE23" t="s">
        <v>2174</v>
      </c>
      <c r="REF23" t="s">
        <v>2476</v>
      </c>
      <c r="REG23" t="s">
        <v>2174</v>
      </c>
      <c r="REH23" t="s">
        <v>2476</v>
      </c>
      <c r="REI23" t="s">
        <v>2174</v>
      </c>
      <c r="REJ23" t="s">
        <v>2476</v>
      </c>
      <c r="REK23" t="s">
        <v>2174</v>
      </c>
      <c r="REL23" t="s">
        <v>2476</v>
      </c>
      <c r="REM23" t="s">
        <v>2174</v>
      </c>
      <c r="REN23" t="s">
        <v>2476</v>
      </c>
      <c r="REO23" t="s">
        <v>2174</v>
      </c>
      <c r="REP23" t="s">
        <v>2476</v>
      </c>
      <c r="REQ23" t="s">
        <v>2174</v>
      </c>
      <c r="RER23" t="s">
        <v>2476</v>
      </c>
      <c r="RES23" t="s">
        <v>2174</v>
      </c>
      <c r="RET23" t="s">
        <v>2476</v>
      </c>
      <c r="REU23" t="s">
        <v>2174</v>
      </c>
      <c r="REV23" t="s">
        <v>2476</v>
      </c>
      <c r="REW23" t="s">
        <v>2174</v>
      </c>
      <c r="REX23" t="s">
        <v>2476</v>
      </c>
      <c r="REY23" t="s">
        <v>2174</v>
      </c>
      <c r="REZ23" t="s">
        <v>2476</v>
      </c>
      <c r="RFA23" t="s">
        <v>2174</v>
      </c>
      <c r="RFB23" t="s">
        <v>2476</v>
      </c>
      <c r="RFC23" t="s">
        <v>2174</v>
      </c>
      <c r="RFD23" t="s">
        <v>2476</v>
      </c>
      <c r="RFE23" t="s">
        <v>2174</v>
      </c>
      <c r="RFF23" t="s">
        <v>2476</v>
      </c>
      <c r="RFG23" t="s">
        <v>2174</v>
      </c>
      <c r="RFH23" t="s">
        <v>2476</v>
      </c>
      <c r="RFI23" t="s">
        <v>2174</v>
      </c>
      <c r="RFJ23" t="s">
        <v>2476</v>
      </c>
      <c r="RFK23" t="s">
        <v>2174</v>
      </c>
      <c r="RFL23" t="s">
        <v>2476</v>
      </c>
      <c r="RFM23" t="s">
        <v>2174</v>
      </c>
      <c r="RFN23" t="s">
        <v>2476</v>
      </c>
      <c r="RFO23" t="s">
        <v>2174</v>
      </c>
      <c r="RFP23" t="s">
        <v>2476</v>
      </c>
      <c r="RFQ23" t="s">
        <v>2174</v>
      </c>
      <c r="RFR23" t="s">
        <v>2476</v>
      </c>
      <c r="RFS23" t="s">
        <v>2174</v>
      </c>
      <c r="RFT23" t="s">
        <v>2476</v>
      </c>
      <c r="RFU23" t="s">
        <v>2174</v>
      </c>
      <c r="RFV23" t="s">
        <v>2476</v>
      </c>
      <c r="RFW23" t="s">
        <v>2174</v>
      </c>
      <c r="RFX23" t="s">
        <v>2476</v>
      </c>
      <c r="RFY23" t="s">
        <v>2174</v>
      </c>
      <c r="RFZ23" t="s">
        <v>2476</v>
      </c>
      <c r="RGA23" t="s">
        <v>2174</v>
      </c>
      <c r="RGB23" t="s">
        <v>2476</v>
      </c>
      <c r="RGC23" t="s">
        <v>2174</v>
      </c>
      <c r="RGD23" t="s">
        <v>2476</v>
      </c>
      <c r="RGE23" t="s">
        <v>2174</v>
      </c>
      <c r="RGF23" t="s">
        <v>2476</v>
      </c>
      <c r="RGG23" t="s">
        <v>2174</v>
      </c>
      <c r="RGH23" t="s">
        <v>2476</v>
      </c>
      <c r="RGI23" t="s">
        <v>2174</v>
      </c>
      <c r="RGJ23" t="s">
        <v>2476</v>
      </c>
      <c r="RGK23" t="s">
        <v>2174</v>
      </c>
      <c r="RGL23" t="s">
        <v>2476</v>
      </c>
      <c r="RGM23" t="s">
        <v>2174</v>
      </c>
      <c r="RGN23" t="s">
        <v>2476</v>
      </c>
      <c r="RGO23" t="s">
        <v>2174</v>
      </c>
      <c r="RGP23" t="s">
        <v>2476</v>
      </c>
      <c r="RGQ23" t="s">
        <v>2174</v>
      </c>
      <c r="RGR23" t="s">
        <v>2476</v>
      </c>
      <c r="RGS23" t="s">
        <v>2174</v>
      </c>
      <c r="RGT23" t="s">
        <v>2476</v>
      </c>
      <c r="RGU23" t="s">
        <v>2174</v>
      </c>
      <c r="RGV23" t="s">
        <v>2476</v>
      </c>
      <c r="RGW23" t="s">
        <v>2174</v>
      </c>
      <c r="RGX23" t="s">
        <v>2476</v>
      </c>
      <c r="RGY23" t="s">
        <v>2174</v>
      </c>
      <c r="RGZ23" t="s">
        <v>2476</v>
      </c>
      <c r="RHA23" t="s">
        <v>2174</v>
      </c>
      <c r="RHB23" t="s">
        <v>2476</v>
      </c>
      <c r="RHC23" t="s">
        <v>2174</v>
      </c>
      <c r="RHD23" t="s">
        <v>2476</v>
      </c>
      <c r="RHE23" t="s">
        <v>2174</v>
      </c>
      <c r="RHF23" t="s">
        <v>2476</v>
      </c>
      <c r="RHG23" t="s">
        <v>2174</v>
      </c>
      <c r="RHH23" t="s">
        <v>2476</v>
      </c>
      <c r="RHI23" t="s">
        <v>2174</v>
      </c>
      <c r="RHJ23" t="s">
        <v>2476</v>
      </c>
      <c r="RHK23" t="s">
        <v>2174</v>
      </c>
      <c r="RHL23" t="s">
        <v>2476</v>
      </c>
      <c r="RHM23" t="s">
        <v>2174</v>
      </c>
      <c r="RHN23" t="s">
        <v>2476</v>
      </c>
      <c r="RHO23" t="s">
        <v>2174</v>
      </c>
      <c r="RHP23" t="s">
        <v>2476</v>
      </c>
      <c r="RHQ23" t="s">
        <v>2174</v>
      </c>
      <c r="RHR23" t="s">
        <v>2476</v>
      </c>
      <c r="RHS23" t="s">
        <v>2174</v>
      </c>
      <c r="RHT23" t="s">
        <v>2476</v>
      </c>
      <c r="RHU23" t="s">
        <v>2174</v>
      </c>
      <c r="RHV23" t="s">
        <v>2476</v>
      </c>
      <c r="RHW23" t="s">
        <v>2174</v>
      </c>
      <c r="RHX23" t="s">
        <v>2476</v>
      </c>
      <c r="RHY23" t="s">
        <v>2174</v>
      </c>
      <c r="RHZ23" t="s">
        <v>2476</v>
      </c>
      <c r="RIA23" t="s">
        <v>2174</v>
      </c>
      <c r="RIB23" t="s">
        <v>2476</v>
      </c>
      <c r="RIC23" t="s">
        <v>2174</v>
      </c>
      <c r="RID23" t="s">
        <v>2476</v>
      </c>
      <c r="RIE23" t="s">
        <v>2174</v>
      </c>
      <c r="RIF23" t="s">
        <v>2476</v>
      </c>
      <c r="RIG23" t="s">
        <v>2174</v>
      </c>
      <c r="RIH23" t="s">
        <v>2476</v>
      </c>
      <c r="RII23" t="s">
        <v>2174</v>
      </c>
      <c r="RIJ23" t="s">
        <v>2476</v>
      </c>
      <c r="RIK23" t="s">
        <v>2174</v>
      </c>
      <c r="RIL23" t="s">
        <v>2476</v>
      </c>
      <c r="RIM23" t="s">
        <v>2174</v>
      </c>
      <c r="RIN23" t="s">
        <v>2476</v>
      </c>
      <c r="RIO23" t="s">
        <v>2174</v>
      </c>
      <c r="RIP23" t="s">
        <v>2476</v>
      </c>
      <c r="RIQ23" t="s">
        <v>2174</v>
      </c>
      <c r="RIR23" t="s">
        <v>2476</v>
      </c>
      <c r="RIS23" t="s">
        <v>2174</v>
      </c>
      <c r="RIT23" t="s">
        <v>2476</v>
      </c>
      <c r="RIU23" t="s">
        <v>2174</v>
      </c>
      <c r="RIV23" t="s">
        <v>2476</v>
      </c>
      <c r="RIW23" t="s">
        <v>2174</v>
      </c>
      <c r="RIX23" t="s">
        <v>2476</v>
      </c>
      <c r="RIY23" t="s">
        <v>2174</v>
      </c>
      <c r="RIZ23" t="s">
        <v>2476</v>
      </c>
      <c r="RJA23" t="s">
        <v>2174</v>
      </c>
      <c r="RJB23" t="s">
        <v>2476</v>
      </c>
      <c r="RJC23" t="s">
        <v>2174</v>
      </c>
      <c r="RJD23" t="s">
        <v>2476</v>
      </c>
      <c r="RJE23" t="s">
        <v>2174</v>
      </c>
      <c r="RJF23" t="s">
        <v>2476</v>
      </c>
      <c r="RJG23" t="s">
        <v>2174</v>
      </c>
      <c r="RJH23" t="s">
        <v>2476</v>
      </c>
      <c r="RJI23" t="s">
        <v>2174</v>
      </c>
      <c r="RJJ23" t="s">
        <v>2476</v>
      </c>
      <c r="RJK23" t="s">
        <v>2174</v>
      </c>
      <c r="RJL23" t="s">
        <v>2476</v>
      </c>
      <c r="RJM23" t="s">
        <v>2174</v>
      </c>
      <c r="RJN23" t="s">
        <v>2476</v>
      </c>
      <c r="RJO23" t="s">
        <v>2174</v>
      </c>
      <c r="RJP23" t="s">
        <v>2476</v>
      </c>
      <c r="RJQ23" t="s">
        <v>2174</v>
      </c>
      <c r="RJR23" t="s">
        <v>2476</v>
      </c>
      <c r="RJS23" t="s">
        <v>2174</v>
      </c>
      <c r="RJT23" t="s">
        <v>2476</v>
      </c>
      <c r="RJU23" t="s">
        <v>2174</v>
      </c>
      <c r="RJV23" t="s">
        <v>2476</v>
      </c>
      <c r="RJW23" t="s">
        <v>2174</v>
      </c>
      <c r="RJX23" t="s">
        <v>2476</v>
      </c>
      <c r="RJY23" t="s">
        <v>2174</v>
      </c>
      <c r="RJZ23" t="s">
        <v>2476</v>
      </c>
      <c r="RKA23" t="s">
        <v>2174</v>
      </c>
      <c r="RKB23" t="s">
        <v>2476</v>
      </c>
      <c r="RKC23" t="s">
        <v>2174</v>
      </c>
      <c r="RKD23" t="s">
        <v>2476</v>
      </c>
      <c r="RKE23" t="s">
        <v>2174</v>
      </c>
      <c r="RKF23" t="s">
        <v>2476</v>
      </c>
      <c r="RKG23" t="s">
        <v>2174</v>
      </c>
      <c r="RKH23" t="s">
        <v>2476</v>
      </c>
      <c r="RKI23" t="s">
        <v>2174</v>
      </c>
      <c r="RKJ23" t="s">
        <v>2476</v>
      </c>
      <c r="RKK23" t="s">
        <v>2174</v>
      </c>
      <c r="RKL23" t="s">
        <v>2476</v>
      </c>
      <c r="RKM23" t="s">
        <v>2174</v>
      </c>
      <c r="RKN23" t="s">
        <v>2476</v>
      </c>
      <c r="RKO23" t="s">
        <v>2174</v>
      </c>
      <c r="RKP23" t="s">
        <v>2476</v>
      </c>
      <c r="RKQ23" t="s">
        <v>2174</v>
      </c>
      <c r="RKR23" t="s">
        <v>2476</v>
      </c>
      <c r="RKS23" t="s">
        <v>2174</v>
      </c>
      <c r="RKT23" t="s">
        <v>2476</v>
      </c>
      <c r="RKU23" t="s">
        <v>2174</v>
      </c>
      <c r="RKV23" t="s">
        <v>2476</v>
      </c>
      <c r="RKW23" t="s">
        <v>2174</v>
      </c>
      <c r="RKX23" t="s">
        <v>2476</v>
      </c>
      <c r="RKY23" t="s">
        <v>2174</v>
      </c>
      <c r="RKZ23" t="s">
        <v>2476</v>
      </c>
      <c r="RLA23" t="s">
        <v>2174</v>
      </c>
      <c r="RLB23" t="s">
        <v>2476</v>
      </c>
      <c r="RLC23" t="s">
        <v>2174</v>
      </c>
      <c r="RLD23" t="s">
        <v>2476</v>
      </c>
      <c r="RLE23" t="s">
        <v>2174</v>
      </c>
      <c r="RLF23" t="s">
        <v>2476</v>
      </c>
      <c r="RLG23" t="s">
        <v>2174</v>
      </c>
      <c r="RLH23" t="s">
        <v>2476</v>
      </c>
      <c r="RLI23" t="s">
        <v>2174</v>
      </c>
      <c r="RLJ23" t="s">
        <v>2476</v>
      </c>
      <c r="RLK23" t="s">
        <v>2174</v>
      </c>
      <c r="RLL23" t="s">
        <v>2476</v>
      </c>
      <c r="RLM23" t="s">
        <v>2174</v>
      </c>
      <c r="RLN23" t="s">
        <v>2476</v>
      </c>
      <c r="RLO23" t="s">
        <v>2174</v>
      </c>
      <c r="RLP23" t="s">
        <v>2476</v>
      </c>
      <c r="RLQ23" t="s">
        <v>2174</v>
      </c>
      <c r="RLR23" t="s">
        <v>2476</v>
      </c>
      <c r="RLS23" t="s">
        <v>2174</v>
      </c>
      <c r="RLT23" t="s">
        <v>2476</v>
      </c>
      <c r="RLU23" t="s">
        <v>2174</v>
      </c>
      <c r="RLV23" t="s">
        <v>2476</v>
      </c>
      <c r="RLW23" t="s">
        <v>2174</v>
      </c>
      <c r="RLX23" t="s">
        <v>2476</v>
      </c>
      <c r="RLY23" t="s">
        <v>2174</v>
      </c>
      <c r="RLZ23" t="s">
        <v>2476</v>
      </c>
      <c r="RMA23" t="s">
        <v>2174</v>
      </c>
      <c r="RMB23" t="s">
        <v>2476</v>
      </c>
      <c r="RMC23" t="s">
        <v>2174</v>
      </c>
      <c r="RMD23" t="s">
        <v>2476</v>
      </c>
      <c r="RME23" t="s">
        <v>2174</v>
      </c>
      <c r="RMF23" t="s">
        <v>2476</v>
      </c>
      <c r="RMG23" t="s">
        <v>2174</v>
      </c>
      <c r="RMH23" t="s">
        <v>2476</v>
      </c>
      <c r="RMI23" t="s">
        <v>2174</v>
      </c>
      <c r="RMJ23" t="s">
        <v>2476</v>
      </c>
      <c r="RMK23" t="s">
        <v>2174</v>
      </c>
      <c r="RML23" t="s">
        <v>2476</v>
      </c>
      <c r="RMM23" t="s">
        <v>2174</v>
      </c>
      <c r="RMN23" t="s">
        <v>2476</v>
      </c>
      <c r="RMO23" t="s">
        <v>2174</v>
      </c>
      <c r="RMP23" t="s">
        <v>2476</v>
      </c>
      <c r="RMQ23" t="s">
        <v>2174</v>
      </c>
      <c r="RMR23" t="s">
        <v>2476</v>
      </c>
      <c r="RMS23" t="s">
        <v>2174</v>
      </c>
      <c r="RMT23" t="s">
        <v>2476</v>
      </c>
      <c r="RMU23" t="s">
        <v>2174</v>
      </c>
      <c r="RMV23" t="s">
        <v>2476</v>
      </c>
      <c r="RMW23" t="s">
        <v>2174</v>
      </c>
      <c r="RMX23" t="s">
        <v>2476</v>
      </c>
      <c r="RMY23" t="s">
        <v>2174</v>
      </c>
      <c r="RMZ23" t="s">
        <v>2476</v>
      </c>
      <c r="RNA23" t="s">
        <v>2174</v>
      </c>
      <c r="RNB23" t="s">
        <v>2476</v>
      </c>
      <c r="RNC23" t="s">
        <v>2174</v>
      </c>
      <c r="RND23" t="s">
        <v>2476</v>
      </c>
      <c r="RNE23" t="s">
        <v>2174</v>
      </c>
      <c r="RNF23" t="s">
        <v>2476</v>
      </c>
      <c r="RNG23" t="s">
        <v>2174</v>
      </c>
      <c r="RNH23" t="s">
        <v>2476</v>
      </c>
      <c r="RNI23" t="s">
        <v>2174</v>
      </c>
      <c r="RNJ23" t="s">
        <v>2476</v>
      </c>
      <c r="RNK23" t="s">
        <v>2174</v>
      </c>
      <c r="RNL23" t="s">
        <v>2476</v>
      </c>
      <c r="RNM23" t="s">
        <v>2174</v>
      </c>
      <c r="RNN23" t="s">
        <v>2476</v>
      </c>
      <c r="RNO23" t="s">
        <v>2174</v>
      </c>
      <c r="RNP23" t="s">
        <v>2476</v>
      </c>
      <c r="RNQ23" t="s">
        <v>2174</v>
      </c>
      <c r="RNR23" t="s">
        <v>2476</v>
      </c>
      <c r="RNS23" t="s">
        <v>2174</v>
      </c>
      <c r="RNT23" t="s">
        <v>2476</v>
      </c>
      <c r="RNU23" t="s">
        <v>2174</v>
      </c>
      <c r="RNV23" t="s">
        <v>2476</v>
      </c>
      <c r="RNW23" t="s">
        <v>2174</v>
      </c>
      <c r="RNX23" t="s">
        <v>2476</v>
      </c>
      <c r="RNY23" t="s">
        <v>2174</v>
      </c>
      <c r="RNZ23" t="s">
        <v>2476</v>
      </c>
      <c r="ROA23" t="s">
        <v>2174</v>
      </c>
      <c r="ROB23" t="s">
        <v>2476</v>
      </c>
      <c r="ROC23" t="s">
        <v>2174</v>
      </c>
      <c r="ROD23" t="s">
        <v>2476</v>
      </c>
      <c r="ROE23" t="s">
        <v>2174</v>
      </c>
      <c r="ROF23" t="s">
        <v>2476</v>
      </c>
      <c r="ROG23" t="s">
        <v>2174</v>
      </c>
      <c r="ROH23" t="s">
        <v>2476</v>
      </c>
      <c r="ROI23" t="s">
        <v>2174</v>
      </c>
      <c r="ROJ23" t="s">
        <v>2476</v>
      </c>
      <c r="ROK23" t="s">
        <v>2174</v>
      </c>
      <c r="ROL23" t="s">
        <v>2476</v>
      </c>
      <c r="ROM23" t="s">
        <v>2174</v>
      </c>
      <c r="RON23" t="s">
        <v>2476</v>
      </c>
      <c r="ROO23" t="s">
        <v>2174</v>
      </c>
      <c r="ROP23" t="s">
        <v>2476</v>
      </c>
      <c r="ROQ23" t="s">
        <v>2174</v>
      </c>
      <c r="ROR23" t="s">
        <v>2476</v>
      </c>
      <c r="ROS23" t="s">
        <v>2174</v>
      </c>
      <c r="ROT23" t="s">
        <v>2476</v>
      </c>
      <c r="ROU23" t="s">
        <v>2174</v>
      </c>
      <c r="ROV23" t="s">
        <v>2476</v>
      </c>
      <c r="ROW23" t="s">
        <v>2174</v>
      </c>
      <c r="ROX23" t="s">
        <v>2476</v>
      </c>
      <c r="ROY23" t="s">
        <v>2174</v>
      </c>
      <c r="ROZ23" t="s">
        <v>2476</v>
      </c>
      <c r="RPA23" t="s">
        <v>2174</v>
      </c>
      <c r="RPB23" t="s">
        <v>2476</v>
      </c>
      <c r="RPC23" t="s">
        <v>2174</v>
      </c>
      <c r="RPD23" t="s">
        <v>2476</v>
      </c>
      <c r="RPE23" t="s">
        <v>2174</v>
      </c>
      <c r="RPF23" t="s">
        <v>2476</v>
      </c>
      <c r="RPG23" t="s">
        <v>2174</v>
      </c>
      <c r="RPH23" t="s">
        <v>2476</v>
      </c>
      <c r="RPI23" t="s">
        <v>2174</v>
      </c>
      <c r="RPJ23" t="s">
        <v>2476</v>
      </c>
      <c r="RPK23" t="s">
        <v>2174</v>
      </c>
      <c r="RPL23" t="s">
        <v>2476</v>
      </c>
      <c r="RPM23" t="s">
        <v>2174</v>
      </c>
      <c r="RPN23" t="s">
        <v>2476</v>
      </c>
      <c r="RPO23" t="s">
        <v>2174</v>
      </c>
      <c r="RPP23" t="s">
        <v>2476</v>
      </c>
      <c r="RPQ23" t="s">
        <v>2174</v>
      </c>
      <c r="RPR23" t="s">
        <v>2476</v>
      </c>
      <c r="RPS23" t="s">
        <v>2174</v>
      </c>
      <c r="RPT23" t="s">
        <v>2476</v>
      </c>
      <c r="RPU23" t="s">
        <v>2174</v>
      </c>
      <c r="RPV23" t="s">
        <v>2476</v>
      </c>
      <c r="RPW23" t="s">
        <v>2174</v>
      </c>
      <c r="RPX23" t="s">
        <v>2476</v>
      </c>
      <c r="RPY23" t="s">
        <v>2174</v>
      </c>
      <c r="RPZ23" t="s">
        <v>2476</v>
      </c>
      <c r="RQA23" t="s">
        <v>2174</v>
      </c>
      <c r="RQB23" t="s">
        <v>2476</v>
      </c>
      <c r="RQC23" t="s">
        <v>2174</v>
      </c>
      <c r="RQD23" t="s">
        <v>2476</v>
      </c>
      <c r="RQE23" t="s">
        <v>2174</v>
      </c>
      <c r="RQF23" t="s">
        <v>2476</v>
      </c>
      <c r="RQG23" t="s">
        <v>2174</v>
      </c>
      <c r="RQH23" t="s">
        <v>2476</v>
      </c>
      <c r="RQI23" t="s">
        <v>2174</v>
      </c>
      <c r="RQJ23" t="s">
        <v>2476</v>
      </c>
      <c r="RQK23" t="s">
        <v>2174</v>
      </c>
      <c r="RQL23" t="s">
        <v>2476</v>
      </c>
      <c r="RQM23" t="s">
        <v>2174</v>
      </c>
      <c r="RQN23" t="s">
        <v>2476</v>
      </c>
      <c r="RQO23" t="s">
        <v>2174</v>
      </c>
      <c r="RQP23" t="s">
        <v>2476</v>
      </c>
      <c r="RQQ23" t="s">
        <v>2174</v>
      </c>
      <c r="RQR23" t="s">
        <v>2476</v>
      </c>
      <c r="RQS23" t="s">
        <v>2174</v>
      </c>
      <c r="RQT23" t="s">
        <v>2476</v>
      </c>
      <c r="RQU23" t="s">
        <v>2174</v>
      </c>
      <c r="RQV23" t="s">
        <v>2476</v>
      </c>
      <c r="RQW23" t="s">
        <v>2174</v>
      </c>
      <c r="RQX23" t="s">
        <v>2476</v>
      </c>
      <c r="RQY23" t="s">
        <v>2174</v>
      </c>
      <c r="RQZ23" t="s">
        <v>2476</v>
      </c>
      <c r="RRA23" t="s">
        <v>2174</v>
      </c>
      <c r="RRB23" t="s">
        <v>2476</v>
      </c>
      <c r="RRC23" t="s">
        <v>2174</v>
      </c>
      <c r="RRD23" t="s">
        <v>2476</v>
      </c>
      <c r="RRE23" t="s">
        <v>2174</v>
      </c>
      <c r="RRF23" t="s">
        <v>2476</v>
      </c>
      <c r="RRG23" t="s">
        <v>2174</v>
      </c>
      <c r="RRH23" t="s">
        <v>2476</v>
      </c>
      <c r="RRI23" t="s">
        <v>2174</v>
      </c>
      <c r="RRJ23" t="s">
        <v>2476</v>
      </c>
      <c r="RRK23" t="s">
        <v>2174</v>
      </c>
      <c r="RRL23" t="s">
        <v>2476</v>
      </c>
      <c r="RRM23" t="s">
        <v>2174</v>
      </c>
      <c r="RRN23" t="s">
        <v>2476</v>
      </c>
      <c r="RRO23" t="s">
        <v>2174</v>
      </c>
      <c r="RRP23" t="s">
        <v>2476</v>
      </c>
      <c r="RRQ23" t="s">
        <v>2174</v>
      </c>
      <c r="RRR23" t="s">
        <v>2476</v>
      </c>
      <c r="RRS23" t="s">
        <v>2174</v>
      </c>
      <c r="RRT23" t="s">
        <v>2476</v>
      </c>
      <c r="RRU23" t="s">
        <v>2174</v>
      </c>
      <c r="RRV23" t="s">
        <v>2476</v>
      </c>
      <c r="RRW23" t="s">
        <v>2174</v>
      </c>
      <c r="RRX23" t="s">
        <v>2476</v>
      </c>
      <c r="RRY23" t="s">
        <v>2174</v>
      </c>
      <c r="RRZ23" t="s">
        <v>2476</v>
      </c>
      <c r="RSA23" t="s">
        <v>2174</v>
      </c>
      <c r="RSB23" t="s">
        <v>2476</v>
      </c>
      <c r="RSC23" t="s">
        <v>2174</v>
      </c>
      <c r="RSD23" t="s">
        <v>2476</v>
      </c>
      <c r="RSE23" t="s">
        <v>2174</v>
      </c>
      <c r="RSF23" t="s">
        <v>2476</v>
      </c>
      <c r="RSG23" t="s">
        <v>2174</v>
      </c>
      <c r="RSH23" t="s">
        <v>2476</v>
      </c>
      <c r="RSI23" t="s">
        <v>2174</v>
      </c>
      <c r="RSJ23" t="s">
        <v>2476</v>
      </c>
      <c r="RSK23" t="s">
        <v>2174</v>
      </c>
      <c r="RSL23" t="s">
        <v>2476</v>
      </c>
      <c r="RSM23" t="s">
        <v>2174</v>
      </c>
      <c r="RSN23" t="s">
        <v>2476</v>
      </c>
      <c r="RSO23" t="s">
        <v>2174</v>
      </c>
      <c r="RSP23" t="s">
        <v>2476</v>
      </c>
      <c r="RSQ23" t="s">
        <v>2174</v>
      </c>
      <c r="RSR23" t="s">
        <v>2476</v>
      </c>
      <c r="RSS23" t="s">
        <v>2174</v>
      </c>
      <c r="RST23" t="s">
        <v>2476</v>
      </c>
      <c r="RSU23" t="s">
        <v>2174</v>
      </c>
      <c r="RSV23" t="s">
        <v>2476</v>
      </c>
      <c r="RSW23" t="s">
        <v>2174</v>
      </c>
      <c r="RSX23" t="s">
        <v>2476</v>
      </c>
      <c r="RSY23" t="s">
        <v>2174</v>
      </c>
      <c r="RSZ23" t="s">
        <v>2476</v>
      </c>
      <c r="RTA23" t="s">
        <v>2174</v>
      </c>
      <c r="RTB23" t="s">
        <v>2476</v>
      </c>
      <c r="RTC23" t="s">
        <v>2174</v>
      </c>
      <c r="RTD23" t="s">
        <v>2476</v>
      </c>
      <c r="RTE23" t="s">
        <v>2174</v>
      </c>
      <c r="RTF23" t="s">
        <v>2476</v>
      </c>
      <c r="RTG23" t="s">
        <v>2174</v>
      </c>
      <c r="RTH23" t="s">
        <v>2476</v>
      </c>
      <c r="RTI23" t="s">
        <v>2174</v>
      </c>
      <c r="RTJ23" t="s">
        <v>2476</v>
      </c>
      <c r="RTK23" t="s">
        <v>2174</v>
      </c>
      <c r="RTL23" t="s">
        <v>2476</v>
      </c>
      <c r="RTM23" t="s">
        <v>2174</v>
      </c>
      <c r="RTN23" t="s">
        <v>2476</v>
      </c>
      <c r="RTO23" t="s">
        <v>2174</v>
      </c>
      <c r="RTP23" t="s">
        <v>2476</v>
      </c>
      <c r="RTQ23" t="s">
        <v>2174</v>
      </c>
      <c r="RTR23" t="s">
        <v>2476</v>
      </c>
      <c r="RTS23" t="s">
        <v>2174</v>
      </c>
      <c r="RTT23" t="s">
        <v>2476</v>
      </c>
      <c r="RTU23" t="s">
        <v>2174</v>
      </c>
      <c r="RTV23" t="s">
        <v>2476</v>
      </c>
      <c r="RTW23" t="s">
        <v>2174</v>
      </c>
      <c r="RTX23" t="s">
        <v>2476</v>
      </c>
      <c r="RTY23" t="s">
        <v>2174</v>
      </c>
      <c r="RTZ23" t="s">
        <v>2476</v>
      </c>
      <c r="RUA23" t="s">
        <v>2174</v>
      </c>
      <c r="RUB23" t="s">
        <v>2476</v>
      </c>
      <c r="RUC23" t="s">
        <v>2174</v>
      </c>
      <c r="RUD23" t="s">
        <v>2476</v>
      </c>
      <c r="RUE23" t="s">
        <v>2174</v>
      </c>
      <c r="RUF23" t="s">
        <v>2476</v>
      </c>
      <c r="RUG23" t="s">
        <v>2174</v>
      </c>
      <c r="RUH23" t="s">
        <v>2476</v>
      </c>
      <c r="RUI23" t="s">
        <v>2174</v>
      </c>
      <c r="RUJ23" t="s">
        <v>2476</v>
      </c>
      <c r="RUK23" t="s">
        <v>2174</v>
      </c>
      <c r="RUL23" t="s">
        <v>2476</v>
      </c>
      <c r="RUM23" t="s">
        <v>2174</v>
      </c>
      <c r="RUN23" t="s">
        <v>2476</v>
      </c>
      <c r="RUO23" t="s">
        <v>2174</v>
      </c>
      <c r="RUP23" t="s">
        <v>2476</v>
      </c>
      <c r="RUQ23" t="s">
        <v>2174</v>
      </c>
      <c r="RUR23" t="s">
        <v>2476</v>
      </c>
      <c r="RUS23" t="s">
        <v>2174</v>
      </c>
      <c r="RUT23" t="s">
        <v>2476</v>
      </c>
      <c r="RUU23" t="s">
        <v>2174</v>
      </c>
      <c r="RUV23" t="s">
        <v>2476</v>
      </c>
      <c r="RUW23" t="s">
        <v>2174</v>
      </c>
      <c r="RUX23" t="s">
        <v>2476</v>
      </c>
      <c r="RUY23" t="s">
        <v>2174</v>
      </c>
      <c r="RUZ23" t="s">
        <v>2476</v>
      </c>
      <c r="RVA23" t="s">
        <v>2174</v>
      </c>
      <c r="RVB23" t="s">
        <v>2476</v>
      </c>
      <c r="RVC23" t="s">
        <v>2174</v>
      </c>
      <c r="RVD23" t="s">
        <v>2476</v>
      </c>
      <c r="RVE23" t="s">
        <v>2174</v>
      </c>
      <c r="RVF23" t="s">
        <v>2476</v>
      </c>
      <c r="RVG23" t="s">
        <v>2174</v>
      </c>
      <c r="RVH23" t="s">
        <v>2476</v>
      </c>
      <c r="RVI23" t="s">
        <v>2174</v>
      </c>
      <c r="RVJ23" t="s">
        <v>2476</v>
      </c>
      <c r="RVK23" t="s">
        <v>2174</v>
      </c>
      <c r="RVL23" t="s">
        <v>2476</v>
      </c>
      <c r="RVM23" t="s">
        <v>2174</v>
      </c>
      <c r="RVN23" t="s">
        <v>2476</v>
      </c>
      <c r="RVO23" t="s">
        <v>2174</v>
      </c>
      <c r="RVP23" t="s">
        <v>2476</v>
      </c>
      <c r="RVQ23" t="s">
        <v>2174</v>
      </c>
      <c r="RVR23" t="s">
        <v>2476</v>
      </c>
      <c r="RVS23" t="s">
        <v>2174</v>
      </c>
      <c r="RVT23" t="s">
        <v>2476</v>
      </c>
      <c r="RVU23" t="s">
        <v>2174</v>
      </c>
      <c r="RVV23" t="s">
        <v>2476</v>
      </c>
      <c r="RVW23" t="s">
        <v>2174</v>
      </c>
      <c r="RVX23" t="s">
        <v>2476</v>
      </c>
      <c r="RVY23" t="s">
        <v>2174</v>
      </c>
      <c r="RVZ23" t="s">
        <v>2476</v>
      </c>
      <c r="RWA23" t="s">
        <v>2174</v>
      </c>
      <c r="RWB23" t="s">
        <v>2476</v>
      </c>
      <c r="RWC23" t="s">
        <v>2174</v>
      </c>
      <c r="RWD23" t="s">
        <v>2476</v>
      </c>
      <c r="RWE23" t="s">
        <v>2174</v>
      </c>
      <c r="RWF23" t="s">
        <v>2476</v>
      </c>
      <c r="RWG23" t="s">
        <v>2174</v>
      </c>
      <c r="RWH23" t="s">
        <v>2476</v>
      </c>
      <c r="RWI23" t="s">
        <v>2174</v>
      </c>
      <c r="RWJ23" t="s">
        <v>2476</v>
      </c>
      <c r="RWK23" t="s">
        <v>2174</v>
      </c>
      <c r="RWL23" t="s">
        <v>2476</v>
      </c>
      <c r="RWM23" t="s">
        <v>2174</v>
      </c>
      <c r="RWN23" t="s">
        <v>2476</v>
      </c>
      <c r="RWO23" t="s">
        <v>2174</v>
      </c>
      <c r="RWP23" t="s">
        <v>2476</v>
      </c>
      <c r="RWQ23" t="s">
        <v>2174</v>
      </c>
      <c r="RWR23" t="s">
        <v>2476</v>
      </c>
      <c r="RWS23" t="s">
        <v>2174</v>
      </c>
      <c r="RWT23" t="s">
        <v>2476</v>
      </c>
      <c r="RWU23" t="s">
        <v>2174</v>
      </c>
      <c r="RWV23" t="s">
        <v>2476</v>
      </c>
      <c r="RWW23" t="s">
        <v>2174</v>
      </c>
      <c r="RWX23" t="s">
        <v>2476</v>
      </c>
      <c r="RWY23" t="s">
        <v>2174</v>
      </c>
      <c r="RWZ23" t="s">
        <v>2476</v>
      </c>
      <c r="RXA23" t="s">
        <v>2174</v>
      </c>
      <c r="RXB23" t="s">
        <v>2476</v>
      </c>
      <c r="RXC23" t="s">
        <v>2174</v>
      </c>
      <c r="RXD23" t="s">
        <v>2476</v>
      </c>
      <c r="RXE23" t="s">
        <v>2174</v>
      </c>
      <c r="RXF23" t="s">
        <v>2476</v>
      </c>
      <c r="RXG23" t="s">
        <v>2174</v>
      </c>
      <c r="RXH23" t="s">
        <v>2476</v>
      </c>
      <c r="RXI23" t="s">
        <v>2174</v>
      </c>
      <c r="RXJ23" t="s">
        <v>2476</v>
      </c>
      <c r="RXK23" t="s">
        <v>2174</v>
      </c>
      <c r="RXL23" t="s">
        <v>2476</v>
      </c>
      <c r="RXM23" t="s">
        <v>2174</v>
      </c>
      <c r="RXN23" t="s">
        <v>2476</v>
      </c>
      <c r="RXO23" t="s">
        <v>2174</v>
      </c>
      <c r="RXP23" t="s">
        <v>2476</v>
      </c>
      <c r="RXQ23" t="s">
        <v>2174</v>
      </c>
      <c r="RXR23" t="s">
        <v>2476</v>
      </c>
      <c r="RXS23" t="s">
        <v>2174</v>
      </c>
      <c r="RXT23" t="s">
        <v>2476</v>
      </c>
      <c r="RXU23" t="s">
        <v>2174</v>
      </c>
      <c r="RXV23" t="s">
        <v>2476</v>
      </c>
      <c r="RXW23" t="s">
        <v>2174</v>
      </c>
      <c r="RXX23" t="s">
        <v>2476</v>
      </c>
      <c r="RXY23" t="s">
        <v>2174</v>
      </c>
      <c r="RXZ23" t="s">
        <v>2476</v>
      </c>
      <c r="RYA23" t="s">
        <v>2174</v>
      </c>
      <c r="RYB23" t="s">
        <v>2476</v>
      </c>
      <c r="RYC23" t="s">
        <v>2174</v>
      </c>
      <c r="RYD23" t="s">
        <v>2476</v>
      </c>
      <c r="RYE23" t="s">
        <v>2174</v>
      </c>
      <c r="RYF23" t="s">
        <v>2476</v>
      </c>
      <c r="RYG23" t="s">
        <v>2174</v>
      </c>
      <c r="RYH23" t="s">
        <v>2476</v>
      </c>
      <c r="RYI23" t="s">
        <v>2174</v>
      </c>
      <c r="RYJ23" t="s">
        <v>2476</v>
      </c>
      <c r="RYK23" t="s">
        <v>2174</v>
      </c>
      <c r="RYL23" t="s">
        <v>2476</v>
      </c>
      <c r="RYM23" t="s">
        <v>2174</v>
      </c>
      <c r="RYN23" t="s">
        <v>2476</v>
      </c>
      <c r="RYO23" t="s">
        <v>2174</v>
      </c>
      <c r="RYP23" t="s">
        <v>2476</v>
      </c>
      <c r="RYQ23" t="s">
        <v>2174</v>
      </c>
      <c r="RYR23" t="s">
        <v>2476</v>
      </c>
      <c r="RYS23" t="s">
        <v>2174</v>
      </c>
      <c r="RYT23" t="s">
        <v>2476</v>
      </c>
      <c r="RYU23" t="s">
        <v>2174</v>
      </c>
      <c r="RYV23" t="s">
        <v>2476</v>
      </c>
      <c r="RYW23" t="s">
        <v>2174</v>
      </c>
      <c r="RYX23" t="s">
        <v>2476</v>
      </c>
      <c r="RYY23" t="s">
        <v>2174</v>
      </c>
      <c r="RYZ23" t="s">
        <v>2476</v>
      </c>
      <c r="RZA23" t="s">
        <v>2174</v>
      </c>
      <c r="RZB23" t="s">
        <v>2476</v>
      </c>
      <c r="RZC23" t="s">
        <v>2174</v>
      </c>
      <c r="RZD23" t="s">
        <v>2476</v>
      </c>
      <c r="RZE23" t="s">
        <v>2174</v>
      </c>
      <c r="RZF23" t="s">
        <v>2476</v>
      </c>
      <c r="RZG23" t="s">
        <v>2174</v>
      </c>
      <c r="RZH23" t="s">
        <v>2476</v>
      </c>
      <c r="RZI23" t="s">
        <v>2174</v>
      </c>
      <c r="RZJ23" t="s">
        <v>2476</v>
      </c>
      <c r="RZK23" t="s">
        <v>2174</v>
      </c>
      <c r="RZL23" t="s">
        <v>2476</v>
      </c>
      <c r="RZM23" t="s">
        <v>2174</v>
      </c>
      <c r="RZN23" t="s">
        <v>2476</v>
      </c>
      <c r="RZO23" t="s">
        <v>2174</v>
      </c>
      <c r="RZP23" t="s">
        <v>2476</v>
      </c>
      <c r="RZQ23" t="s">
        <v>2174</v>
      </c>
      <c r="RZR23" t="s">
        <v>2476</v>
      </c>
      <c r="RZS23" t="s">
        <v>2174</v>
      </c>
      <c r="RZT23" t="s">
        <v>2476</v>
      </c>
      <c r="RZU23" t="s">
        <v>2174</v>
      </c>
      <c r="RZV23" t="s">
        <v>2476</v>
      </c>
      <c r="RZW23" t="s">
        <v>2174</v>
      </c>
      <c r="RZX23" t="s">
        <v>2476</v>
      </c>
      <c r="RZY23" t="s">
        <v>2174</v>
      </c>
      <c r="RZZ23" t="s">
        <v>2476</v>
      </c>
      <c r="SAA23" t="s">
        <v>2174</v>
      </c>
      <c r="SAB23" t="s">
        <v>2476</v>
      </c>
      <c r="SAC23" t="s">
        <v>2174</v>
      </c>
      <c r="SAD23" t="s">
        <v>2476</v>
      </c>
      <c r="SAE23" t="s">
        <v>2174</v>
      </c>
      <c r="SAF23" t="s">
        <v>2476</v>
      </c>
      <c r="SAG23" t="s">
        <v>2174</v>
      </c>
      <c r="SAH23" t="s">
        <v>2476</v>
      </c>
      <c r="SAI23" t="s">
        <v>2174</v>
      </c>
      <c r="SAJ23" t="s">
        <v>2476</v>
      </c>
      <c r="SAK23" t="s">
        <v>2174</v>
      </c>
      <c r="SAL23" t="s">
        <v>2476</v>
      </c>
      <c r="SAM23" t="s">
        <v>2174</v>
      </c>
      <c r="SAN23" t="s">
        <v>2476</v>
      </c>
      <c r="SAO23" t="s">
        <v>2174</v>
      </c>
      <c r="SAP23" t="s">
        <v>2476</v>
      </c>
      <c r="SAQ23" t="s">
        <v>2174</v>
      </c>
      <c r="SAR23" t="s">
        <v>2476</v>
      </c>
      <c r="SAS23" t="s">
        <v>2174</v>
      </c>
      <c r="SAT23" t="s">
        <v>2476</v>
      </c>
      <c r="SAU23" t="s">
        <v>2174</v>
      </c>
      <c r="SAV23" t="s">
        <v>2476</v>
      </c>
      <c r="SAW23" t="s">
        <v>2174</v>
      </c>
      <c r="SAX23" t="s">
        <v>2476</v>
      </c>
      <c r="SAY23" t="s">
        <v>2174</v>
      </c>
      <c r="SAZ23" t="s">
        <v>2476</v>
      </c>
      <c r="SBA23" t="s">
        <v>2174</v>
      </c>
      <c r="SBB23" t="s">
        <v>2476</v>
      </c>
      <c r="SBC23" t="s">
        <v>2174</v>
      </c>
      <c r="SBD23" t="s">
        <v>2476</v>
      </c>
      <c r="SBE23" t="s">
        <v>2174</v>
      </c>
      <c r="SBF23" t="s">
        <v>2476</v>
      </c>
      <c r="SBG23" t="s">
        <v>2174</v>
      </c>
      <c r="SBH23" t="s">
        <v>2476</v>
      </c>
      <c r="SBI23" t="s">
        <v>2174</v>
      </c>
      <c r="SBJ23" t="s">
        <v>2476</v>
      </c>
      <c r="SBK23" t="s">
        <v>2174</v>
      </c>
      <c r="SBL23" t="s">
        <v>2476</v>
      </c>
      <c r="SBM23" t="s">
        <v>2174</v>
      </c>
      <c r="SBN23" t="s">
        <v>2476</v>
      </c>
      <c r="SBO23" t="s">
        <v>2174</v>
      </c>
      <c r="SBP23" t="s">
        <v>2476</v>
      </c>
      <c r="SBQ23" t="s">
        <v>2174</v>
      </c>
      <c r="SBR23" t="s">
        <v>2476</v>
      </c>
      <c r="SBS23" t="s">
        <v>2174</v>
      </c>
      <c r="SBT23" t="s">
        <v>2476</v>
      </c>
      <c r="SBU23" t="s">
        <v>2174</v>
      </c>
      <c r="SBV23" t="s">
        <v>2476</v>
      </c>
      <c r="SBW23" t="s">
        <v>2174</v>
      </c>
      <c r="SBX23" t="s">
        <v>2476</v>
      </c>
      <c r="SBY23" t="s">
        <v>2174</v>
      </c>
      <c r="SBZ23" t="s">
        <v>2476</v>
      </c>
      <c r="SCA23" t="s">
        <v>2174</v>
      </c>
      <c r="SCB23" t="s">
        <v>2476</v>
      </c>
      <c r="SCC23" t="s">
        <v>2174</v>
      </c>
      <c r="SCD23" t="s">
        <v>2476</v>
      </c>
      <c r="SCE23" t="s">
        <v>2174</v>
      </c>
      <c r="SCF23" t="s">
        <v>2476</v>
      </c>
      <c r="SCG23" t="s">
        <v>2174</v>
      </c>
      <c r="SCH23" t="s">
        <v>2476</v>
      </c>
      <c r="SCI23" t="s">
        <v>2174</v>
      </c>
      <c r="SCJ23" t="s">
        <v>2476</v>
      </c>
      <c r="SCK23" t="s">
        <v>2174</v>
      </c>
      <c r="SCL23" t="s">
        <v>2476</v>
      </c>
      <c r="SCM23" t="s">
        <v>2174</v>
      </c>
      <c r="SCN23" t="s">
        <v>2476</v>
      </c>
      <c r="SCO23" t="s">
        <v>2174</v>
      </c>
      <c r="SCP23" t="s">
        <v>2476</v>
      </c>
      <c r="SCQ23" t="s">
        <v>2174</v>
      </c>
      <c r="SCR23" t="s">
        <v>2476</v>
      </c>
      <c r="SCS23" t="s">
        <v>2174</v>
      </c>
      <c r="SCT23" t="s">
        <v>2476</v>
      </c>
      <c r="SCU23" t="s">
        <v>2174</v>
      </c>
      <c r="SCV23" t="s">
        <v>2476</v>
      </c>
      <c r="SCW23" t="s">
        <v>2174</v>
      </c>
      <c r="SCX23" t="s">
        <v>2476</v>
      </c>
      <c r="SCY23" t="s">
        <v>2174</v>
      </c>
      <c r="SCZ23" t="s">
        <v>2476</v>
      </c>
      <c r="SDA23" t="s">
        <v>2174</v>
      </c>
      <c r="SDB23" t="s">
        <v>2476</v>
      </c>
      <c r="SDC23" t="s">
        <v>2174</v>
      </c>
      <c r="SDD23" t="s">
        <v>2476</v>
      </c>
      <c r="SDE23" t="s">
        <v>2174</v>
      </c>
      <c r="SDF23" t="s">
        <v>2476</v>
      </c>
      <c r="SDG23" t="s">
        <v>2174</v>
      </c>
      <c r="SDH23" t="s">
        <v>2476</v>
      </c>
      <c r="SDI23" t="s">
        <v>2174</v>
      </c>
      <c r="SDJ23" t="s">
        <v>2476</v>
      </c>
      <c r="SDK23" t="s">
        <v>2174</v>
      </c>
      <c r="SDL23" t="s">
        <v>2476</v>
      </c>
      <c r="SDM23" t="s">
        <v>2174</v>
      </c>
      <c r="SDN23" t="s">
        <v>2476</v>
      </c>
      <c r="SDO23" t="s">
        <v>2174</v>
      </c>
      <c r="SDP23" t="s">
        <v>2476</v>
      </c>
      <c r="SDQ23" t="s">
        <v>2174</v>
      </c>
      <c r="SDR23" t="s">
        <v>2476</v>
      </c>
      <c r="SDS23" t="s">
        <v>2174</v>
      </c>
      <c r="SDT23" t="s">
        <v>2476</v>
      </c>
      <c r="SDU23" t="s">
        <v>2174</v>
      </c>
      <c r="SDV23" t="s">
        <v>2476</v>
      </c>
      <c r="SDW23" t="s">
        <v>2174</v>
      </c>
      <c r="SDX23" t="s">
        <v>2476</v>
      </c>
      <c r="SDY23" t="s">
        <v>2174</v>
      </c>
      <c r="SDZ23" t="s">
        <v>2476</v>
      </c>
      <c r="SEA23" t="s">
        <v>2174</v>
      </c>
      <c r="SEB23" t="s">
        <v>2476</v>
      </c>
      <c r="SEC23" t="s">
        <v>2174</v>
      </c>
      <c r="SED23" t="s">
        <v>2476</v>
      </c>
      <c r="SEE23" t="s">
        <v>2174</v>
      </c>
      <c r="SEF23" t="s">
        <v>2476</v>
      </c>
      <c r="SEG23" t="s">
        <v>2174</v>
      </c>
      <c r="SEH23" t="s">
        <v>2476</v>
      </c>
      <c r="SEI23" t="s">
        <v>2174</v>
      </c>
      <c r="SEJ23" t="s">
        <v>2476</v>
      </c>
      <c r="SEK23" t="s">
        <v>2174</v>
      </c>
      <c r="SEL23" t="s">
        <v>2476</v>
      </c>
      <c r="SEM23" t="s">
        <v>2174</v>
      </c>
      <c r="SEN23" t="s">
        <v>2476</v>
      </c>
      <c r="SEO23" t="s">
        <v>2174</v>
      </c>
      <c r="SEP23" t="s">
        <v>2476</v>
      </c>
      <c r="SEQ23" t="s">
        <v>2174</v>
      </c>
      <c r="SER23" t="s">
        <v>2476</v>
      </c>
      <c r="SES23" t="s">
        <v>2174</v>
      </c>
      <c r="SET23" t="s">
        <v>2476</v>
      </c>
      <c r="SEU23" t="s">
        <v>2174</v>
      </c>
      <c r="SEV23" t="s">
        <v>2476</v>
      </c>
      <c r="SEW23" t="s">
        <v>2174</v>
      </c>
      <c r="SEX23" t="s">
        <v>2476</v>
      </c>
      <c r="SEY23" t="s">
        <v>2174</v>
      </c>
      <c r="SEZ23" t="s">
        <v>2476</v>
      </c>
      <c r="SFA23" t="s">
        <v>2174</v>
      </c>
      <c r="SFB23" t="s">
        <v>2476</v>
      </c>
      <c r="SFC23" t="s">
        <v>2174</v>
      </c>
      <c r="SFD23" t="s">
        <v>2476</v>
      </c>
      <c r="SFE23" t="s">
        <v>2174</v>
      </c>
      <c r="SFF23" t="s">
        <v>2476</v>
      </c>
      <c r="SFG23" t="s">
        <v>2174</v>
      </c>
      <c r="SFH23" t="s">
        <v>2476</v>
      </c>
      <c r="SFI23" t="s">
        <v>2174</v>
      </c>
      <c r="SFJ23" t="s">
        <v>2476</v>
      </c>
      <c r="SFK23" t="s">
        <v>2174</v>
      </c>
      <c r="SFL23" t="s">
        <v>2476</v>
      </c>
      <c r="SFM23" t="s">
        <v>2174</v>
      </c>
      <c r="SFN23" t="s">
        <v>2476</v>
      </c>
      <c r="SFO23" t="s">
        <v>2174</v>
      </c>
      <c r="SFP23" t="s">
        <v>2476</v>
      </c>
      <c r="SFQ23" t="s">
        <v>2174</v>
      </c>
      <c r="SFR23" t="s">
        <v>2476</v>
      </c>
      <c r="SFS23" t="s">
        <v>2174</v>
      </c>
      <c r="SFT23" t="s">
        <v>2476</v>
      </c>
      <c r="SFU23" t="s">
        <v>2174</v>
      </c>
      <c r="SFV23" t="s">
        <v>2476</v>
      </c>
      <c r="SFW23" t="s">
        <v>2174</v>
      </c>
      <c r="SFX23" t="s">
        <v>2476</v>
      </c>
      <c r="SFY23" t="s">
        <v>2174</v>
      </c>
      <c r="SFZ23" t="s">
        <v>2476</v>
      </c>
      <c r="SGA23" t="s">
        <v>2174</v>
      </c>
      <c r="SGB23" t="s">
        <v>2476</v>
      </c>
      <c r="SGC23" t="s">
        <v>2174</v>
      </c>
      <c r="SGD23" t="s">
        <v>2476</v>
      </c>
      <c r="SGE23" t="s">
        <v>2174</v>
      </c>
      <c r="SGF23" t="s">
        <v>2476</v>
      </c>
      <c r="SGG23" t="s">
        <v>2174</v>
      </c>
      <c r="SGH23" t="s">
        <v>2476</v>
      </c>
      <c r="SGI23" t="s">
        <v>2174</v>
      </c>
      <c r="SGJ23" t="s">
        <v>2476</v>
      </c>
      <c r="SGK23" t="s">
        <v>2174</v>
      </c>
      <c r="SGL23" t="s">
        <v>2476</v>
      </c>
      <c r="SGM23" t="s">
        <v>2174</v>
      </c>
      <c r="SGN23" t="s">
        <v>2476</v>
      </c>
      <c r="SGO23" t="s">
        <v>2174</v>
      </c>
      <c r="SGP23" t="s">
        <v>2476</v>
      </c>
      <c r="SGQ23" t="s">
        <v>2174</v>
      </c>
      <c r="SGR23" t="s">
        <v>2476</v>
      </c>
      <c r="SGS23" t="s">
        <v>2174</v>
      </c>
      <c r="SGT23" t="s">
        <v>2476</v>
      </c>
      <c r="SGU23" t="s">
        <v>2174</v>
      </c>
      <c r="SGV23" t="s">
        <v>2476</v>
      </c>
      <c r="SGW23" t="s">
        <v>2174</v>
      </c>
      <c r="SGX23" t="s">
        <v>2476</v>
      </c>
      <c r="SGY23" t="s">
        <v>2174</v>
      </c>
      <c r="SGZ23" t="s">
        <v>2476</v>
      </c>
      <c r="SHA23" t="s">
        <v>2174</v>
      </c>
      <c r="SHB23" t="s">
        <v>2476</v>
      </c>
      <c r="SHC23" t="s">
        <v>2174</v>
      </c>
      <c r="SHD23" t="s">
        <v>2476</v>
      </c>
      <c r="SHE23" t="s">
        <v>2174</v>
      </c>
      <c r="SHF23" t="s">
        <v>2476</v>
      </c>
      <c r="SHG23" t="s">
        <v>2174</v>
      </c>
      <c r="SHH23" t="s">
        <v>2476</v>
      </c>
      <c r="SHI23" t="s">
        <v>2174</v>
      </c>
      <c r="SHJ23" t="s">
        <v>2476</v>
      </c>
      <c r="SHK23" t="s">
        <v>2174</v>
      </c>
      <c r="SHL23" t="s">
        <v>2476</v>
      </c>
      <c r="SHM23" t="s">
        <v>2174</v>
      </c>
      <c r="SHN23" t="s">
        <v>2476</v>
      </c>
      <c r="SHO23" t="s">
        <v>2174</v>
      </c>
      <c r="SHP23" t="s">
        <v>2476</v>
      </c>
      <c r="SHQ23" t="s">
        <v>2174</v>
      </c>
      <c r="SHR23" t="s">
        <v>2476</v>
      </c>
      <c r="SHS23" t="s">
        <v>2174</v>
      </c>
      <c r="SHT23" t="s">
        <v>2476</v>
      </c>
      <c r="SHU23" t="s">
        <v>2174</v>
      </c>
      <c r="SHV23" t="s">
        <v>2476</v>
      </c>
      <c r="SHW23" t="s">
        <v>2174</v>
      </c>
      <c r="SHX23" t="s">
        <v>2476</v>
      </c>
      <c r="SHY23" t="s">
        <v>2174</v>
      </c>
      <c r="SHZ23" t="s">
        <v>2476</v>
      </c>
      <c r="SIA23" t="s">
        <v>2174</v>
      </c>
      <c r="SIB23" t="s">
        <v>2476</v>
      </c>
      <c r="SIC23" t="s">
        <v>2174</v>
      </c>
      <c r="SID23" t="s">
        <v>2476</v>
      </c>
      <c r="SIE23" t="s">
        <v>2174</v>
      </c>
      <c r="SIF23" t="s">
        <v>2476</v>
      </c>
      <c r="SIG23" t="s">
        <v>2174</v>
      </c>
      <c r="SIH23" t="s">
        <v>2476</v>
      </c>
      <c r="SII23" t="s">
        <v>2174</v>
      </c>
      <c r="SIJ23" t="s">
        <v>2476</v>
      </c>
      <c r="SIK23" t="s">
        <v>2174</v>
      </c>
      <c r="SIL23" t="s">
        <v>2476</v>
      </c>
      <c r="SIM23" t="s">
        <v>2174</v>
      </c>
      <c r="SIN23" t="s">
        <v>2476</v>
      </c>
      <c r="SIO23" t="s">
        <v>2174</v>
      </c>
      <c r="SIP23" t="s">
        <v>2476</v>
      </c>
      <c r="SIQ23" t="s">
        <v>2174</v>
      </c>
      <c r="SIR23" t="s">
        <v>2476</v>
      </c>
      <c r="SIS23" t="s">
        <v>2174</v>
      </c>
      <c r="SIT23" t="s">
        <v>2476</v>
      </c>
      <c r="SIU23" t="s">
        <v>2174</v>
      </c>
      <c r="SIV23" t="s">
        <v>2476</v>
      </c>
      <c r="SIW23" t="s">
        <v>2174</v>
      </c>
      <c r="SIX23" t="s">
        <v>2476</v>
      </c>
      <c r="SIY23" t="s">
        <v>2174</v>
      </c>
      <c r="SIZ23" t="s">
        <v>2476</v>
      </c>
      <c r="SJA23" t="s">
        <v>2174</v>
      </c>
      <c r="SJB23" t="s">
        <v>2476</v>
      </c>
      <c r="SJC23" t="s">
        <v>2174</v>
      </c>
      <c r="SJD23" t="s">
        <v>2476</v>
      </c>
      <c r="SJE23" t="s">
        <v>2174</v>
      </c>
      <c r="SJF23" t="s">
        <v>2476</v>
      </c>
      <c r="SJG23" t="s">
        <v>2174</v>
      </c>
      <c r="SJH23" t="s">
        <v>2476</v>
      </c>
      <c r="SJI23" t="s">
        <v>2174</v>
      </c>
      <c r="SJJ23" t="s">
        <v>2476</v>
      </c>
      <c r="SJK23" t="s">
        <v>2174</v>
      </c>
      <c r="SJL23" t="s">
        <v>2476</v>
      </c>
      <c r="SJM23" t="s">
        <v>2174</v>
      </c>
      <c r="SJN23" t="s">
        <v>2476</v>
      </c>
      <c r="SJO23" t="s">
        <v>2174</v>
      </c>
      <c r="SJP23" t="s">
        <v>2476</v>
      </c>
      <c r="SJQ23" t="s">
        <v>2174</v>
      </c>
      <c r="SJR23" t="s">
        <v>2476</v>
      </c>
      <c r="SJS23" t="s">
        <v>2174</v>
      </c>
      <c r="SJT23" t="s">
        <v>2476</v>
      </c>
      <c r="SJU23" t="s">
        <v>2174</v>
      </c>
      <c r="SJV23" t="s">
        <v>2476</v>
      </c>
      <c r="SJW23" t="s">
        <v>2174</v>
      </c>
      <c r="SJX23" t="s">
        <v>2476</v>
      </c>
      <c r="SJY23" t="s">
        <v>2174</v>
      </c>
      <c r="SJZ23" t="s">
        <v>2476</v>
      </c>
      <c r="SKA23" t="s">
        <v>2174</v>
      </c>
      <c r="SKB23" t="s">
        <v>2476</v>
      </c>
      <c r="SKC23" t="s">
        <v>2174</v>
      </c>
      <c r="SKD23" t="s">
        <v>2476</v>
      </c>
      <c r="SKE23" t="s">
        <v>2174</v>
      </c>
      <c r="SKF23" t="s">
        <v>2476</v>
      </c>
      <c r="SKG23" t="s">
        <v>2174</v>
      </c>
      <c r="SKH23" t="s">
        <v>2476</v>
      </c>
      <c r="SKI23" t="s">
        <v>2174</v>
      </c>
      <c r="SKJ23" t="s">
        <v>2476</v>
      </c>
      <c r="SKK23" t="s">
        <v>2174</v>
      </c>
      <c r="SKL23" t="s">
        <v>2476</v>
      </c>
      <c r="SKM23" t="s">
        <v>2174</v>
      </c>
      <c r="SKN23" t="s">
        <v>2476</v>
      </c>
      <c r="SKO23" t="s">
        <v>2174</v>
      </c>
      <c r="SKP23" t="s">
        <v>2476</v>
      </c>
      <c r="SKQ23" t="s">
        <v>2174</v>
      </c>
      <c r="SKR23" t="s">
        <v>2476</v>
      </c>
      <c r="SKS23" t="s">
        <v>2174</v>
      </c>
      <c r="SKT23" t="s">
        <v>2476</v>
      </c>
      <c r="SKU23" t="s">
        <v>2174</v>
      </c>
      <c r="SKV23" t="s">
        <v>2476</v>
      </c>
      <c r="SKW23" t="s">
        <v>2174</v>
      </c>
      <c r="SKX23" t="s">
        <v>2476</v>
      </c>
      <c r="SKY23" t="s">
        <v>2174</v>
      </c>
      <c r="SKZ23" t="s">
        <v>2476</v>
      </c>
      <c r="SLA23" t="s">
        <v>2174</v>
      </c>
      <c r="SLB23" t="s">
        <v>2476</v>
      </c>
      <c r="SLC23" t="s">
        <v>2174</v>
      </c>
      <c r="SLD23" t="s">
        <v>2476</v>
      </c>
      <c r="SLE23" t="s">
        <v>2174</v>
      </c>
      <c r="SLF23" t="s">
        <v>2476</v>
      </c>
      <c r="SLG23" t="s">
        <v>2174</v>
      </c>
      <c r="SLH23" t="s">
        <v>2476</v>
      </c>
      <c r="SLI23" t="s">
        <v>2174</v>
      </c>
      <c r="SLJ23" t="s">
        <v>2476</v>
      </c>
      <c r="SLK23" t="s">
        <v>2174</v>
      </c>
      <c r="SLL23" t="s">
        <v>2476</v>
      </c>
      <c r="SLM23" t="s">
        <v>2174</v>
      </c>
      <c r="SLN23" t="s">
        <v>2476</v>
      </c>
      <c r="SLO23" t="s">
        <v>2174</v>
      </c>
      <c r="SLP23" t="s">
        <v>2476</v>
      </c>
      <c r="SLQ23" t="s">
        <v>2174</v>
      </c>
      <c r="SLR23" t="s">
        <v>2476</v>
      </c>
      <c r="SLS23" t="s">
        <v>2174</v>
      </c>
      <c r="SLT23" t="s">
        <v>2476</v>
      </c>
      <c r="SLU23" t="s">
        <v>2174</v>
      </c>
      <c r="SLV23" t="s">
        <v>2476</v>
      </c>
      <c r="SLW23" t="s">
        <v>2174</v>
      </c>
      <c r="SLX23" t="s">
        <v>2476</v>
      </c>
      <c r="SLY23" t="s">
        <v>2174</v>
      </c>
      <c r="SLZ23" t="s">
        <v>2476</v>
      </c>
      <c r="SMA23" t="s">
        <v>2174</v>
      </c>
      <c r="SMB23" t="s">
        <v>2476</v>
      </c>
      <c r="SMC23" t="s">
        <v>2174</v>
      </c>
      <c r="SMD23" t="s">
        <v>2476</v>
      </c>
      <c r="SME23" t="s">
        <v>2174</v>
      </c>
      <c r="SMF23" t="s">
        <v>2476</v>
      </c>
      <c r="SMG23" t="s">
        <v>2174</v>
      </c>
      <c r="SMH23" t="s">
        <v>2476</v>
      </c>
      <c r="SMI23" t="s">
        <v>2174</v>
      </c>
      <c r="SMJ23" t="s">
        <v>2476</v>
      </c>
      <c r="SMK23" t="s">
        <v>2174</v>
      </c>
      <c r="SML23" t="s">
        <v>2476</v>
      </c>
      <c r="SMM23" t="s">
        <v>2174</v>
      </c>
      <c r="SMN23" t="s">
        <v>2476</v>
      </c>
      <c r="SMO23" t="s">
        <v>2174</v>
      </c>
      <c r="SMP23" t="s">
        <v>2476</v>
      </c>
      <c r="SMQ23" t="s">
        <v>2174</v>
      </c>
      <c r="SMR23" t="s">
        <v>2476</v>
      </c>
      <c r="SMS23" t="s">
        <v>2174</v>
      </c>
      <c r="SMT23" t="s">
        <v>2476</v>
      </c>
      <c r="SMU23" t="s">
        <v>2174</v>
      </c>
      <c r="SMV23" t="s">
        <v>2476</v>
      </c>
      <c r="SMW23" t="s">
        <v>2174</v>
      </c>
      <c r="SMX23" t="s">
        <v>2476</v>
      </c>
      <c r="SMY23" t="s">
        <v>2174</v>
      </c>
      <c r="SMZ23" t="s">
        <v>2476</v>
      </c>
      <c r="SNA23" t="s">
        <v>2174</v>
      </c>
      <c r="SNB23" t="s">
        <v>2476</v>
      </c>
      <c r="SNC23" t="s">
        <v>2174</v>
      </c>
      <c r="SND23" t="s">
        <v>2476</v>
      </c>
      <c r="SNE23" t="s">
        <v>2174</v>
      </c>
      <c r="SNF23" t="s">
        <v>2476</v>
      </c>
      <c r="SNG23" t="s">
        <v>2174</v>
      </c>
      <c r="SNH23" t="s">
        <v>2476</v>
      </c>
      <c r="SNI23" t="s">
        <v>2174</v>
      </c>
      <c r="SNJ23" t="s">
        <v>2476</v>
      </c>
      <c r="SNK23" t="s">
        <v>2174</v>
      </c>
      <c r="SNL23" t="s">
        <v>2476</v>
      </c>
      <c r="SNM23" t="s">
        <v>2174</v>
      </c>
      <c r="SNN23" t="s">
        <v>2476</v>
      </c>
      <c r="SNO23" t="s">
        <v>2174</v>
      </c>
      <c r="SNP23" t="s">
        <v>2476</v>
      </c>
      <c r="SNQ23" t="s">
        <v>2174</v>
      </c>
      <c r="SNR23" t="s">
        <v>2476</v>
      </c>
      <c r="SNS23" t="s">
        <v>2174</v>
      </c>
      <c r="SNT23" t="s">
        <v>2476</v>
      </c>
      <c r="SNU23" t="s">
        <v>2174</v>
      </c>
      <c r="SNV23" t="s">
        <v>2476</v>
      </c>
      <c r="SNW23" t="s">
        <v>2174</v>
      </c>
      <c r="SNX23" t="s">
        <v>2476</v>
      </c>
      <c r="SNY23" t="s">
        <v>2174</v>
      </c>
      <c r="SNZ23" t="s">
        <v>2476</v>
      </c>
      <c r="SOA23" t="s">
        <v>2174</v>
      </c>
      <c r="SOB23" t="s">
        <v>2476</v>
      </c>
      <c r="SOC23" t="s">
        <v>2174</v>
      </c>
      <c r="SOD23" t="s">
        <v>2476</v>
      </c>
      <c r="SOE23" t="s">
        <v>2174</v>
      </c>
      <c r="SOF23" t="s">
        <v>2476</v>
      </c>
      <c r="SOG23" t="s">
        <v>2174</v>
      </c>
      <c r="SOH23" t="s">
        <v>2476</v>
      </c>
      <c r="SOI23" t="s">
        <v>2174</v>
      </c>
      <c r="SOJ23" t="s">
        <v>2476</v>
      </c>
      <c r="SOK23" t="s">
        <v>2174</v>
      </c>
      <c r="SOL23" t="s">
        <v>2476</v>
      </c>
      <c r="SOM23" t="s">
        <v>2174</v>
      </c>
      <c r="SON23" t="s">
        <v>2476</v>
      </c>
      <c r="SOO23" t="s">
        <v>2174</v>
      </c>
      <c r="SOP23" t="s">
        <v>2476</v>
      </c>
      <c r="SOQ23" t="s">
        <v>2174</v>
      </c>
      <c r="SOR23" t="s">
        <v>2476</v>
      </c>
      <c r="SOS23" t="s">
        <v>2174</v>
      </c>
      <c r="SOT23" t="s">
        <v>2476</v>
      </c>
      <c r="SOU23" t="s">
        <v>2174</v>
      </c>
      <c r="SOV23" t="s">
        <v>2476</v>
      </c>
      <c r="SOW23" t="s">
        <v>2174</v>
      </c>
      <c r="SOX23" t="s">
        <v>2476</v>
      </c>
      <c r="SOY23" t="s">
        <v>2174</v>
      </c>
      <c r="SOZ23" t="s">
        <v>2476</v>
      </c>
      <c r="SPA23" t="s">
        <v>2174</v>
      </c>
      <c r="SPB23" t="s">
        <v>2476</v>
      </c>
      <c r="SPC23" t="s">
        <v>2174</v>
      </c>
      <c r="SPD23" t="s">
        <v>2476</v>
      </c>
      <c r="SPE23" t="s">
        <v>2174</v>
      </c>
      <c r="SPF23" t="s">
        <v>2476</v>
      </c>
      <c r="SPG23" t="s">
        <v>2174</v>
      </c>
      <c r="SPH23" t="s">
        <v>2476</v>
      </c>
      <c r="SPI23" t="s">
        <v>2174</v>
      </c>
      <c r="SPJ23" t="s">
        <v>2476</v>
      </c>
      <c r="SPK23" t="s">
        <v>2174</v>
      </c>
      <c r="SPL23" t="s">
        <v>2476</v>
      </c>
      <c r="SPM23" t="s">
        <v>2174</v>
      </c>
      <c r="SPN23" t="s">
        <v>2476</v>
      </c>
      <c r="SPO23" t="s">
        <v>2174</v>
      </c>
      <c r="SPP23" t="s">
        <v>2476</v>
      </c>
      <c r="SPQ23" t="s">
        <v>2174</v>
      </c>
      <c r="SPR23" t="s">
        <v>2476</v>
      </c>
      <c r="SPS23" t="s">
        <v>2174</v>
      </c>
      <c r="SPT23" t="s">
        <v>2476</v>
      </c>
      <c r="SPU23" t="s">
        <v>2174</v>
      </c>
      <c r="SPV23" t="s">
        <v>2476</v>
      </c>
      <c r="SPW23" t="s">
        <v>2174</v>
      </c>
      <c r="SPX23" t="s">
        <v>2476</v>
      </c>
      <c r="SPY23" t="s">
        <v>2174</v>
      </c>
      <c r="SPZ23" t="s">
        <v>2476</v>
      </c>
      <c r="SQA23" t="s">
        <v>2174</v>
      </c>
      <c r="SQB23" t="s">
        <v>2476</v>
      </c>
      <c r="SQC23" t="s">
        <v>2174</v>
      </c>
      <c r="SQD23" t="s">
        <v>2476</v>
      </c>
      <c r="SQE23" t="s">
        <v>2174</v>
      </c>
      <c r="SQF23" t="s">
        <v>2476</v>
      </c>
      <c r="SQG23" t="s">
        <v>2174</v>
      </c>
      <c r="SQH23" t="s">
        <v>2476</v>
      </c>
      <c r="SQI23" t="s">
        <v>2174</v>
      </c>
      <c r="SQJ23" t="s">
        <v>2476</v>
      </c>
      <c r="SQK23" t="s">
        <v>2174</v>
      </c>
      <c r="SQL23" t="s">
        <v>2476</v>
      </c>
      <c r="SQM23" t="s">
        <v>2174</v>
      </c>
      <c r="SQN23" t="s">
        <v>2476</v>
      </c>
      <c r="SQO23" t="s">
        <v>2174</v>
      </c>
      <c r="SQP23" t="s">
        <v>2476</v>
      </c>
      <c r="SQQ23" t="s">
        <v>2174</v>
      </c>
      <c r="SQR23" t="s">
        <v>2476</v>
      </c>
      <c r="SQS23" t="s">
        <v>2174</v>
      </c>
      <c r="SQT23" t="s">
        <v>2476</v>
      </c>
      <c r="SQU23" t="s">
        <v>2174</v>
      </c>
      <c r="SQV23" t="s">
        <v>2476</v>
      </c>
      <c r="SQW23" t="s">
        <v>2174</v>
      </c>
      <c r="SQX23" t="s">
        <v>2476</v>
      </c>
      <c r="SQY23" t="s">
        <v>2174</v>
      </c>
      <c r="SQZ23" t="s">
        <v>2476</v>
      </c>
      <c r="SRA23" t="s">
        <v>2174</v>
      </c>
      <c r="SRB23" t="s">
        <v>2476</v>
      </c>
      <c r="SRC23" t="s">
        <v>2174</v>
      </c>
      <c r="SRD23" t="s">
        <v>2476</v>
      </c>
      <c r="SRE23" t="s">
        <v>2174</v>
      </c>
      <c r="SRF23" t="s">
        <v>2476</v>
      </c>
      <c r="SRG23" t="s">
        <v>2174</v>
      </c>
      <c r="SRH23" t="s">
        <v>2476</v>
      </c>
      <c r="SRI23" t="s">
        <v>2174</v>
      </c>
      <c r="SRJ23" t="s">
        <v>2476</v>
      </c>
      <c r="SRK23" t="s">
        <v>2174</v>
      </c>
      <c r="SRL23" t="s">
        <v>2476</v>
      </c>
      <c r="SRM23" t="s">
        <v>2174</v>
      </c>
      <c r="SRN23" t="s">
        <v>2476</v>
      </c>
      <c r="SRO23" t="s">
        <v>2174</v>
      </c>
      <c r="SRP23" t="s">
        <v>2476</v>
      </c>
      <c r="SRQ23" t="s">
        <v>2174</v>
      </c>
      <c r="SRR23" t="s">
        <v>2476</v>
      </c>
      <c r="SRS23" t="s">
        <v>2174</v>
      </c>
      <c r="SRT23" t="s">
        <v>2476</v>
      </c>
      <c r="SRU23" t="s">
        <v>2174</v>
      </c>
      <c r="SRV23" t="s">
        <v>2476</v>
      </c>
      <c r="SRW23" t="s">
        <v>2174</v>
      </c>
      <c r="SRX23" t="s">
        <v>2476</v>
      </c>
      <c r="SRY23" t="s">
        <v>2174</v>
      </c>
      <c r="SRZ23" t="s">
        <v>2476</v>
      </c>
      <c r="SSA23" t="s">
        <v>2174</v>
      </c>
      <c r="SSB23" t="s">
        <v>2476</v>
      </c>
      <c r="SSC23" t="s">
        <v>2174</v>
      </c>
      <c r="SSD23" t="s">
        <v>2476</v>
      </c>
      <c r="SSE23" t="s">
        <v>2174</v>
      </c>
      <c r="SSF23" t="s">
        <v>2476</v>
      </c>
      <c r="SSG23" t="s">
        <v>2174</v>
      </c>
      <c r="SSH23" t="s">
        <v>2476</v>
      </c>
      <c r="SSI23" t="s">
        <v>2174</v>
      </c>
      <c r="SSJ23" t="s">
        <v>2476</v>
      </c>
      <c r="SSK23" t="s">
        <v>2174</v>
      </c>
      <c r="SSL23" t="s">
        <v>2476</v>
      </c>
      <c r="SSM23" t="s">
        <v>2174</v>
      </c>
      <c r="SSN23" t="s">
        <v>2476</v>
      </c>
      <c r="SSO23" t="s">
        <v>2174</v>
      </c>
      <c r="SSP23" t="s">
        <v>2476</v>
      </c>
      <c r="SSQ23" t="s">
        <v>2174</v>
      </c>
      <c r="SSR23" t="s">
        <v>2476</v>
      </c>
      <c r="SSS23" t="s">
        <v>2174</v>
      </c>
      <c r="SST23" t="s">
        <v>2476</v>
      </c>
      <c r="SSU23" t="s">
        <v>2174</v>
      </c>
      <c r="SSV23" t="s">
        <v>2476</v>
      </c>
      <c r="SSW23" t="s">
        <v>2174</v>
      </c>
      <c r="SSX23" t="s">
        <v>2476</v>
      </c>
      <c r="SSY23" t="s">
        <v>2174</v>
      </c>
      <c r="SSZ23" t="s">
        <v>2476</v>
      </c>
      <c r="STA23" t="s">
        <v>2174</v>
      </c>
      <c r="STB23" t="s">
        <v>2476</v>
      </c>
      <c r="STC23" t="s">
        <v>2174</v>
      </c>
      <c r="STD23" t="s">
        <v>2476</v>
      </c>
      <c r="STE23" t="s">
        <v>2174</v>
      </c>
      <c r="STF23" t="s">
        <v>2476</v>
      </c>
      <c r="STG23" t="s">
        <v>2174</v>
      </c>
      <c r="STH23" t="s">
        <v>2476</v>
      </c>
      <c r="STI23" t="s">
        <v>2174</v>
      </c>
      <c r="STJ23" t="s">
        <v>2476</v>
      </c>
      <c r="STK23" t="s">
        <v>2174</v>
      </c>
      <c r="STL23" t="s">
        <v>2476</v>
      </c>
      <c r="STM23" t="s">
        <v>2174</v>
      </c>
      <c r="STN23" t="s">
        <v>2476</v>
      </c>
      <c r="STO23" t="s">
        <v>2174</v>
      </c>
      <c r="STP23" t="s">
        <v>2476</v>
      </c>
      <c r="STQ23" t="s">
        <v>2174</v>
      </c>
      <c r="STR23" t="s">
        <v>2476</v>
      </c>
      <c r="STS23" t="s">
        <v>2174</v>
      </c>
      <c r="STT23" t="s">
        <v>2476</v>
      </c>
      <c r="STU23" t="s">
        <v>2174</v>
      </c>
      <c r="STV23" t="s">
        <v>2476</v>
      </c>
      <c r="STW23" t="s">
        <v>2174</v>
      </c>
      <c r="STX23" t="s">
        <v>2476</v>
      </c>
      <c r="STY23" t="s">
        <v>2174</v>
      </c>
      <c r="STZ23" t="s">
        <v>2476</v>
      </c>
      <c r="SUA23" t="s">
        <v>2174</v>
      </c>
      <c r="SUB23" t="s">
        <v>2476</v>
      </c>
      <c r="SUC23" t="s">
        <v>2174</v>
      </c>
      <c r="SUD23" t="s">
        <v>2476</v>
      </c>
      <c r="SUE23" t="s">
        <v>2174</v>
      </c>
      <c r="SUF23" t="s">
        <v>2476</v>
      </c>
      <c r="SUG23" t="s">
        <v>2174</v>
      </c>
      <c r="SUH23" t="s">
        <v>2476</v>
      </c>
      <c r="SUI23" t="s">
        <v>2174</v>
      </c>
      <c r="SUJ23" t="s">
        <v>2476</v>
      </c>
      <c r="SUK23" t="s">
        <v>2174</v>
      </c>
      <c r="SUL23" t="s">
        <v>2476</v>
      </c>
      <c r="SUM23" t="s">
        <v>2174</v>
      </c>
      <c r="SUN23" t="s">
        <v>2476</v>
      </c>
      <c r="SUO23" t="s">
        <v>2174</v>
      </c>
      <c r="SUP23" t="s">
        <v>2476</v>
      </c>
      <c r="SUQ23" t="s">
        <v>2174</v>
      </c>
      <c r="SUR23" t="s">
        <v>2476</v>
      </c>
      <c r="SUS23" t="s">
        <v>2174</v>
      </c>
      <c r="SUT23" t="s">
        <v>2476</v>
      </c>
      <c r="SUU23" t="s">
        <v>2174</v>
      </c>
      <c r="SUV23" t="s">
        <v>2476</v>
      </c>
      <c r="SUW23" t="s">
        <v>2174</v>
      </c>
      <c r="SUX23" t="s">
        <v>2476</v>
      </c>
      <c r="SUY23" t="s">
        <v>2174</v>
      </c>
      <c r="SUZ23" t="s">
        <v>2476</v>
      </c>
      <c r="SVA23" t="s">
        <v>2174</v>
      </c>
      <c r="SVB23" t="s">
        <v>2476</v>
      </c>
      <c r="SVC23" t="s">
        <v>2174</v>
      </c>
      <c r="SVD23" t="s">
        <v>2476</v>
      </c>
      <c r="SVE23" t="s">
        <v>2174</v>
      </c>
      <c r="SVF23" t="s">
        <v>2476</v>
      </c>
      <c r="SVG23" t="s">
        <v>2174</v>
      </c>
      <c r="SVH23" t="s">
        <v>2476</v>
      </c>
      <c r="SVI23" t="s">
        <v>2174</v>
      </c>
      <c r="SVJ23" t="s">
        <v>2476</v>
      </c>
      <c r="SVK23" t="s">
        <v>2174</v>
      </c>
      <c r="SVL23" t="s">
        <v>2476</v>
      </c>
      <c r="SVM23" t="s">
        <v>2174</v>
      </c>
      <c r="SVN23" t="s">
        <v>2476</v>
      </c>
      <c r="SVO23" t="s">
        <v>2174</v>
      </c>
      <c r="SVP23" t="s">
        <v>2476</v>
      </c>
      <c r="SVQ23" t="s">
        <v>2174</v>
      </c>
      <c r="SVR23" t="s">
        <v>2476</v>
      </c>
      <c r="SVS23" t="s">
        <v>2174</v>
      </c>
      <c r="SVT23" t="s">
        <v>2476</v>
      </c>
      <c r="SVU23" t="s">
        <v>2174</v>
      </c>
      <c r="SVV23" t="s">
        <v>2476</v>
      </c>
      <c r="SVW23" t="s">
        <v>2174</v>
      </c>
      <c r="SVX23" t="s">
        <v>2476</v>
      </c>
      <c r="SVY23" t="s">
        <v>2174</v>
      </c>
      <c r="SVZ23" t="s">
        <v>2476</v>
      </c>
      <c r="SWA23" t="s">
        <v>2174</v>
      </c>
      <c r="SWB23" t="s">
        <v>2476</v>
      </c>
      <c r="SWC23" t="s">
        <v>2174</v>
      </c>
      <c r="SWD23" t="s">
        <v>2476</v>
      </c>
      <c r="SWE23" t="s">
        <v>2174</v>
      </c>
      <c r="SWF23" t="s">
        <v>2476</v>
      </c>
      <c r="SWG23" t="s">
        <v>2174</v>
      </c>
      <c r="SWH23" t="s">
        <v>2476</v>
      </c>
      <c r="SWI23" t="s">
        <v>2174</v>
      </c>
      <c r="SWJ23" t="s">
        <v>2476</v>
      </c>
      <c r="SWK23" t="s">
        <v>2174</v>
      </c>
      <c r="SWL23" t="s">
        <v>2476</v>
      </c>
      <c r="SWM23" t="s">
        <v>2174</v>
      </c>
      <c r="SWN23" t="s">
        <v>2476</v>
      </c>
      <c r="SWO23" t="s">
        <v>2174</v>
      </c>
      <c r="SWP23" t="s">
        <v>2476</v>
      </c>
      <c r="SWQ23" t="s">
        <v>2174</v>
      </c>
      <c r="SWR23" t="s">
        <v>2476</v>
      </c>
      <c r="SWS23" t="s">
        <v>2174</v>
      </c>
      <c r="SWT23" t="s">
        <v>2476</v>
      </c>
      <c r="SWU23" t="s">
        <v>2174</v>
      </c>
      <c r="SWV23" t="s">
        <v>2476</v>
      </c>
      <c r="SWW23" t="s">
        <v>2174</v>
      </c>
      <c r="SWX23" t="s">
        <v>2476</v>
      </c>
      <c r="SWY23" t="s">
        <v>2174</v>
      </c>
      <c r="SWZ23" t="s">
        <v>2476</v>
      </c>
      <c r="SXA23" t="s">
        <v>2174</v>
      </c>
      <c r="SXB23" t="s">
        <v>2476</v>
      </c>
      <c r="SXC23" t="s">
        <v>2174</v>
      </c>
      <c r="SXD23" t="s">
        <v>2476</v>
      </c>
      <c r="SXE23" t="s">
        <v>2174</v>
      </c>
      <c r="SXF23" t="s">
        <v>2476</v>
      </c>
      <c r="SXG23" t="s">
        <v>2174</v>
      </c>
      <c r="SXH23" t="s">
        <v>2476</v>
      </c>
      <c r="SXI23" t="s">
        <v>2174</v>
      </c>
      <c r="SXJ23" t="s">
        <v>2476</v>
      </c>
      <c r="SXK23" t="s">
        <v>2174</v>
      </c>
      <c r="SXL23" t="s">
        <v>2476</v>
      </c>
      <c r="SXM23" t="s">
        <v>2174</v>
      </c>
      <c r="SXN23" t="s">
        <v>2476</v>
      </c>
      <c r="SXO23" t="s">
        <v>2174</v>
      </c>
      <c r="SXP23" t="s">
        <v>2476</v>
      </c>
      <c r="SXQ23" t="s">
        <v>2174</v>
      </c>
      <c r="SXR23" t="s">
        <v>2476</v>
      </c>
      <c r="SXS23" t="s">
        <v>2174</v>
      </c>
      <c r="SXT23" t="s">
        <v>2476</v>
      </c>
      <c r="SXU23" t="s">
        <v>2174</v>
      </c>
      <c r="SXV23" t="s">
        <v>2476</v>
      </c>
      <c r="SXW23" t="s">
        <v>2174</v>
      </c>
      <c r="SXX23" t="s">
        <v>2476</v>
      </c>
      <c r="SXY23" t="s">
        <v>2174</v>
      </c>
      <c r="SXZ23" t="s">
        <v>2476</v>
      </c>
      <c r="SYA23" t="s">
        <v>2174</v>
      </c>
      <c r="SYB23" t="s">
        <v>2476</v>
      </c>
      <c r="SYC23" t="s">
        <v>2174</v>
      </c>
      <c r="SYD23" t="s">
        <v>2476</v>
      </c>
      <c r="SYE23" t="s">
        <v>2174</v>
      </c>
      <c r="SYF23" t="s">
        <v>2476</v>
      </c>
      <c r="SYG23" t="s">
        <v>2174</v>
      </c>
      <c r="SYH23" t="s">
        <v>2476</v>
      </c>
      <c r="SYI23" t="s">
        <v>2174</v>
      </c>
      <c r="SYJ23" t="s">
        <v>2476</v>
      </c>
      <c r="SYK23" t="s">
        <v>2174</v>
      </c>
      <c r="SYL23" t="s">
        <v>2476</v>
      </c>
      <c r="SYM23" t="s">
        <v>2174</v>
      </c>
      <c r="SYN23" t="s">
        <v>2476</v>
      </c>
      <c r="SYO23" t="s">
        <v>2174</v>
      </c>
      <c r="SYP23" t="s">
        <v>2476</v>
      </c>
      <c r="SYQ23" t="s">
        <v>2174</v>
      </c>
      <c r="SYR23" t="s">
        <v>2476</v>
      </c>
      <c r="SYS23" t="s">
        <v>2174</v>
      </c>
      <c r="SYT23" t="s">
        <v>2476</v>
      </c>
      <c r="SYU23" t="s">
        <v>2174</v>
      </c>
      <c r="SYV23" t="s">
        <v>2476</v>
      </c>
      <c r="SYW23" t="s">
        <v>2174</v>
      </c>
      <c r="SYX23" t="s">
        <v>2476</v>
      </c>
      <c r="SYY23" t="s">
        <v>2174</v>
      </c>
      <c r="SYZ23" t="s">
        <v>2476</v>
      </c>
      <c r="SZA23" t="s">
        <v>2174</v>
      </c>
      <c r="SZB23" t="s">
        <v>2476</v>
      </c>
      <c r="SZC23" t="s">
        <v>2174</v>
      </c>
      <c r="SZD23" t="s">
        <v>2476</v>
      </c>
      <c r="SZE23" t="s">
        <v>2174</v>
      </c>
      <c r="SZF23" t="s">
        <v>2476</v>
      </c>
      <c r="SZG23" t="s">
        <v>2174</v>
      </c>
      <c r="SZH23" t="s">
        <v>2476</v>
      </c>
      <c r="SZI23" t="s">
        <v>2174</v>
      </c>
      <c r="SZJ23" t="s">
        <v>2476</v>
      </c>
      <c r="SZK23" t="s">
        <v>2174</v>
      </c>
      <c r="SZL23" t="s">
        <v>2476</v>
      </c>
      <c r="SZM23" t="s">
        <v>2174</v>
      </c>
      <c r="SZN23" t="s">
        <v>2476</v>
      </c>
      <c r="SZO23" t="s">
        <v>2174</v>
      </c>
      <c r="SZP23" t="s">
        <v>2476</v>
      </c>
      <c r="SZQ23" t="s">
        <v>2174</v>
      </c>
      <c r="SZR23" t="s">
        <v>2476</v>
      </c>
      <c r="SZS23" t="s">
        <v>2174</v>
      </c>
      <c r="SZT23" t="s">
        <v>2476</v>
      </c>
      <c r="SZU23" t="s">
        <v>2174</v>
      </c>
      <c r="SZV23" t="s">
        <v>2476</v>
      </c>
      <c r="SZW23" t="s">
        <v>2174</v>
      </c>
      <c r="SZX23" t="s">
        <v>2476</v>
      </c>
      <c r="SZY23" t="s">
        <v>2174</v>
      </c>
      <c r="SZZ23" t="s">
        <v>2476</v>
      </c>
      <c r="TAA23" t="s">
        <v>2174</v>
      </c>
      <c r="TAB23" t="s">
        <v>2476</v>
      </c>
      <c r="TAC23" t="s">
        <v>2174</v>
      </c>
      <c r="TAD23" t="s">
        <v>2476</v>
      </c>
      <c r="TAE23" t="s">
        <v>2174</v>
      </c>
      <c r="TAF23" t="s">
        <v>2476</v>
      </c>
      <c r="TAG23" t="s">
        <v>2174</v>
      </c>
      <c r="TAH23" t="s">
        <v>2476</v>
      </c>
      <c r="TAI23" t="s">
        <v>2174</v>
      </c>
      <c r="TAJ23" t="s">
        <v>2476</v>
      </c>
      <c r="TAK23" t="s">
        <v>2174</v>
      </c>
      <c r="TAL23" t="s">
        <v>2476</v>
      </c>
      <c r="TAM23" t="s">
        <v>2174</v>
      </c>
      <c r="TAN23" t="s">
        <v>2476</v>
      </c>
      <c r="TAO23" t="s">
        <v>2174</v>
      </c>
      <c r="TAP23" t="s">
        <v>2476</v>
      </c>
      <c r="TAQ23" t="s">
        <v>2174</v>
      </c>
      <c r="TAR23" t="s">
        <v>2476</v>
      </c>
      <c r="TAS23" t="s">
        <v>2174</v>
      </c>
      <c r="TAT23" t="s">
        <v>2476</v>
      </c>
      <c r="TAU23" t="s">
        <v>2174</v>
      </c>
      <c r="TAV23" t="s">
        <v>2476</v>
      </c>
      <c r="TAW23" t="s">
        <v>2174</v>
      </c>
      <c r="TAX23" t="s">
        <v>2476</v>
      </c>
      <c r="TAY23" t="s">
        <v>2174</v>
      </c>
      <c r="TAZ23" t="s">
        <v>2476</v>
      </c>
      <c r="TBA23" t="s">
        <v>2174</v>
      </c>
      <c r="TBB23" t="s">
        <v>2476</v>
      </c>
      <c r="TBC23" t="s">
        <v>2174</v>
      </c>
      <c r="TBD23" t="s">
        <v>2476</v>
      </c>
      <c r="TBE23" t="s">
        <v>2174</v>
      </c>
      <c r="TBF23" t="s">
        <v>2476</v>
      </c>
      <c r="TBG23" t="s">
        <v>2174</v>
      </c>
      <c r="TBH23" t="s">
        <v>2476</v>
      </c>
      <c r="TBI23" t="s">
        <v>2174</v>
      </c>
      <c r="TBJ23" t="s">
        <v>2476</v>
      </c>
      <c r="TBK23" t="s">
        <v>2174</v>
      </c>
      <c r="TBL23" t="s">
        <v>2476</v>
      </c>
      <c r="TBM23" t="s">
        <v>2174</v>
      </c>
      <c r="TBN23" t="s">
        <v>2476</v>
      </c>
      <c r="TBO23" t="s">
        <v>2174</v>
      </c>
      <c r="TBP23" t="s">
        <v>2476</v>
      </c>
      <c r="TBQ23" t="s">
        <v>2174</v>
      </c>
      <c r="TBR23" t="s">
        <v>2476</v>
      </c>
      <c r="TBS23" t="s">
        <v>2174</v>
      </c>
      <c r="TBT23" t="s">
        <v>2476</v>
      </c>
      <c r="TBU23" t="s">
        <v>2174</v>
      </c>
      <c r="TBV23" t="s">
        <v>2476</v>
      </c>
      <c r="TBW23" t="s">
        <v>2174</v>
      </c>
      <c r="TBX23" t="s">
        <v>2476</v>
      </c>
      <c r="TBY23" t="s">
        <v>2174</v>
      </c>
      <c r="TBZ23" t="s">
        <v>2476</v>
      </c>
      <c r="TCA23" t="s">
        <v>2174</v>
      </c>
      <c r="TCB23" t="s">
        <v>2476</v>
      </c>
      <c r="TCC23" t="s">
        <v>2174</v>
      </c>
      <c r="TCD23" t="s">
        <v>2476</v>
      </c>
      <c r="TCE23" t="s">
        <v>2174</v>
      </c>
      <c r="TCF23" t="s">
        <v>2476</v>
      </c>
      <c r="TCG23" t="s">
        <v>2174</v>
      </c>
      <c r="TCH23" t="s">
        <v>2476</v>
      </c>
      <c r="TCI23" t="s">
        <v>2174</v>
      </c>
      <c r="TCJ23" t="s">
        <v>2476</v>
      </c>
      <c r="TCK23" t="s">
        <v>2174</v>
      </c>
      <c r="TCL23" t="s">
        <v>2476</v>
      </c>
      <c r="TCM23" t="s">
        <v>2174</v>
      </c>
      <c r="TCN23" t="s">
        <v>2476</v>
      </c>
      <c r="TCO23" t="s">
        <v>2174</v>
      </c>
      <c r="TCP23" t="s">
        <v>2476</v>
      </c>
      <c r="TCQ23" t="s">
        <v>2174</v>
      </c>
      <c r="TCR23" t="s">
        <v>2476</v>
      </c>
      <c r="TCS23" t="s">
        <v>2174</v>
      </c>
      <c r="TCT23" t="s">
        <v>2476</v>
      </c>
      <c r="TCU23" t="s">
        <v>2174</v>
      </c>
      <c r="TCV23" t="s">
        <v>2476</v>
      </c>
      <c r="TCW23" t="s">
        <v>2174</v>
      </c>
      <c r="TCX23" t="s">
        <v>2476</v>
      </c>
      <c r="TCY23" t="s">
        <v>2174</v>
      </c>
      <c r="TCZ23" t="s">
        <v>2476</v>
      </c>
      <c r="TDA23" t="s">
        <v>2174</v>
      </c>
      <c r="TDB23" t="s">
        <v>2476</v>
      </c>
      <c r="TDC23" t="s">
        <v>2174</v>
      </c>
      <c r="TDD23" t="s">
        <v>2476</v>
      </c>
      <c r="TDE23" t="s">
        <v>2174</v>
      </c>
      <c r="TDF23" t="s">
        <v>2476</v>
      </c>
      <c r="TDG23" t="s">
        <v>2174</v>
      </c>
      <c r="TDH23" t="s">
        <v>2476</v>
      </c>
      <c r="TDI23" t="s">
        <v>2174</v>
      </c>
      <c r="TDJ23" t="s">
        <v>2476</v>
      </c>
      <c r="TDK23" t="s">
        <v>2174</v>
      </c>
      <c r="TDL23" t="s">
        <v>2476</v>
      </c>
      <c r="TDM23" t="s">
        <v>2174</v>
      </c>
      <c r="TDN23" t="s">
        <v>2476</v>
      </c>
      <c r="TDO23" t="s">
        <v>2174</v>
      </c>
      <c r="TDP23" t="s">
        <v>2476</v>
      </c>
      <c r="TDQ23" t="s">
        <v>2174</v>
      </c>
      <c r="TDR23" t="s">
        <v>2476</v>
      </c>
      <c r="TDS23" t="s">
        <v>2174</v>
      </c>
      <c r="TDT23" t="s">
        <v>2476</v>
      </c>
      <c r="TDU23" t="s">
        <v>2174</v>
      </c>
      <c r="TDV23" t="s">
        <v>2476</v>
      </c>
      <c r="TDW23" t="s">
        <v>2174</v>
      </c>
      <c r="TDX23" t="s">
        <v>2476</v>
      </c>
      <c r="TDY23" t="s">
        <v>2174</v>
      </c>
      <c r="TDZ23" t="s">
        <v>2476</v>
      </c>
      <c r="TEA23" t="s">
        <v>2174</v>
      </c>
      <c r="TEB23" t="s">
        <v>2476</v>
      </c>
      <c r="TEC23" t="s">
        <v>2174</v>
      </c>
      <c r="TED23" t="s">
        <v>2476</v>
      </c>
      <c r="TEE23" t="s">
        <v>2174</v>
      </c>
      <c r="TEF23" t="s">
        <v>2476</v>
      </c>
      <c r="TEG23" t="s">
        <v>2174</v>
      </c>
      <c r="TEH23" t="s">
        <v>2476</v>
      </c>
      <c r="TEI23" t="s">
        <v>2174</v>
      </c>
      <c r="TEJ23" t="s">
        <v>2476</v>
      </c>
      <c r="TEK23" t="s">
        <v>2174</v>
      </c>
      <c r="TEL23" t="s">
        <v>2476</v>
      </c>
      <c r="TEM23" t="s">
        <v>2174</v>
      </c>
      <c r="TEN23" t="s">
        <v>2476</v>
      </c>
      <c r="TEO23" t="s">
        <v>2174</v>
      </c>
      <c r="TEP23" t="s">
        <v>2476</v>
      </c>
      <c r="TEQ23" t="s">
        <v>2174</v>
      </c>
      <c r="TER23" t="s">
        <v>2476</v>
      </c>
      <c r="TES23" t="s">
        <v>2174</v>
      </c>
      <c r="TET23" t="s">
        <v>2476</v>
      </c>
      <c r="TEU23" t="s">
        <v>2174</v>
      </c>
      <c r="TEV23" t="s">
        <v>2476</v>
      </c>
      <c r="TEW23" t="s">
        <v>2174</v>
      </c>
      <c r="TEX23" t="s">
        <v>2476</v>
      </c>
      <c r="TEY23" t="s">
        <v>2174</v>
      </c>
      <c r="TEZ23" t="s">
        <v>2476</v>
      </c>
      <c r="TFA23" t="s">
        <v>2174</v>
      </c>
      <c r="TFB23" t="s">
        <v>2476</v>
      </c>
      <c r="TFC23" t="s">
        <v>2174</v>
      </c>
      <c r="TFD23" t="s">
        <v>2476</v>
      </c>
      <c r="TFE23" t="s">
        <v>2174</v>
      </c>
      <c r="TFF23" t="s">
        <v>2476</v>
      </c>
      <c r="TFG23" t="s">
        <v>2174</v>
      </c>
      <c r="TFH23" t="s">
        <v>2476</v>
      </c>
      <c r="TFI23" t="s">
        <v>2174</v>
      </c>
      <c r="TFJ23" t="s">
        <v>2476</v>
      </c>
      <c r="TFK23" t="s">
        <v>2174</v>
      </c>
      <c r="TFL23" t="s">
        <v>2476</v>
      </c>
      <c r="TFM23" t="s">
        <v>2174</v>
      </c>
      <c r="TFN23" t="s">
        <v>2476</v>
      </c>
      <c r="TFO23" t="s">
        <v>2174</v>
      </c>
      <c r="TFP23" t="s">
        <v>2476</v>
      </c>
      <c r="TFQ23" t="s">
        <v>2174</v>
      </c>
      <c r="TFR23" t="s">
        <v>2476</v>
      </c>
      <c r="TFS23" t="s">
        <v>2174</v>
      </c>
      <c r="TFT23" t="s">
        <v>2476</v>
      </c>
      <c r="TFU23" t="s">
        <v>2174</v>
      </c>
      <c r="TFV23" t="s">
        <v>2476</v>
      </c>
      <c r="TFW23" t="s">
        <v>2174</v>
      </c>
      <c r="TFX23" t="s">
        <v>2476</v>
      </c>
      <c r="TFY23" t="s">
        <v>2174</v>
      </c>
      <c r="TFZ23" t="s">
        <v>2476</v>
      </c>
      <c r="TGA23" t="s">
        <v>2174</v>
      </c>
      <c r="TGB23" t="s">
        <v>2476</v>
      </c>
      <c r="TGC23" t="s">
        <v>2174</v>
      </c>
      <c r="TGD23" t="s">
        <v>2476</v>
      </c>
      <c r="TGE23" t="s">
        <v>2174</v>
      </c>
      <c r="TGF23" t="s">
        <v>2476</v>
      </c>
      <c r="TGG23" t="s">
        <v>2174</v>
      </c>
      <c r="TGH23" t="s">
        <v>2476</v>
      </c>
      <c r="TGI23" t="s">
        <v>2174</v>
      </c>
      <c r="TGJ23" t="s">
        <v>2476</v>
      </c>
      <c r="TGK23" t="s">
        <v>2174</v>
      </c>
      <c r="TGL23" t="s">
        <v>2476</v>
      </c>
      <c r="TGM23" t="s">
        <v>2174</v>
      </c>
      <c r="TGN23" t="s">
        <v>2476</v>
      </c>
      <c r="TGO23" t="s">
        <v>2174</v>
      </c>
      <c r="TGP23" t="s">
        <v>2476</v>
      </c>
      <c r="TGQ23" t="s">
        <v>2174</v>
      </c>
      <c r="TGR23" t="s">
        <v>2476</v>
      </c>
      <c r="TGS23" t="s">
        <v>2174</v>
      </c>
      <c r="TGT23" t="s">
        <v>2476</v>
      </c>
      <c r="TGU23" t="s">
        <v>2174</v>
      </c>
      <c r="TGV23" t="s">
        <v>2476</v>
      </c>
      <c r="TGW23" t="s">
        <v>2174</v>
      </c>
      <c r="TGX23" t="s">
        <v>2476</v>
      </c>
      <c r="TGY23" t="s">
        <v>2174</v>
      </c>
      <c r="TGZ23" t="s">
        <v>2476</v>
      </c>
      <c r="THA23" t="s">
        <v>2174</v>
      </c>
      <c r="THB23" t="s">
        <v>2476</v>
      </c>
      <c r="THC23" t="s">
        <v>2174</v>
      </c>
      <c r="THD23" t="s">
        <v>2476</v>
      </c>
      <c r="THE23" t="s">
        <v>2174</v>
      </c>
      <c r="THF23" t="s">
        <v>2476</v>
      </c>
      <c r="THG23" t="s">
        <v>2174</v>
      </c>
      <c r="THH23" t="s">
        <v>2476</v>
      </c>
      <c r="THI23" t="s">
        <v>2174</v>
      </c>
      <c r="THJ23" t="s">
        <v>2476</v>
      </c>
      <c r="THK23" t="s">
        <v>2174</v>
      </c>
      <c r="THL23" t="s">
        <v>2476</v>
      </c>
      <c r="THM23" t="s">
        <v>2174</v>
      </c>
      <c r="THN23" t="s">
        <v>2476</v>
      </c>
      <c r="THO23" t="s">
        <v>2174</v>
      </c>
      <c r="THP23" t="s">
        <v>2476</v>
      </c>
      <c r="THQ23" t="s">
        <v>2174</v>
      </c>
      <c r="THR23" t="s">
        <v>2476</v>
      </c>
      <c r="THS23" t="s">
        <v>2174</v>
      </c>
      <c r="THT23" t="s">
        <v>2476</v>
      </c>
      <c r="THU23" t="s">
        <v>2174</v>
      </c>
      <c r="THV23" t="s">
        <v>2476</v>
      </c>
      <c r="THW23" t="s">
        <v>2174</v>
      </c>
      <c r="THX23" t="s">
        <v>2476</v>
      </c>
      <c r="THY23" t="s">
        <v>2174</v>
      </c>
      <c r="THZ23" t="s">
        <v>2476</v>
      </c>
      <c r="TIA23" t="s">
        <v>2174</v>
      </c>
      <c r="TIB23" t="s">
        <v>2476</v>
      </c>
      <c r="TIC23" t="s">
        <v>2174</v>
      </c>
      <c r="TID23" t="s">
        <v>2476</v>
      </c>
      <c r="TIE23" t="s">
        <v>2174</v>
      </c>
      <c r="TIF23" t="s">
        <v>2476</v>
      </c>
      <c r="TIG23" t="s">
        <v>2174</v>
      </c>
      <c r="TIH23" t="s">
        <v>2476</v>
      </c>
      <c r="TII23" t="s">
        <v>2174</v>
      </c>
      <c r="TIJ23" t="s">
        <v>2476</v>
      </c>
      <c r="TIK23" t="s">
        <v>2174</v>
      </c>
      <c r="TIL23" t="s">
        <v>2476</v>
      </c>
      <c r="TIM23" t="s">
        <v>2174</v>
      </c>
      <c r="TIN23" t="s">
        <v>2476</v>
      </c>
      <c r="TIO23" t="s">
        <v>2174</v>
      </c>
      <c r="TIP23" t="s">
        <v>2476</v>
      </c>
      <c r="TIQ23" t="s">
        <v>2174</v>
      </c>
      <c r="TIR23" t="s">
        <v>2476</v>
      </c>
      <c r="TIS23" t="s">
        <v>2174</v>
      </c>
      <c r="TIT23" t="s">
        <v>2476</v>
      </c>
      <c r="TIU23" t="s">
        <v>2174</v>
      </c>
      <c r="TIV23" t="s">
        <v>2476</v>
      </c>
      <c r="TIW23" t="s">
        <v>2174</v>
      </c>
      <c r="TIX23" t="s">
        <v>2476</v>
      </c>
      <c r="TIY23" t="s">
        <v>2174</v>
      </c>
      <c r="TIZ23" t="s">
        <v>2476</v>
      </c>
      <c r="TJA23" t="s">
        <v>2174</v>
      </c>
      <c r="TJB23" t="s">
        <v>2476</v>
      </c>
      <c r="TJC23" t="s">
        <v>2174</v>
      </c>
      <c r="TJD23" t="s">
        <v>2476</v>
      </c>
      <c r="TJE23" t="s">
        <v>2174</v>
      </c>
      <c r="TJF23" t="s">
        <v>2476</v>
      </c>
      <c r="TJG23" t="s">
        <v>2174</v>
      </c>
      <c r="TJH23" t="s">
        <v>2476</v>
      </c>
      <c r="TJI23" t="s">
        <v>2174</v>
      </c>
      <c r="TJJ23" t="s">
        <v>2476</v>
      </c>
      <c r="TJK23" t="s">
        <v>2174</v>
      </c>
      <c r="TJL23" t="s">
        <v>2476</v>
      </c>
      <c r="TJM23" t="s">
        <v>2174</v>
      </c>
      <c r="TJN23" t="s">
        <v>2476</v>
      </c>
      <c r="TJO23" t="s">
        <v>2174</v>
      </c>
      <c r="TJP23" t="s">
        <v>2476</v>
      </c>
      <c r="TJQ23" t="s">
        <v>2174</v>
      </c>
      <c r="TJR23" t="s">
        <v>2476</v>
      </c>
      <c r="TJS23" t="s">
        <v>2174</v>
      </c>
      <c r="TJT23" t="s">
        <v>2476</v>
      </c>
      <c r="TJU23" t="s">
        <v>2174</v>
      </c>
      <c r="TJV23" t="s">
        <v>2476</v>
      </c>
      <c r="TJW23" t="s">
        <v>2174</v>
      </c>
      <c r="TJX23" t="s">
        <v>2476</v>
      </c>
      <c r="TJY23" t="s">
        <v>2174</v>
      </c>
      <c r="TJZ23" t="s">
        <v>2476</v>
      </c>
      <c r="TKA23" t="s">
        <v>2174</v>
      </c>
      <c r="TKB23" t="s">
        <v>2476</v>
      </c>
      <c r="TKC23" t="s">
        <v>2174</v>
      </c>
      <c r="TKD23" t="s">
        <v>2476</v>
      </c>
      <c r="TKE23" t="s">
        <v>2174</v>
      </c>
      <c r="TKF23" t="s">
        <v>2476</v>
      </c>
      <c r="TKG23" t="s">
        <v>2174</v>
      </c>
      <c r="TKH23" t="s">
        <v>2476</v>
      </c>
      <c r="TKI23" t="s">
        <v>2174</v>
      </c>
      <c r="TKJ23" t="s">
        <v>2476</v>
      </c>
      <c r="TKK23" t="s">
        <v>2174</v>
      </c>
      <c r="TKL23" t="s">
        <v>2476</v>
      </c>
      <c r="TKM23" t="s">
        <v>2174</v>
      </c>
      <c r="TKN23" t="s">
        <v>2476</v>
      </c>
      <c r="TKO23" t="s">
        <v>2174</v>
      </c>
      <c r="TKP23" t="s">
        <v>2476</v>
      </c>
      <c r="TKQ23" t="s">
        <v>2174</v>
      </c>
      <c r="TKR23" t="s">
        <v>2476</v>
      </c>
      <c r="TKS23" t="s">
        <v>2174</v>
      </c>
      <c r="TKT23" t="s">
        <v>2476</v>
      </c>
      <c r="TKU23" t="s">
        <v>2174</v>
      </c>
      <c r="TKV23" t="s">
        <v>2476</v>
      </c>
      <c r="TKW23" t="s">
        <v>2174</v>
      </c>
      <c r="TKX23" t="s">
        <v>2476</v>
      </c>
      <c r="TKY23" t="s">
        <v>2174</v>
      </c>
      <c r="TKZ23" t="s">
        <v>2476</v>
      </c>
      <c r="TLA23" t="s">
        <v>2174</v>
      </c>
      <c r="TLB23" t="s">
        <v>2476</v>
      </c>
      <c r="TLC23" t="s">
        <v>2174</v>
      </c>
      <c r="TLD23" t="s">
        <v>2476</v>
      </c>
      <c r="TLE23" t="s">
        <v>2174</v>
      </c>
      <c r="TLF23" t="s">
        <v>2476</v>
      </c>
      <c r="TLG23" t="s">
        <v>2174</v>
      </c>
      <c r="TLH23" t="s">
        <v>2476</v>
      </c>
      <c r="TLI23" t="s">
        <v>2174</v>
      </c>
      <c r="TLJ23" t="s">
        <v>2476</v>
      </c>
      <c r="TLK23" t="s">
        <v>2174</v>
      </c>
      <c r="TLL23" t="s">
        <v>2476</v>
      </c>
      <c r="TLM23" t="s">
        <v>2174</v>
      </c>
      <c r="TLN23" t="s">
        <v>2476</v>
      </c>
      <c r="TLO23" t="s">
        <v>2174</v>
      </c>
      <c r="TLP23" t="s">
        <v>2476</v>
      </c>
      <c r="TLQ23" t="s">
        <v>2174</v>
      </c>
      <c r="TLR23" t="s">
        <v>2476</v>
      </c>
      <c r="TLS23" t="s">
        <v>2174</v>
      </c>
      <c r="TLT23" t="s">
        <v>2476</v>
      </c>
      <c r="TLU23" t="s">
        <v>2174</v>
      </c>
      <c r="TLV23" t="s">
        <v>2476</v>
      </c>
      <c r="TLW23" t="s">
        <v>2174</v>
      </c>
      <c r="TLX23" t="s">
        <v>2476</v>
      </c>
      <c r="TLY23" t="s">
        <v>2174</v>
      </c>
      <c r="TLZ23" t="s">
        <v>2476</v>
      </c>
      <c r="TMA23" t="s">
        <v>2174</v>
      </c>
      <c r="TMB23" t="s">
        <v>2476</v>
      </c>
      <c r="TMC23" t="s">
        <v>2174</v>
      </c>
      <c r="TMD23" t="s">
        <v>2476</v>
      </c>
      <c r="TME23" t="s">
        <v>2174</v>
      </c>
      <c r="TMF23" t="s">
        <v>2476</v>
      </c>
      <c r="TMG23" t="s">
        <v>2174</v>
      </c>
      <c r="TMH23" t="s">
        <v>2476</v>
      </c>
      <c r="TMI23" t="s">
        <v>2174</v>
      </c>
      <c r="TMJ23" t="s">
        <v>2476</v>
      </c>
      <c r="TMK23" t="s">
        <v>2174</v>
      </c>
      <c r="TML23" t="s">
        <v>2476</v>
      </c>
      <c r="TMM23" t="s">
        <v>2174</v>
      </c>
      <c r="TMN23" t="s">
        <v>2476</v>
      </c>
      <c r="TMO23" t="s">
        <v>2174</v>
      </c>
      <c r="TMP23" t="s">
        <v>2476</v>
      </c>
      <c r="TMQ23" t="s">
        <v>2174</v>
      </c>
      <c r="TMR23" t="s">
        <v>2476</v>
      </c>
      <c r="TMS23" t="s">
        <v>2174</v>
      </c>
      <c r="TMT23" t="s">
        <v>2476</v>
      </c>
      <c r="TMU23" t="s">
        <v>2174</v>
      </c>
      <c r="TMV23" t="s">
        <v>2476</v>
      </c>
      <c r="TMW23" t="s">
        <v>2174</v>
      </c>
      <c r="TMX23" t="s">
        <v>2476</v>
      </c>
      <c r="TMY23" t="s">
        <v>2174</v>
      </c>
      <c r="TMZ23" t="s">
        <v>2476</v>
      </c>
      <c r="TNA23" t="s">
        <v>2174</v>
      </c>
      <c r="TNB23" t="s">
        <v>2476</v>
      </c>
      <c r="TNC23" t="s">
        <v>2174</v>
      </c>
      <c r="TND23" t="s">
        <v>2476</v>
      </c>
      <c r="TNE23" t="s">
        <v>2174</v>
      </c>
      <c r="TNF23" t="s">
        <v>2476</v>
      </c>
      <c r="TNG23" t="s">
        <v>2174</v>
      </c>
      <c r="TNH23" t="s">
        <v>2476</v>
      </c>
      <c r="TNI23" t="s">
        <v>2174</v>
      </c>
      <c r="TNJ23" t="s">
        <v>2476</v>
      </c>
      <c r="TNK23" t="s">
        <v>2174</v>
      </c>
      <c r="TNL23" t="s">
        <v>2476</v>
      </c>
      <c r="TNM23" t="s">
        <v>2174</v>
      </c>
      <c r="TNN23" t="s">
        <v>2476</v>
      </c>
      <c r="TNO23" t="s">
        <v>2174</v>
      </c>
      <c r="TNP23" t="s">
        <v>2476</v>
      </c>
      <c r="TNQ23" t="s">
        <v>2174</v>
      </c>
      <c r="TNR23" t="s">
        <v>2476</v>
      </c>
      <c r="TNS23" t="s">
        <v>2174</v>
      </c>
      <c r="TNT23" t="s">
        <v>2476</v>
      </c>
      <c r="TNU23" t="s">
        <v>2174</v>
      </c>
      <c r="TNV23" t="s">
        <v>2476</v>
      </c>
      <c r="TNW23" t="s">
        <v>2174</v>
      </c>
      <c r="TNX23" t="s">
        <v>2476</v>
      </c>
      <c r="TNY23" t="s">
        <v>2174</v>
      </c>
      <c r="TNZ23" t="s">
        <v>2476</v>
      </c>
      <c r="TOA23" t="s">
        <v>2174</v>
      </c>
      <c r="TOB23" t="s">
        <v>2476</v>
      </c>
      <c r="TOC23" t="s">
        <v>2174</v>
      </c>
      <c r="TOD23" t="s">
        <v>2476</v>
      </c>
      <c r="TOE23" t="s">
        <v>2174</v>
      </c>
      <c r="TOF23" t="s">
        <v>2476</v>
      </c>
      <c r="TOG23" t="s">
        <v>2174</v>
      </c>
      <c r="TOH23" t="s">
        <v>2476</v>
      </c>
      <c r="TOI23" t="s">
        <v>2174</v>
      </c>
      <c r="TOJ23" t="s">
        <v>2476</v>
      </c>
      <c r="TOK23" t="s">
        <v>2174</v>
      </c>
      <c r="TOL23" t="s">
        <v>2476</v>
      </c>
      <c r="TOM23" t="s">
        <v>2174</v>
      </c>
      <c r="TON23" t="s">
        <v>2476</v>
      </c>
      <c r="TOO23" t="s">
        <v>2174</v>
      </c>
      <c r="TOP23" t="s">
        <v>2476</v>
      </c>
      <c r="TOQ23" t="s">
        <v>2174</v>
      </c>
      <c r="TOR23" t="s">
        <v>2476</v>
      </c>
      <c r="TOS23" t="s">
        <v>2174</v>
      </c>
      <c r="TOT23" t="s">
        <v>2476</v>
      </c>
      <c r="TOU23" t="s">
        <v>2174</v>
      </c>
      <c r="TOV23" t="s">
        <v>2476</v>
      </c>
      <c r="TOW23" t="s">
        <v>2174</v>
      </c>
      <c r="TOX23" t="s">
        <v>2476</v>
      </c>
      <c r="TOY23" t="s">
        <v>2174</v>
      </c>
      <c r="TOZ23" t="s">
        <v>2476</v>
      </c>
      <c r="TPA23" t="s">
        <v>2174</v>
      </c>
      <c r="TPB23" t="s">
        <v>2476</v>
      </c>
      <c r="TPC23" t="s">
        <v>2174</v>
      </c>
      <c r="TPD23" t="s">
        <v>2476</v>
      </c>
      <c r="TPE23" t="s">
        <v>2174</v>
      </c>
      <c r="TPF23" t="s">
        <v>2476</v>
      </c>
      <c r="TPG23" t="s">
        <v>2174</v>
      </c>
      <c r="TPH23" t="s">
        <v>2476</v>
      </c>
      <c r="TPI23" t="s">
        <v>2174</v>
      </c>
      <c r="TPJ23" t="s">
        <v>2476</v>
      </c>
      <c r="TPK23" t="s">
        <v>2174</v>
      </c>
      <c r="TPL23" t="s">
        <v>2476</v>
      </c>
      <c r="TPM23" t="s">
        <v>2174</v>
      </c>
      <c r="TPN23" t="s">
        <v>2476</v>
      </c>
      <c r="TPO23" t="s">
        <v>2174</v>
      </c>
      <c r="TPP23" t="s">
        <v>2476</v>
      </c>
      <c r="TPQ23" t="s">
        <v>2174</v>
      </c>
      <c r="TPR23" t="s">
        <v>2476</v>
      </c>
      <c r="TPS23" t="s">
        <v>2174</v>
      </c>
      <c r="TPT23" t="s">
        <v>2476</v>
      </c>
      <c r="TPU23" t="s">
        <v>2174</v>
      </c>
      <c r="TPV23" t="s">
        <v>2476</v>
      </c>
      <c r="TPW23" t="s">
        <v>2174</v>
      </c>
      <c r="TPX23" t="s">
        <v>2476</v>
      </c>
      <c r="TPY23" t="s">
        <v>2174</v>
      </c>
      <c r="TPZ23" t="s">
        <v>2476</v>
      </c>
      <c r="TQA23" t="s">
        <v>2174</v>
      </c>
      <c r="TQB23" t="s">
        <v>2476</v>
      </c>
      <c r="TQC23" t="s">
        <v>2174</v>
      </c>
      <c r="TQD23" t="s">
        <v>2476</v>
      </c>
      <c r="TQE23" t="s">
        <v>2174</v>
      </c>
      <c r="TQF23" t="s">
        <v>2476</v>
      </c>
      <c r="TQG23" t="s">
        <v>2174</v>
      </c>
      <c r="TQH23" t="s">
        <v>2476</v>
      </c>
      <c r="TQI23" t="s">
        <v>2174</v>
      </c>
      <c r="TQJ23" t="s">
        <v>2476</v>
      </c>
      <c r="TQK23" t="s">
        <v>2174</v>
      </c>
      <c r="TQL23" t="s">
        <v>2476</v>
      </c>
      <c r="TQM23" t="s">
        <v>2174</v>
      </c>
      <c r="TQN23" t="s">
        <v>2476</v>
      </c>
      <c r="TQO23" t="s">
        <v>2174</v>
      </c>
      <c r="TQP23" t="s">
        <v>2476</v>
      </c>
      <c r="TQQ23" t="s">
        <v>2174</v>
      </c>
      <c r="TQR23" t="s">
        <v>2476</v>
      </c>
      <c r="TQS23" t="s">
        <v>2174</v>
      </c>
      <c r="TQT23" t="s">
        <v>2476</v>
      </c>
      <c r="TQU23" t="s">
        <v>2174</v>
      </c>
      <c r="TQV23" t="s">
        <v>2476</v>
      </c>
      <c r="TQW23" t="s">
        <v>2174</v>
      </c>
      <c r="TQX23" t="s">
        <v>2476</v>
      </c>
      <c r="TQY23" t="s">
        <v>2174</v>
      </c>
      <c r="TQZ23" t="s">
        <v>2476</v>
      </c>
      <c r="TRA23" t="s">
        <v>2174</v>
      </c>
      <c r="TRB23" t="s">
        <v>2476</v>
      </c>
      <c r="TRC23" t="s">
        <v>2174</v>
      </c>
      <c r="TRD23" t="s">
        <v>2476</v>
      </c>
      <c r="TRE23" t="s">
        <v>2174</v>
      </c>
      <c r="TRF23" t="s">
        <v>2476</v>
      </c>
      <c r="TRG23" t="s">
        <v>2174</v>
      </c>
      <c r="TRH23" t="s">
        <v>2476</v>
      </c>
      <c r="TRI23" t="s">
        <v>2174</v>
      </c>
      <c r="TRJ23" t="s">
        <v>2476</v>
      </c>
      <c r="TRK23" t="s">
        <v>2174</v>
      </c>
      <c r="TRL23" t="s">
        <v>2476</v>
      </c>
      <c r="TRM23" t="s">
        <v>2174</v>
      </c>
      <c r="TRN23" t="s">
        <v>2476</v>
      </c>
      <c r="TRO23" t="s">
        <v>2174</v>
      </c>
      <c r="TRP23" t="s">
        <v>2476</v>
      </c>
      <c r="TRQ23" t="s">
        <v>2174</v>
      </c>
      <c r="TRR23" t="s">
        <v>2476</v>
      </c>
      <c r="TRS23" t="s">
        <v>2174</v>
      </c>
      <c r="TRT23" t="s">
        <v>2476</v>
      </c>
      <c r="TRU23" t="s">
        <v>2174</v>
      </c>
      <c r="TRV23" t="s">
        <v>2476</v>
      </c>
      <c r="TRW23" t="s">
        <v>2174</v>
      </c>
      <c r="TRX23" t="s">
        <v>2476</v>
      </c>
      <c r="TRY23" t="s">
        <v>2174</v>
      </c>
      <c r="TRZ23" t="s">
        <v>2476</v>
      </c>
      <c r="TSA23" t="s">
        <v>2174</v>
      </c>
      <c r="TSB23" t="s">
        <v>2476</v>
      </c>
      <c r="TSC23" t="s">
        <v>2174</v>
      </c>
      <c r="TSD23" t="s">
        <v>2476</v>
      </c>
      <c r="TSE23" t="s">
        <v>2174</v>
      </c>
      <c r="TSF23" t="s">
        <v>2476</v>
      </c>
      <c r="TSG23" t="s">
        <v>2174</v>
      </c>
      <c r="TSH23" t="s">
        <v>2476</v>
      </c>
      <c r="TSI23" t="s">
        <v>2174</v>
      </c>
      <c r="TSJ23" t="s">
        <v>2476</v>
      </c>
      <c r="TSK23" t="s">
        <v>2174</v>
      </c>
      <c r="TSL23" t="s">
        <v>2476</v>
      </c>
      <c r="TSM23" t="s">
        <v>2174</v>
      </c>
      <c r="TSN23" t="s">
        <v>2476</v>
      </c>
      <c r="TSO23" t="s">
        <v>2174</v>
      </c>
      <c r="TSP23" t="s">
        <v>2476</v>
      </c>
      <c r="TSQ23" t="s">
        <v>2174</v>
      </c>
      <c r="TSR23" t="s">
        <v>2476</v>
      </c>
      <c r="TSS23" t="s">
        <v>2174</v>
      </c>
      <c r="TST23" t="s">
        <v>2476</v>
      </c>
      <c r="TSU23" t="s">
        <v>2174</v>
      </c>
      <c r="TSV23" t="s">
        <v>2476</v>
      </c>
      <c r="TSW23" t="s">
        <v>2174</v>
      </c>
      <c r="TSX23" t="s">
        <v>2476</v>
      </c>
      <c r="TSY23" t="s">
        <v>2174</v>
      </c>
      <c r="TSZ23" t="s">
        <v>2476</v>
      </c>
      <c r="TTA23" t="s">
        <v>2174</v>
      </c>
      <c r="TTB23" t="s">
        <v>2476</v>
      </c>
      <c r="TTC23" t="s">
        <v>2174</v>
      </c>
      <c r="TTD23" t="s">
        <v>2476</v>
      </c>
      <c r="TTE23" t="s">
        <v>2174</v>
      </c>
      <c r="TTF23" t="s">
        <v>2476</v>
      </c>
      <c r="TTG23" t="s">
        <v>2174</v>
      </c>
      <c r="TTH23" t="s">
        <v>2476</v>
      </c>
      <c r="TTI23" t="s">
        <v>2174</v>
      </c>
      <c r="TTJ23" t="s">
        <v>2476</v>
      </c>
      <c r="TTK23" t="s">
        <v>2174</v>
      </c>
      <c r="TTL23" t="s">
        <v>2476</v>
      </c>
      <c r="TTM23" t="s">
        <v>2174</v>
      </c>
      <c r="TTN23" t="s">
        <v>2476</v>
      </c>
      <c r="TTO23" t="s">
        <v>2174</v>
      </c>
      <c r="TTP23" t="s">
        <v>2476</v>
      </c>
      <c r="TTQ23" t="s">
        <v>2174</v>
      </c>
      <c r="TTR23" t="s">
        <v>2476</v>
      </c>
      <c r="TTS23" t="s">
        <v>2174</v>
      </c>
      <c r="TTT23" t="s">
        <v>2476</v>
      </c>
      <c r="TTU23" t="s">
        <v>2174</v>
      </c>
      <c r="TTV23" t="s">
        <v>2476</v>
      </c>
      <c r="TTW23" t="s">
        <v>2174</v>
      </c>
      <c r="TTX23" t="s">
        <v>2476</v>
      </c>
      <c r="TTY23" t="s">
        <v>2174</v>
      </c>
      <c r="TTZ23" t="s">
        <v>2476</v>
      </c>
      <c r="TUA23" t="s">
        <v>2174</v>
      </c>
      <c r="TUB23" t="s">
        <v>2476</v>
      </c>
      <c r="TUC23" t="s">
        <v>2174</v>
      </c>
      <c r="TUD23" t="s">
        <v>2476</v>
      </c>
      <c r="TUE23" t="s">
        <v>2174</v>
      </c>
      <c r="TUF23" t="s">
        <v>2476</v>
      </c>
      <c r="TUG23" t="s">
        <v>2174</v>
      </c>
      <c r="TUH23" t="s">
        <v>2476</v>
      </c>
      <c r="TUI23" t="s">
        <v>2174</v>
      </c>
      <c r="TUJ23" t="s">
        <v>2476</v>
      </c>
      <c r="TUK23" t="s">
        <v>2174</v>
      </c>
      <c r="TUL23" t="s">
        <v>2476</v>
      </c>
      <c r="TUM23" t="s">
        <v>2174</v>
      </c>
      <c r="TUN23" t="s">
        <v>2476</v>
      </c>
      <c r="TUO23" t="s">
        <v>2174</v>
      </c>
      <c r="TUP23" t="s">
        <v>2476</v>
      </c>
      <c r="TUQ23" t="s">
        <v>2174</v>
      </c>
      <c r="TUR23" t="s">
        <v>2476</v>
      </c>
      <c r="TUS23" t="s">
        <v>2174</v>
      </c>
      <c r="TUT23" t="s">
        <v>2476</v>
      </c>
      <c r="TUU23" t="s">
        <v>2174</v>
      </c>
      <c r="TUV23" t="s">
        <v>2476</v>
      </c>
      <c r="TUW23" t="s">
        <v>2174</v>
      </c>
      <c r="TUX23" t="s">
        <v>2476</v>
      </c>
      <c r="TUY23" t="s">
        <v>2174</v>
      </c>
      <c r="TUZ23" t="s">
        <v>2476</v>
      </c>
      <c r="TVA23" t="s">
        <v>2174</v>
      </c>
      <c r="TVB23" t="s">
        <v>2476</v>
      </c>
      <c r="TVC23" t="s">
        <v>2174</v>
      </c>
      <c r="TVD23" t="s">
        <v>2476</v>
      </c>
      <c r="TVE23" t="s">
        <v>2174</v>
      </c>
      <c r="TVF23" t="s">
        <v>2476</v>
      </c>
      <c r="TVG23" t="s">
        <v>2174</v>
      </c>
      <c r="TVH23" t="s">
        <v>2476</v>
      </c>
      <c r="TVI23" t="s">
        <v>2174</v>
      </c>
      <c r="TVJ23" t="s">
        <v>2476</v>
      </c>
      <c r="TVK23" t="s">
        <v>2174</v>
      </c>
      <c r="TVL23" t="s">
        <v>2476</v>
      </c>
      <c r="TVM23" t="s">
        <v>2174</v>
      </c>
      <c r="TVN23" t="s">
        <v>2476</v>
      </c>
      <c r="TVO23" t="s">
        <v>2174</v>
      </c>
      <c r="TVP23" t="s">
        <v>2476</v>
      </c>
      <c r="TVQ23" t="s">
        <v>2174</v>
      </c>
      <c r="TVR23" t="s">
        <v>2476</v>
      </c>
      <c r="TVS23" t="s">
        <v>2174</v>
      </c>
      <c r="TVT23" t="s">
        <v>2476</v>
      </c>
      <c r="TVU23" t="s">
        <v>2174</v>
      </c>
      <c r="TVV23" t="s">
        <v>2476</v>
      </c>
      <c r="TVW23" t="s">
        <v>2174</v>
      </c>
      <c r="TVX23" t="s">
        <v>2476</v>
      </c>
      <c r="TVY23" t="s">
        <v>2174</v>
      </c>
      <c r="TVZ23" t="s">
        <v>2476</v>
      </c>
      <c r="TWA23" t="s">
        <v>2174</v>
      </c>
      <c r="TWB23" t="s">
        <v>2476</v>
      </c>
      <c r="TWC23" t="s">
        <v>2174</v>
      </c>
      <c r="TWD23" t="s">
        <v>2476</v>
      </c>
      <c r="TWE23" t="s">
        <v>2174</v>
      </c>
      <c r="TWF23" t="s">
        <v>2476</v>
      </c>
      <c r="TWG23" t="s">
        <v>2174</v>
      </c>
      <c r="TWH23" t="s">
        <v>2476</v>
      </c>
      <c r="TWI23" t="s">
        <v>2174</v>
      </c>
      <c r="TWJ23" t="s">
        <v>2476</v>
      </c>
      <c r="TWK23" t="s">
        <v>2174</v>
      </c>
      <c r="TWL23" t="s">
        <v>2476</v>
      </c>
      <c r="TWM23" t="s">
        <v>2174</v>
      </c>
      <c r="TWN23" t="s">
        <v>2476</v>
      </c>
      <c r="TWO23" t="s">
        <v>2174</v>
      </c>
      <c r="TWP23" t="s">
        <v>2476</v>
      </c>
      <c r="TWQ23" t="s">
        <v>2174</v>
      </c>
      <c r="TWR23" t="s">
        <v>2476</v>
      </c>
      <c r="TWS23" t="s">
        <v>2174</v>
      </c>
      <c r="TWT23" t="s">
        <v>2476</v>
      </c>
      <c r="TWU23" t="s">
        <v>2174</v>
      </c>
      <c r="TWV23" t="s">
        <v>2476</v>
      </c>
      <c r="TWW23" t="s">
        <v>2174</v>
      </c>
      <c r="TWX23" t="s">
        <v>2476</v>
      </c>
      <c r="TWY23" t="s">
        <v>2174</v>
      </c>
      <c r="TWZ23" t="s">
        <v>2476</v>
      </c>
      <c r="TXA23" t="s">
        <v>2174</v>
      </c>
      <c r="TXB23" t="s">
        <v>2476</v>
      </c>
      <c r="TXC23" t="s">
        <v>2174</v>
      </c>
      <c r="TXD23" t="s">
        <v>2476</v>
      </c>
      <c r="TXE23" t="s">
        <v>2174</v>
      </c>
      <c r="TXF23" t="s">
        <v>2476</v>
      </c>
      <c r="TXG23" t="s">
        <v>2174</v>
      </c>
      <c r="TXH23" t="s">
        <v>2476</v>
      </c>
      <c r="TXI23" t="s">
        <v>2174</v>
      </c>
      <c r="TXJ23" t="s">
        <v>2476</v>
      </c>
      <c r="TXK23" t="s">
        <v>2174</v>
      </c>
      <c r="TXL23" t="s">
        <v>2476</v>
      </c>
      <c r="TXM23" t="s">
        <v>2174</v>
      </c>
      <c r="TXN23" t="s">
        <v>2476</v>
      </c>
      <c r="TXO23" t="s">
        <v>2174</v>
      </c>
      <c r="TXP23" t="s">
        <v>2476</v>
      </c>
      <c r="TXQ23" t="s">
        <v>2174</v>
      </c>
      <c r="TXR23" t="s">
        <v>2476</v>
      </c>
      <c r="TXS23" t="s">
        <v>2174</v>
      </c>
      <c r="TXT23" t="s">
        <v>2476</v>
      </c>
      <c r="TXU23" t="s">
        <v>2174</v>
      </c>
      <c r="TXV23" t="s">
        <v>2476</v>
      </c>
      <c r="TXW23" t="s">
        <v>2174</v>
      </c>
      <c r="TXX23" t="s">
        <v>2476</v>
      </c>
      <c r="TXY23" t="s">
        <v>2174</v>
      </c>
      <c r="TXZ23" t="s">
        <v>2476</v>
      </c>
      <c r="TYA23" t="s">
        <v>2174</v>
      </c>
      <c r="TYB23" t="s">
        <v>2476</v>
      </c>
      <c r="TYC23" t="s">
        <v>2174</v>
      </c>
      <c r="TYD23" t="s">
        <v>2476</v>
      </c>
      <c r="TYE23" t="s">
        <v>2174</v>
      </c>
      <c r="TYF23" t="s">
        <v>2476</v>
      </c>
      <c r="TYG23" t="s">
        <v>2174</v>
      </c>
      <c r="TYH23" t="s">
        <v>2476</v>
      </c>
      <c r="TYI23" t="s">
        <v>2174</v>
      </c>
      <c r="TYJ23" t="s">
        <v>2476</v>
      </c>
      <c r="TYK23" t="s">
        <v>2174</v>
      </c>
      <c r="TYL23" t="s">
        <v>2476</v>
      </c>
      <c r="TYM23" t="s">
        <v>2174</v>
      </c>
      <c r="TYN23" t="s">
        <v>2476</v>
      </c>
      <c r="TYO23" t="s">
        <v>2174</v>
      </c>
      <c r="TYP23" t="s">
        <v>2476</v>
      </c>
      <c r="TYQ23" t="s">
        <v>2174</v>
      </c>
      <c r="TYR23" t="s">
        <v>2476</v>
      </c>
      <c r="TYS23" t="s">
        <v>2174</v>
      </c>
      <c r="TYT23" t="s">
        <v>2476</v>
      </c>
      <c r="TYU23" t="s">
        <v>2174</v>
      </c>
      <c r="TYV23" t="s">
        <v>2476</v>
      </c>
      <c r="TYW23" t="s">
        <v>2174</v>
      </c>
      <c r="TYX23" t="s">
        <v>2476</v>
      </c>
      <c r="TYY23" t="s">
        <v>2174</v>
      </c>
      <c r="TYZ23" t="s">
        <v>2476</v>
      </c>
      <c r="TZA23" t="s">
        <v>2174</v>
      </c>
      <c r="TZB23" t="s">
        <v>2476</v>
      </c>
      <c r="TZC23" t="s">
        <v>2174</v>
      </c>
      <c r="TZD23" t="s">
        <v>2476</v>
      </c>
      <c r="TZE23" t="s">
        <v>2174</v>
      </c>
      <c r="TZF23" t="s">
        <v>2476</v>
      </c>
      <c r="TZG23" t="s">
        <v>2174</v>
      </c>
      <c r="TZH23" t="s">
        <v>2476</v>
      </c>
      <c r="TZI23" t="s">
        <v>2174</v>
      </c>
      <c r="TZJ23" t="s">
        <v>2476</v>
      </c>
      <c r="TZK23" t="s">
        <v>2174</v>
      </c>
      <c r="TZL23" t="s">
        <v>2476</v>
      </c>
      <c r="TZM23" t="s">
        <v>2174</v>
      </c>
      <c r="TZN23" t="s">
        <v>2476</v>
      </c>
      <c r="TZO23" t="s">
        <v>2174</v>
      </c>
      <c r="TZP23" t="s">
        <v>2476</v>
      </c>
      <c r="TZQ23" t="s">
        <v>2174</v>
      </c>
      <c r="TZR23" t="s">
        <v>2476</v>
      </c>
      <c r="TZS23" t="s">
        <v>2174</v>
      </c>
      <c r="TZT23" t="s">
        <v>2476</v>
      </c>
      <c r="TZU23" t="s">
        <v>2174</v>
      </c>
      <c r="TZV23" t="s">
        <v>2476</v>
      </c>
      <c r="TZW23" t="s">
        <v>2174</v>
      </c>
      <c r="TZX23" t="s">
        <v>2476</v>
      </c>
      <c r="TZY23" t="s">
        <v>2174</v>
      </c>
      <c r="TZZ23" t="s">
        <v>2476</v>
      </c>
      <c r="UAA23" t="s">
        <v>2174</v>
      </c>
      <c r="UAB23" t="s">
        <v>2476</v>
      </c>
      <c r="UAC23" t="s">
        <v>2174</v>
      </c>
      <c r="UAD23" t="s">
        <v>2476</v>
      </c>
      <c r="UAE23" t="s">
        <v>2174</v>
      </c>
      <c r="UAF23" t="s">
        <v>2476</v>
      </c>
      <c r="UAG23" t="s">
        <v>2174</v>
      </c>
      <c r="UAH23" t="s">
        <v>2476</v>
      </c>
      <c r="UAI23" t="s">
        <v>2174</v>
      </c>
      <c r="UAJ23" t="s">
        <v>2476</v>
      </c>
      <c r="UAK23" t="s">
        <v>2174</v>
      </c>
      <c r="UAL23" t="s">
        <v>2476</v>
      </c>
      <c r="UAM23" t="s">
        <v>2174</v>
      </c>
      <c r="UAN23" t="s">
        <v>2476</v>
      </c>
      <c r="UAO23" t="s">
        <v>2174</v>
      </c>
      <c r="UAP23" t="s">
        <v>2476</v>
      </c>
      <c r="UAQ23" t="s">
        <v>2174</v>
      </c>
      <c r="UAR23" t="s">
        <v>2476</v>
      </c>
      <c r="UAS23" t="s">
        <v>2174</v>
      </c>
      <c r="UAT23" t="s">
        <v>2476</v>
      </c>
      <c r="UAU23" t="s">
        <v>2174</v>
      </c>
      <c r="UAV23" t="s">
        <v>2476</v>
      </c>
      <c r="UAW23" t="s">
        <v>2174</v>
      </c>
      <c r="UAX23" t="s">
        <v>2476</v>
      </c>
      <c r="UAY23" t="s">
        <v>2174</v>
      </c>
      <c r="UAZ23" t="s">
        <v>2476</v>
      </c>
      <c r="UBA23" t="s">
        <v>2174</v>
      </c>
      <c r="UBB23" t="s">
        <v>2476</v>
      </c>
      <c r="UBC23" t="s">
        <v>2174</v>
      </c>
      <c r="UBD23" t="s">
        <v>2476</v>
      </c>
      <c r="UBE23" t="s">
        <v>2174</v>
      </c>
      <c r="UBF23" t="s">
        <v>2476</v>
      </c>
      <c r="UBG23" t="s">
        <v>2174</v>
      </c>
      <c r="UBH23" t="s">
        <v>2476</v>
      </c>
      <c r="UBI23" t="s">
        <v>2174</v>
      </c>
      <c r="UBJ23" t="s">
        <v>2476</v>
      </c>
      <c r="UBK23" t="s">
        <v>2174</v>
      </c>
      <c r="UBL23" t="s">
        <v>2476</v>
      </c>
      <c r="UBM23" t="s">
        <v>2174</v>
      </c>
      <c r="UBN23" t="s">
        <v>2476</v>
      </c>
      <c r="UBO23" t="s">
        <v>2174</v>
      </c>
      <c r="UBP23" t="s">
        <v>2476</v>
      </c>
      <c r="UBQ23" t="s">
        <v>2174</v>
      </c>
      <c r="UBR23" t="s">
        <v>2476</v>
      </c>
      <c r="UBS23" t="s">
        <v>2174</v>
      </c>
      <c r="UBT23" t="s">
        <v>2476</v>
      </c>
      <c r="UBU23" t="s">
        <v>2174</v>
      </c>
      <c r="UBV23" t="s">
        <v>2476</v>
      </c>
      <c r="UBW23" t="s">
        <v>2174</v>
      </c>
      <c r="UBX23" t="s">
        <v>2476</v>
      </c>
      <c r="UBY23" t="s">
        <v>2174</v>
      </c>
      <c r="UBZ23" t="s">
        <v>2476</v>
      </c>
      <c r="UCA23" t="s">
        <v>2174</v>
      </c>
      <c r="UCB23" t="s">
        <v>2476</v>
      </c>
      <c r="UCC23" t="s">
        <v>2174</v>
      </c>
      <c r="UCD23" t="s">
        <v>2476</v>
      </c>
      <c r="UCE23" t="s">
        <v>2174</v>
      </c>
      <c r="UCF23" t="s">
        <v>2476</v>
      </c>
      <c r="UCG23" t="s">
        <v>2174</v>
      </c>
      <c r="UCH23" t="s">
        <v>2476</v>
      </c>
      <c r="UCI23" t="s">
        <v>2174</v>
      </c>
      <c r="UCJ23" t="s">
        <v>2476</v>
      </c>
      <c r="UCK23" t="s">
        <v>2174</v>
      </c>
      <c r="UCL23" t="s">
        <v>2476</v>
      </c>
      <c r="UCM23" t="s">
        <v>2174</v>
      </c>
      <c r="UCN23" t="s">
        <v>2476</v>
      </c>
      <c r="UCO23" t="s">
        <v>2174</v>
      </c>
      <c r="UCP23" t="s">
        <v>2476</v>
      </c>
      <c r="UCQ23" t="s">
        <v>2174</v>
      </c>
      <c r="UCR23" t="s">
        <v>2476</v>
      </c>
      <c r="UCS23" t="s">
        <v>2174</v>
      </c>
      <c r="UCT23" t="s">
        <v>2476</v>
      </c>
      <c r="UCU23" t="s">
        <v>2174</v>
      </c>
      <c r="UCV23" t="s">
        <v>2476</v>
      </c>
      <c r="UCW23" t="s">
        <v>2174</v>
      </c>
      <c r="UCX23" t="s">
        <v>2476</v>
      </c>
      <c r="UCY23" t="s">
        <v>2174</v>
      </c>
      <c r="UCZ23" t="s">
        <v>2476</v>
      </c>
      <c r="UDA23" t="s">
        <v>2174</v>
      </c>
      <c r="UDB23" t="s">
        <v>2476</v>
      </c>
      <c r="UDC23" t="s">
        <v>2174</v>
      </c>
      <c r="UDD23" t="s">
        <v>2476</v>
      </c>
      <c r="UDE23" t="s">
        <v>2174</v>
      </c>
      <c r="UDF23" t="s">
        <v>2476</v>
      </c>
      <c r="UDG23" t="s">
        <v>2174</v>
      </c>
      <c r="UDH23" t="s">
        <v>2476</v>
      </c>
      <c r="UDI23" t="s">
        <v>2174</v>
      </c>
      <c r="UDJ23" t="s">
        <v>2476</v>
      </c>
      <c r="UDK23" t="s">
        <v>2174</v>
      </c>
      <c r="UDL23" t="s">
        <v>2476</v>
      </c>
      <c r="UDM23" t="s">
        <v>2174</v>
      </c>
      <c r="UDN23" t="s">
        <v>2476</v>
      </c>
      <c r="UDO23" t="s">
        <v>2174</v>
      </c>
      <c r="UDP23" t="s">
        <v>2476</v>
      </c>
      <c r="UDQ23" t="s">
        <v>2174</v>
      </c>
      <c r="UDR23" t="s">
        <v>2476</v>
      </c>
      <c r="UDS23" t="s">
        <v>2174</v>
      </c>
      <c r="UDT23" t="s">
        <v>2476</v>
      </c>
      <c r="UDU23" t="s">
        <v>2174</v>
      </c>
      <c r="UDV23" t="s">
        <v>2476</v>
      </c>
      <c r="UDW23" t="s">
        <v>2174</v>
      </c>
      <c r="UDX23" t="s">
        <v>2476</v>
      </c>
      <c r="UDY23" t="s">
        <v>2174</v>
      </c>
      <c r="UDZ23" t="s">
        <v>2476</v>
      </c>
      <c r="UEA23" t="s">
        <v>2174</v>
      </c>
      <c r="UEB23" t="s">
        <v>2476</v>
      </c>
      <c r="UEC23" t="s">
        <v>2174</v>
      </c>
      <c r="UED23" t="s">
        <v>2476</v>
      </c>
      <c r="UEE23" t="s">
        <v>2174</v>
      </c>
      <c r="UEF23" t="s">
        <v>2476</v>
      </c>
      <c r="UEG23" t="s">
        <v>2174</v>
      </c>
      <c r="UEH23" t="s">
        <v>2476</v>
      </c>
      <c r="UEI23" t="s">
        <v>2174</v>
      </c>
      <c r="UEJ23" t="s">
        <v>2476</v>
      </c>
      <c r="UEK23" t="s">
        <v>2174</v>
      </c>
      <c r="UEL23" t="s">
        <v>2476</v>
      </c>
      <c r="UEM23" t="s">
        <v>2174</v>
      </c>
      <c r="UEN23" t="s">
        <v>2476</v>
      </c>
      <c r="UEO23" t="s">
        <v>2174</v>
      </c>
      <c r="UEP23" t="s">
        <v>2476</v>
      </c>
      <c r="UEQ23" t="s">
        <v>2174</v>
      </c>
      <c r="UER23" t="s">
        <v>2476</v>
      </c>
      <c r="UES23" t="s">
        <v>2174</v>
      </c>
      <c r="UET23" t="s">
        <v>2476</v>
      </c>
      <c r="UEU23" t="s">
        <v>2174</v>
      </c>
      <c r="UEV23" t="s">
        <v>2476</v>
      </c>
      <c r="UEW23" t="s">
        <v>2174</v>
      </c>
      <c r="UEX23" t="s">
        <v>2476</v>
      </c>
      <c r="UEY23" t="s">
        <v>2174</v>
      </c>
      <c r="UEZ23" t="s">
        <v>2476</v>
      </c>
      <c r="UFA23" t="s">
        <v>2174</v>
      </c>
      <c r="UFB23" t="s">
        <v>2476</v>
      </c>
      <c r="UFC23" t="s">
        <v>2174</v>
      </c>
      <c r="UFD23" t="s">
        <v>2476</v>
      </c>
      <c r="UFE23" t="s">
        <v>2174</v>
      </c>
      <c r="UFF23" t="s">
        <v>2476</v>
      </c>
      <c r="UFG23" t="s">
        <v>2174</v>
      </c>
      <c r="UFH23" t="s">
        <v>2476</v>
      </c>
      <c r="UFI23" t="s">
        <v>2174</v>
      </c>
      <c r="UFJ23" t="s">
        <v>2476</v>
      </c>
      <c r="UFK23" t="s">
        <v>2174</v>
      </c>
      <c r="UFL23" t="s">
        <v>2476</v>
      </c>
      <c r="UFM23" t="s">
        <v>2174</v>
      </c>
      <c r="UFN23" t="s">
        <v>2476</v>
      </c>
      <c r="UFO23" t="s">
        <v>2174</v>
      </c>
      <c r="UFP23" t="s">
        <v>2476</v>
      </c>
      <c r="UFQ23" t="s">
        <v>2174</v>
      </c>
      <c r="UFR23" t="s">
        <v>2476</v>
      </c>
      <c r="UFS23" t="s">
        <v>2174</v>
      </c>
      <c r="UFT23" t="s">
        <v>2476</v>
      </c>
      <c r="UFU23" t="s">
        <v>2174</v>
      </c>
      <c r="UFV23" t="s">
        <v>2476</v>
      </c>
      <c r="UFW23" t="s">
        <v>2174</v>
      </c>
      <c r="UFX23" t="s">
        <v>2476</v>
      </c>
      <c r="UFY23" t="s">
        <v>2174</v>
      </c>
      <c r="UFZ23" t="s">
        <v>2476</v>
      </c>
      <c r="UGA23" t="s">
        <v>2174</v>
      </c>
      <c r="UGB23" t="s">
        <v>2476</v>
      </c>
      <c r="UGC23" t="s">
        <v>2174</v>
      </c>
      <c r="UGD23" t="s">
        <v>2476</v>
      </c>
      <c r="UGE23" t="s">
        <v>2174</v>
      </c>
      <c r="UGF23" t="s">
        <v>2476</v>
      </c>
      <c r="UGG23" t="s">
        <v>2174</v>
      </c>
      <c r="UGH23" t="s">
        <v>2476</v>
      </c>
      <c r="UGI23" t="s">
        <v>2174</v>
      </c>
      <c r="UGJ23" t="s">
        <v>2476</v>
      </c>
      <c r="UGK23" t="s">
        <v>2174</v>
      </c>
      <c r="UGL23" t="s">
        <v>2476</v>
      </c>
      <c r="UGM23" t="s">
        <v>2174</v>
      </c>
      <c r="UGN23" t="s">
        <v>2476</v>
      </c>
      <c r="UGO23" t="s">
        <v>2174</v>
      </c>
      <c r="UGP23" t="s">
        <v>2476</v>
      </c>
      <c r="UGQ23" t="s">
        <v>2174</v>
      </c>
      <c r="UGR23" t="s">
        <v>2476</v>
      </c>
      <c r="UGS23" t="s">
        <v>2174</v>
      </c>
      <c r="UGT23" t="s">
        <v>2476</v>
      </c>
      <c r="UGU23" t="s">
        <v>2174</v>
      </c>
      <c r="UGV23" t="s">
        <v>2476</v>
      </c>
      <c r="UGW23" t="s">
        <v>2174</v>
      </c>
      <c r="UGX23" t="s">
        <v>2476</v>
      </c>
      <c r="UGY23" t="s">
        <v>2174</v>
      </c>
      <c r="UGZ23" t="s">
        <v>2476</v>
      </c>
      <c r="UHA23" t="s">
        <v>2174</v>
      </c>
      <c r="UHB23" t="s">
        <v>2476</v>
      </c>
      <c r="UHC23" t="s">
        <v>2174</v>
      </c>
      <c r="UHD23" t="s">
        <v>2476</v>
      </c>
      <c r="UHE23" t="s">
        <v>2174</v>
      </c>
      <c r="UHF23" t="s">
        <v>2476</v>
      </c>
      <c r="UHG23" t="s">
        <v>2174</v>
      </c>
      <c r="UHH23" t="s">
        <v>2476</v>
      </c>
      <c r="UHI23" t="s">
        <v>2174</v>
      </c>
      <c r="UHJ23" t="s">
        <v>2476</v>
      </c>
      <c r="UHK23" t="s">
        <v>2174</v>
      </c>
      <c r="UHL23" t="s">
        <v>2476</v>
      </c>
      <c r="UHM23" t="s">
        <v>2174</v>
      </c>
      <c r="UHN23" t="s">
        <v>2476</v>
      </c>
      <c r="UHO23" t="s">
        <v>2174</v>
      </c>
      <c r="UHP23" t="s">
        <v>2476</v>
      </c>
      <c r="UHQ23" t="s">
        <v>2174</v>
      </c>
      <c r="UHR23" t="s">
        <v>2476</v>
      </c>
      <c r="UHS23" t="s">
        <v>2174</v>
      </c>
      <c r="UHT23" t="s">
        <v>2476</v>
      </c>
      <c r="UHU23" t="s">
        <v>2174</v>
      </c>
      <c r="UHV23" t="s">
        <v>2476</v>
      </c>
      <c r="UHW23" t="s">
        <v>2174</v>
      </c>
      <c r="UHX23" t="s">
        <v>2476</v>
      </c>
      <c r="UHY23" t="s">
        <v>2174</v>
      </c>
      <c r="UHZ23" t="s">
        <v>2476</v>
      </c>
      <c r="UIA23" t="s">
        <v>2174</v>
      </c>
      <c r="UIB23" t="s">
        <v>2476</v>
      </c>
      <c r="UIC23" t="s">
        <v>2174</v>
      </c>
      <c r="UID23" t="s">
        <v>2476</v>
      </c>
      <c r="UIE23" t="s">
        <v>2174</v>
      </c>
      <c r="UIF23" t="s">
        <v>2476</v>
      </c>
      <c r="UIG23" t="s">
        <v>2174</v>
      </c>
      <c r="UIH23" t="s">
        <v>2476</v>
      </c>
      <c r="UII23" t="s">
        <v>2174</v>
      </c>
      <c r="UIJ23" t="s">
        <v>2476</v>
      </c>
      <c r="UIK23" t="s">
        <v>2174</v>
      </c>
      <c r="UIL23" t="s">
        <v>2476</v>
      </c>
      <c r="UIM23" t="s">
        <v>2174</v>
      </c>
      <c r="UIN23" t="s">
        <v>2476</v>
      </c>
      <c r="UIO23" t="s">
        <v>2174</v>
      </c>
      <c r="UIP23" t="s">
        <v>2476</v>
      </c>
      <c r="UIQ23" t="s">
        <v>2174</v>
      </c>
      <c r="UIR23" t="s">
        <v>2476</v>
      </c>
      <c r="UIS23" t="s">
        <v>2174</v>
      </c>
      <c r="UIT23" t="s">
        <v>2476</v>
      </c>
      <c r="UIU23" t="s">
        <v>2174</v>
      </c>
      <c r="UIV23" t="s">
        <v>2476</v>
      </c>
      <c r="UIW23" t="s">
        <v>2174</v>
      </c>
      <c r="UIX23" t="s">
        <v>2476</v>
      </c>
      <c r="UIY23" t="s">
        <v>2174</v>
      </c>
      <c r="UIZ23" t="s">
        <v>2476</v>
      </c>
      <c r="UJA23" t="s">
        <v>2174</v>
      </c>
      <c r="UJB23" t="s">
        <v>2476</v>
      </c>
      <c r="UJC23" t="s">
        <v>2174</v>
      </c>
      <c r="UJD23" t="s">
        <v>2476</v>
      </c>
      <c r="UJE23" t="s">
        <v>2174</v>
      </c>
      <c r="UJF23" t="s">
        <v>2476</v>
      </c>
      <c r="UJG23" t="s">
        <v>2174</v>
      </c>
      <c r="UJH23" t="s">
        <v>2476</v>
      </c>
      <c r="UJI23" t="s">
        <v>2174</v>
      </c>
      <c r="UJJ23" t="s">
        <v>2476</v>
      </c>
      <c r="UJK23" t="s">
        <v>2174</v>
      </c>
      <c r="UJL23" t="s">
        <v>2476</v>
      </c>
      <c r="UJM23" t="s">
        <v>2174</v>
      </c>
      <c r="UJN23" t="s">
        <v>2476</v>
      </c>
      <c r="UJO23" t="s">
        <v>2174</v>
      </c>
      <c r="UJP23" t="s">
        <v>2476</v>
      </c>
      <c r="UJQ23" t="s">
        <v>2174</v>
      </c>
      <c r="UJR23" t="s">
        <v>2476</v>
      </c>
      <c r="UJS23" t="s">
        <v>2174</v>
      </c>
      <c r="UJT23" t="s">
        <v>2476</v>
      </c>
      <c r="UJU23" t="s">
        <v>2174</v>
      </c>
      <c r="UJV23" t="s">
        <v>2476</v>
      </c>
      <c r="UJW23" t="s">
        <v>2174</v>
      </c>
      <c r="UJX23" t="s">
        <v>2476</v>
      </c>
      <c r="UJY23" t="s">
        <v>2174</v>
      </c>
      <c r="UJZ23" t="s">
        <v>2476</v>
      </c>
      <c r="UKA23" t="s">
        <v>2174</v>
      </c>
      <c r="UKB23" t="s">
        <v>2476</v>
      </c>
      <c r="UKC23" t="s">
        <v>2174</v>
      </c>
      <c r="UKD23" t="s">
        <v>2476</v>
      </c>
      <c r="UKE23" t="s">
        <v>2174</v>
      </c>
      <c r="UKF23" t="s">
        <v>2476</v>
      </c>
      <c r="UKG23" t="s">
        <v>2174</v>
      </c>
      <c r="UKH23" t="s">
        <v>2476</v>
      </c>
      <c r="UKI23" t="s">
        <v>2174</v>
      </c>
      <c r="UKJ23" t="s">
        <v>2476</v>
      </c>
      <c r="UKK23" t="s">
        <v>2174</v>
      </c>
      <c r="UKL23" t="s">
        <v>2476</v>
      </c>
      <c r="UKM23" t="s">
        <v>2174</v>
      </c>
      <c r="UKN23" t="s">
        <v>2476</v>
      </c>
      <c r="UKO23" t="s">
        <v>2174</v>
      </c>
      <c r="UKP23" t="s">
        <v>2476</v>
      </c>
      <c r="UKQ23" t="s">
        <v>2174</v>
      </c>
      <c r="UKR23" t="s">
        <v>2476</v>
      </c>
      <c r="UKS23" t="s">
        <v>2174</v>
      </c>
      <c r="UKT23" t="s">
        <v>2476</v>
      </c>
      <c r="UKU23" t="s">
        <v>2174</v>
      </c>
      <c r="UKV23" t="s">
        <v>2476</v>
      </c>
      <c r="UKW23" t="s">
        <v>2174</v>
      </c>
      <c r="UKX23" t="s">
        <v>2476</v>
      </c>
      <c r="UKY23" t="s">
        <v>2174</v>
      </c>
      <c r="UKZ23" t="s">
        <v>2476</v>
      </c>
      <c r="ULA23" t="s">
        <v>2174</v>
      </c>
      <c r="ULB23" t="s">
        <v>2476</v>
      </c>
      <c r="ULC23" t="s">
        <v>2174</v>
      </c>
      <c r="ULD23" t="s">
        <v>2476</v>
      </c>
      <c r="ULE23" t="s">
        <v>2174</v>
      </c>
      <c r="ULF23" t="s">
        <v>2476</v>
      </c>
      <c r="ULG23" t="s">
        <v>2174</v>
      </c>
      <c r="ULH23" t="s">
        <v>2476</v>
      </c>
      <c r="ULI23" t="s">
        <v>2174</v>
      </c>
      <c r="ULJ23" t="s">
        <v>2476</v>
      </c>
      <c r="ULK23" t="s">
        <v>2174</v>
      </c>
      <c r="ULL23" t="s">
        <v>2476</v>
      </c>
      <c r="ULM23" t="s">
        <v>2174</v>
      </c>
      <c r="ULN23" t="s">
        <v>2476</v>
      </c>
      <c r="ULO23" t="s">
        <v>2174</v>
      </c>
      <c r="ULP23" t="s">
        <v>2476</v>
      </c>
      <c r="ULQ23" t="s">
        <v>2174</v>
      </c>
      <c r="ULR23" t="s">
        <v>2476</v>
      </c>
      <c r="ULS23" t="s">
        <v>2174</v>
      </c>
      <c r="ULT23" t="s">
        <v>2476</v>
      </c>
      <c r="ULU23" t="s">
        <v>2174</v>
      </c>
      <c r="ULV23" t="s">
        <v>2476</v>
      </c>
      <c r="ULW23" t="s">
        <v>2174</v>
      </c>
      <c r="ULX23" t="s">
        <v>2476</v>
      </c>
      <c r="ULY23" t="s">
        <v>2174</v>
      </c>
      <c r="ULZ23" t="s">
        <v>2476</v>
      </c>
      <c r="UMA23" t="s">
        <v>2174</v>
      </c>
      <c r="UMB23" t="s">
        <v>2476</v>
      </c>
      <c r="UMC23" t="s">
        <v>2174</v>
      </c>
      <c r="UMD23" t="s">
        <v>2476</v>
      </c>
      <c r="UME23" t="s">
        <v>2174</v>
      </c>
      <c r="UMF23" t="s">
        <v>2476</v>
      </c>
      <c r="UMG23" t="s">
        <v>2174</v>
      </c>
      <c r="UMH23" t="s">
        <v>2476</v>
      </c>
      <c r="UMI23" t="s">
        <v>2174</v>
      </c>
      <c r="UMJ23" t="s">
        <v>2476</v>
      </c>
      <c r="UMK23" t="s">
        <v>2174</v>
      </c>
      <c r="UML23" t="s">
        <v>2476</v>
      </c>
      <c r="UMM23" t="s">
        <v>2174</v>
      </c>
      <c r="UMN23" t="s">
        <v>2476</v>
      </c>
      <c r="UMO23" t="s">
        <v>2174</v>
      </c>
      <c r="UMP23" t="s">
        <v>2476</v>
      </c>
      <c r="UMQ23" t="s">
        <v>2174</v>
      </c>
      <c r="UMR23" t="s">
        <v>2476</v>
      </c>
      <c r="UMS23" t="s">
        <v>2174</v>
      </c>
      <c r="UMT23" t="s">
        <v>2476</v>
      </c>
      <c r="UMU23" t="s">
        <v>2174</v>
      </c>
      <c r="UMV23" t="s">
        <v>2476</v>
      </c>
      <c r="UMW23" t="s">
        <v>2174</v>
      </c>
      <c r="UMX23" t="s">
        <v>2476</v>
      </c>
      <c r="UMY23" t="s">
        <v>2174</v>
      </c>
      <c r="UMZ23" t="s">
        <v>2476</v>
      </c>
      <c r="UNA23" t="s">
        <v>2174</v>
      </c>
      <c r="UNB23" t="s">
        <v>2476</v>
      </c>
      <c r="UNC23" t="s">
        <v>2174</v>
      </c>
      <c r="UND23" t="s">
        <v>2476</v>
      </c>
      <c r="UNE23" t="s">
        <v>2174</v>
      </c>
      <c r="UNF23" t="s">
        <v>2476</v>
      </c>
      <c r="UNG23" t="s">
        <v>2174</v>
      </c>
      <c r="UNH23" t="s">
        <v>2476</v>
      </c>
      <c r="UNI23" t="s">
        <v>2174</v>
      </c>
      <c r="UNJ23" t="s">
        <v>2476</v>
      </c>
      <c r="UNK23" t="s">
        <v>2174</v>
      </c>
      <c r="UNL23" t="s">
        <v>2476</v>
      </c>
      <c r="UNM23" t="s">
        <v>2174</v>
      </c>
      <c r="UNN23" t="s">
        <v>2476</v>
      </c>
      <c r="UNO23" t="s">
        <v>2174</v>
      </c>
      <c r="UNP23" t="s">
        <v>2476</v>
      </c>
      <c r="UNQ23" t="s">
        <v>2174</v>
      </c>
      <c r="UNR23" t="s">
        <v>2476</v>
      </c>
      <c r="UNS23" t="s">
        <v>2174</v>
      </c>
      <c r="UNT23" t="s">
        <v>2476</v>
      </c>
      <c r="UNU23" t="s">
        <v>2174</v>
      </c>
      <c r="UNV23" t="s">
        <v>2476</v>
      </c>
      <c r="UNW23" t="s">
        <v>2174</v>
      </c>
      <c r="UNX23" t="s">
        <v>2476</v>
      </c>
      <c r="UNY23" t="s">
        <v>2174</v>
      </c>
      <c r="UNZ23" t="s">
        <v>2476</v>
      </c>
      <c r="UOA23" t="s">
        <v>2174</v>
      </c>
      <c r="UOB23" t="s">
        <v>2476</v>
      </c>
      <c r="UOC23" t="s">
        <v>2174</v>
      </c>
      <c r="UOD23" t="s">
        <v>2476</v>
      </c>
      <c r="UOE23" t="s">
        <v>2174</v>
      </c>
      <c r="UOF23" t="s">
        <v>2476</v>
      </c>
      <c r="UOG23" t="s">
        <v>2174</v>
      </c>
      <c r="UOH23" t="s">
        <v>2476</v>
      </c>
      <c r="UOI23" t="s">
        <v>2174</v>
      </c>
      <c r="UOJ23" t="s">
        <v>2476</v>
      </c>
      <c r="UOK23" t="s">
        <v>2174</v>
      </c>
      <c r="UOL23" t="s">
        <v>2476</v>
      </c>
      <c r="UOM23" t="s">
        <v>2174</v>
      </c>
      <c r="UON23" t="s">
        <v>2476</v>
      </c>
      <c r="UOO23" t="s">
        <v>2174</v>
      </c>
      <c r="UOP23" t="s">
        <v>2476</v>
      </c>
      <c r="UOQ23" t="s">
        <v>2174</v>
      </c>
      <c r="UOR23" t="s">
        <v>2476</v>
      </c>
      <c r="UOS23" t="s">
        <v>2174</v>
      </c>
      <c r="UOT23" t="s">
        <v>2476</v>
      </c>
      <c r="UOU23" t="s">
        <v>2174</v>
      </c>
      <c r="UOV23" t="s">
        <v>2476</v>
      </c>
      <c r="UOW23" t="s">
        <v>2174</v>
      </c>
      <c r="UOX23" t="s">
        <v>2476</v>
      </c>
      <c r="UOY23" t="s">
        <v>2174</v>
      </c>
      <c r="UOZ23" t="s">
        <v>2476</v>
      </c>
      <c r="UPA23" t="s">
        <v>2174</v>
      </c>
      <c r="UPB23" t="s">
        <v>2476</v>
      </c>
      <c r="UPC23" t="s">
        <v>2174</v>
      </c>
      <c r="UPD23" t="s">
        <v>2476</v>
      </c>
      <c r="UPE23" t="s">
        <v>2174</v>
      </c>
      <c r="UPF23" t="s">
        <v>2476</v>
      </c>
      <c r="UPG23" t="s">
        <v>2174</v>
      </c>
      <c r="UPH23" t="s">
        <v>2476</v>
      </c>
      <c r="UPI23" t="s">
        <v>2174</v>
      </c>
      <c r="UPJ23" t="s">
        <v>2476</v>
      </c>
      <c r="UPK23" t="s">
        <v>2174</v>
      </c>
      <c r="UPL23" t="s">
        <v>2476</v>
      </c>
      <c r="UPM23" t="s">
        <v>2174</v>
      </c>
      <c r="UPN23" t="s">
        <v>2476</v>
      </c>
      <c r="UPO23" t="s">
        <v>2174</v>
      </c>
      <c r="UPP23" t="s">
        <v>2476</v>
      </c>
      <c r="UPQ23" t="s">
        <v>2174</v>
      </c>
      <c r="UPR23" t="s">
        <v>2476</v>
      </c>
      <c r="UPS23" t="s">
        <v>2174</v>
      </c>
      <c r="UPT23" t="s">
        <v>2476</v>
      </c>
      <c r="UPU23" t="s">
        <v>2174</v>
      </c>
      <c r="UPV23" t="s">
        <v>2476</v>
      </c>
      <c r="UPW23" t="s">
        <v>2174</v>
      </c>
      <c r="UPX23" t="s">
        <v>2476</v>
      </c>
      <c r="UPY23" t="s">
        <v>2174</v>
      </c>
      <c r="UPZ23" t="s">
        <v>2476</v>
      </c>
      <c r="UQA23" t="s">
        <v>2174</v>
      </c>
      <c r="UQB23" t="s">
        <v>2476</v>
      </c>
      <c r="UQC23" t="s">
        <v>2174</v>
      </c>
      <c r="UQD23" t="s">
        <v>2476</v>
      </c>
      <c r="UQE23" t="s">
        <v>2174</v>
      </c>
      <c r="UQF23" t="s">
        <v>2476</v>
      </c>
      <c r="UQG23" t="s">
        <v>2174</v>
      </c>
      <c r="UQH23" t="s">
        <v>2476</v>
      </c>
      <c r="UQI23" t="s">
        <v>2174</v>
      </c>
      <c r="UQJ23" t="s">
        <v>2476</v>
      </c>
      <c r="UQK23" t="s">
        <v>2174</v>
      </c>
      <c r="UQL23" t="s">
        <v>2476</v>
      </c>
      <c r="UQM23" t="s">
        <v>2174</v>
      </c>
      <c r="UQN23" t="s">
        <v>2476</v>
      </c>
      <c r="UQO23" t="s">
        <v>2174</v>
      </c>
      <c r="UQP23" t="s">
        <v>2476</v>
      </c>
      <c r="UQQ23" t="s">
        <v>2174</v>
      </c>
      <c r="UQR23" t="s">
        <v>2476</v>
      </c>
      <c r="UQS23" t="s">
        <v>2174</v>
      </c>
      <c r="UQT23" t="s">
        <v>2476</v>
      </c>
      <c r="UQU23" t="s">
        <v>2174</v>
      </c>
      <c r="UQV23" t="s">
        <v>2476</v>
      </c>
      <c r="UQW23" t="s">
        <v>2174</v>
      </c>
      <c r="UQX23" t="s">
        <v>2476</v>
      </c>
      <c r="UQY23" t="s">
        <v>2174</v>
      </c>
      <c r="UQZ23" t="s">
        <v>2476</v>
      </c>
      <c r="URA23" t="s">
        <v>2174</v>
      </c>
      <c r="URB23" t="s">
        <v>2476</v>
      </c>
      <c r="URC23" t="s">
        <v>2174</v>
      </c>
      <c r="URD23" t="s">
        <v>2476</v>
      </c>
      <c r="URE23" t="s">
        <v>2174</v>
      </c>
      <c r="URF23" t="s">
        <v>2476</v>
      </c>
      <c r="URG23" t="s">
        <v>2174</v>
      </c>
      <c r="URH23" t="s">
        <v>2476</v>
      </c>
      <c r="URI23" t="s">
        <v>2174</v>
      </c>
      <c r="URJ23" t="s">
        <v>2476</v>
      </c>
      <c r="URK23" t="s">
        <v>2174</v>
      </c>
      <c r="URL23" t="s">
        <v>2476</v>
      </c>
      <c r="URM23" t="s">
        <v>2174</v>
      </c>
      <c r="URN23" t="s">
        <v>2476</v>
      </c>
      <c r="URO23" t="s">
        <v>2174</v>
      </c>
      <c r="URP23" t="s">
        <v>2476</v>
      </c>
      <c r="URQ23" t="s">
        <v>2174</v>
      </c>
      <c r="URR23" t="s">
        <v>2476</v>
      </c>
      <c r="URS23" t="s">
        <v>2174</v>
      </c>
      <c r="URT23" t="s">
        <v>2476</v>
      </c>
      <c r="URU23" t="s">
        <v>2174</v>
      </c>
      <c r="URV23" t="s">
        <v>2476</v>
      </c>
      <c r="URW23" t="s">
        <v>2174</v>
      </c>
      <c r="URX23" t="s">
        <v>2476</v>
      </c>
      <c r="URY23" t="s">
        <v>2174</v>
      </c>
      <c r="URZ23" t="s">
        <v>2476</v>
      </c>
      <c r="USA23" t="s">
        <v>2174</v>
      </c>
      <c r="USB23" t="s">
        <v>2476</v>
      </c>
      <c r="USC23" t="s">
        <v>2174</v>
      </c>
      <c r="USD23" t="s">
        <v>2476</v>
      </c>
      <c r="USE23" t="s">
        <v>2174</v>
      </c>
      <c r="USF23" t="s">
        <v>2476</v>
      </c>
      <c r="USG23" t="s">
        <v>2174</v>
      </c>
      <c r="USH23" t="s">
        <v>2476</v>
      </c>
      <c r="USI23" t="s">
        <v>2174</v>
      </c>
      <c r="USJ23" t="s">
        <v>2476</v>
      </c>
      <c r="USK23" t="s">
        <v>2174</v>
      </c>
      <c r="USL23" t="s">
        <v>2476</v>
      </c>
      <c r="USM23" t="s">
        <v>2174</v>
      </c>
      <c r="USN23" t="s">
        <v>2476</v>
      </c>
      <c r="USO23" t="s">
        <v>2174</v>
      </c>
      <c r="USP23" t="s">
        <v>2476</v>
      </c>
      <c r="USQ23" t="s">
        <v>2174</v>
      </c>
      <c r="USR23" t="s">
        <v>2476</v>
      </c>
      <c r="USS23" t="s">
        <v>2174</v>
      </c>
      <c r="UST23" t="s">
        <v>2476</v>
      </c>
      <c r="USU23" t="s">
        <v>2174</v>
      </c>
      <c r="USV23" t="s">
        <v>2476</v>
      </c>
      <c r="USW23" t="s">
        <v>2174</v>
      </c>
      <c r="USX23" t="s">
        <v>2476</v>
      </c>
      <c r="USY23" t="s">
        <v>2174</v>
      </c>
      <c r="USZ23" t="s">
        <v>2476</v>
      </c>
      <c r="UTA23" t="s">
        <v>2174</v>
      </c>
      <c r="UTB23" t="s">
        <v>2476</v>
      </c>
      <c r="UTC23" t="s">
        <v>2174</v>
      </c>
      <c r="UTD23" t="s">
        <v>2476</v>
      </c>
      <c r="UTE23" t="s">
        <v>2174</v>
      </c>
      <c r="UTF23" t="s">
        <v>2476</v>
      </c>
      <c r="UTG23" t="s">
        <v>2174</v>
      </c>
      <c r="UTH23" t="s">
        <v>2476</v>
      </c>
      <c r="UTI23" t="s">
        <v>2174</v>
      </c>
      <c r="UTJ23" t="s">
        <v>2476</v>
      </c>
      <c r="UTK23" t="s">
        <v>2174</v>
      </c>
      <c r="UTL23" t="s">
        <v>2476</v>
      </c>
      <c r="UTM23" t="s">
        <v>2174</v>
      </c>
      <c r="UTN23" t="s">
        <v>2476</v>
      </c>
      <c r="UTO23" t="s">
        <v>2174</v>
      </c>
      <c r="UTP23" t="s">
        <v>2476</v>
      </c>
      <c r="UTQ23" t="s">
        <v>2174</v>
      </c>
      <c r="UTR23" t="s">
        <v>2476</v>
      </c>
      <c r="UTS23" t="s">
        <v>2174</v>
      </c>
      <c r="UTT23" t="s">
        <v>2476</v>
      </c>
      <c r="UTU23" t="s">
        <v>2174</v>
      </c>
      <c r="UTV23" t="s">
        <v>2476</v>
      </c>
      <c r="UTW23" t="s">
        <v>2174</v>
      </c>
      <c r="UTX23" t="s">
        <v>2476</v>
      </c>
      <c r="UTY23" t="s">
        <v>2174</v>
      </c>
      <c r="UTZ23" t="s">
        <v>2476</v>
      </c>
      <c r="UUA23" t="s">
        <v>2174</v>
      </c>
      <c r="UUB23" t="s">
        <v>2476</v>
      </c>
      <c r="UUC23" t="s">
        <v>2174</v>
      </c>
      <c r="UUD23" t="s">
        <v>2476</v>
      </c>
      <c r="UUE23" t="s">
        <v>2174</v>
      </c>
      <c r="UUF23" t="s">
        <v>2476</v>
      </c>
      <c r="UUG23" t="s">
        <v>2174</v>
      </c>
      <c r="UUH23" t="s">
        <v>2476</v>
      </c>
      <c r="UUI23" t="s">
        <v>2174</v>
      </c>
      <c r="UUJ23" t="s">
        <v>2476</v>
      </c>
      <c r="UUK23" t="s">
        <v>2174</v>
      </c>
      <c r="UUL23" t="s">
        <v>2476</v>
      </c>
      <c r="UUM23" t="s">
        <v>2174</v>
      </c>
      <c r="UUN23" t="s">
        <v>2476</v>
      </c>
      <c r="UUO23" t="s">
        <v>2174</v>
      </c>
      <c r="UUP23" t="s">
        <v>2476</v>
      </c>
      <c r="UUQ23" t="s">
        <v>2174</v>
      </c>
      <c r="UUR23" t="s">
        <v>2476</v>
      </c>
      <c r="UUS23" t="s">
        <v>2174</v>
      </c>
      <c r="UUT23" t="s">
        <v>2476</v>
      </c>
      <c r="UUU23" t="s">
        <v>2174</v>
      </c>
      <c r="UUV23" t="s">
        <v>2476</v>
      </c>
      <c r="UUW23" t="s">
        <v>2174</v>
      </c>
      <c r="UUX23" t="s">
        <v>2476</v>
      </c>
      <c r="UUY23" t="s">
        <v>2174</v>
      </c>
      <c r="UUZ23" t="s">
        <v>2476</v>
      </c>
      <c r="UVA23" t="s">
        <v>2174</v>
      </c>
      <c r="UVB23" t="s">
        <v>2476</v>
      </c>
      <c r="UVC23" t="s">
        <v>2174</v>
      </c>
      <c r="UVD23" t="s">
        <v>2476</v>
      </c>
      <c r="UVE23" t="s">
        <v>2174</v>
      </c>
      <c r="UVF23" t="s">
        <v>2476</v>
      </c>
      <c r="UVG23" t="s">
        <v>2174</v>
      </c>
      <c r="UVH23" t="s">
        <v>2476</v>
      </c>
      <c r="UVI23" t="s">
        <v>2174</v>
      </c>
      <c r="UVJ23" t="s">
        <v>2476</v>
      </c>
      <c r="UVK23" t="s">
        <v>2174</v>
      </c>
      <c r="UVL23" t="s">
        <v>2476</v>
      </c>
      <c r="UVM23" t="s">
        <v>2174</v>
      </c>
      <c r="UVN23" t="s">
        <v>2476</v>
      </c>
      <c r="UVO23" t="s">
        <v>2174</v>
      </c>
      <c r="UVP23" t="s">
        <v>2476</v>
      </c>
      <c r="UVQ23" t="s">
        <v>2174</v>
      </c>
      <c r="UVR23" t="s">
        <v>2476</v>
      </c>
      <c r="UVS23" t="s">
        <v>2174</v>
      </c>
      <c r="UVT23" t="s">
        <v>2476</v>
      </c>
      <c r="UVU23" t="s">
        <v>2174</v>
      </c>
      <c r="UVV23" t="s">
        <v>2476</v>
      </c>
      <c r="UVW23" t="s">
        <v>2174</v>
      </c>
      <c r="UVX23" t="s">
        <v>2476</v>
      </c>
      <c r="UVY23" t="s">
        <v>2174</v>
      </c>
      <c r="UVZ23" t="s">
        <v>2476</v>
      </c>
      <c r="UWA23" t="s">
        <v>2174</v>
      </c>
      <c r="UWB23" t="s">
        <v>2476</v>
      </c>
      <c r="UWC23" t="s">
        <v>2174</v>
      </c>
      <c r="UWD23" t="s">
        <v>2476</v>
      </c>
      <c r="UWE23" t="s">
        <v>2174</v>
      </c>
      <c r="UWF23" t="s">
        <v>2476</v>
      </c>
      <c r="UWG23" t="s">
        <v>2174</v>
      </c>
      <c r="UWH23" t="s">
        <v>2476</v>
      </c>
      <c r="UWI23" t="s">
        <v>2174</v>
      </c>
      <c r="UWJ23" t="s">
        <v>2476</v>
      </c>
      <c r="UWK23" t="s">
        <v>2174</v>
      </c>
      <c r="UWL23" t="s">
        <v>2476</v>
      </c>
      <c r="UWM23" t="s">
        <v>2174</v>
      </c>
      <c r="UWN23" t="s">
        <v>2476</v>
      </c>
      <c r="UWO23" t="s">
        <v>2174</v>
      </c>
      <c r="UWP23" t="s">
        <v>2476</v>
      </c>
      <c r="UWQ23" t="s">
        <v>2174</v>
      </c>
      <c r="UWR23" t="s">
        <v>2476</v>
      </c>
      <c r="UWS23" t="s">
        <v>2174</v>
      </c>
      <c r="UWT23" t="s">
        <v>2476</v>
      </c>
      <c r="UWU23" t="s">
        <v>2174</v>
      </c>
      <c r="UWV23" t="s">
        <v>2476</v>
      </c>
      <c r="UWW23" t="s">
        <v>2174</v>
      </c>
      <c r="UWX23" t="s">
        <v>2476</v>
      </c>
      <c r="UWY23" t="s">
        <v>2174</v>
      </c>
      <c r="UWZ23" t="s">
        <v>2476</v>
      </c>
      <c r="UXA23" t="s">
        <v>2174</v>
      </c>
      <c r="UXB23" t="s">
        <v>2476</v>
      </c>
      <c r="UXC23" t="s">
        <v>2174</v>
      </c>
      <c r="UXD23" t="s">
        <v>2476</v>
      </c>
      <c r="UXE23" t="s">
        <v>2174</v>
      </c>
      <c r="UXF23" t="s">
        <v>2476</v>
      </c>
      <c r="UXG23" t="s">
        <v>2174</v>
      </c>
      <c r="UXH23" t="s">
        <v>2476</v>
      </c>
      <c r="UXI23" t="s">
        <v>2174</v>
      </c>
      <c r="UXJ23" t="s">
        <v>2476</v>
      </c>
      <c r="UXK23" t="s">
        <v>2174</v>
      </c>
      <c r="UXL23" t="s">
        <v>2476</v>
      </c>
      <c r="UXM23" t="s">
        <v>2174</v>
      </c>
      <c r="UXN23" t="s">
        <v>2476</v>
      </c>
      <c r="UXO23" t="s">
        <v>2174</v>
      </c>
      <c r="UXP23" t="s">
        <v>2476</v>
      </c>
      <c r="UXQ23" t="s">
        <v>2174</v>
      </c>
      <c r="UXR23" t="s">
        <v>2476</v>
      </c>
      <c r="UXS23" t="s">
        <v>2174</v>
      </c>
      <c r="UXT23" t="s">
        <v>2476</v>
      </c>
      <c r="UXU23" t="s">
        <v>2174</v>
      </c>
      <c r="UXV23" t="s">
        <v>2476</v>
      </c>
      <c r="UXW23" t="s">
        <v>2174</v>
      </c>
      <c r="UXX23" t="s">
        <v>2476</v>
      </c>
      <c r="UXY23" t="s">
        <v>2174</v>
      </c>
      <c r="UXZ23" t="s">
        <v>2476</v>
      </c>
      <c r="UYA23" t="s">
        <v>2174</v>
      </c>
      <c r="UYB23" t="s">
        <v>2476</v>
      </c>
      <c r="UYC23" t="s">
        <v>2174</v>
      </c>
      <c r="UYD23" t="s">
        <v>2476</v>
      </c>
      <c r="UYE23" t="s">
        <v>2174</v>
      </c>
      <c r="UYF23" t="s">
        <v>2476</v>
      </c>
      <c r="UYG23" t="s">
        <v>2174</v>
      </c>
      <c r="UYH23" t="s">
        <v>2476</v>
      </c>
      <c r="UYI23" t="s">
        <v>2174</v>
      </c>
      <c r="UYJ23" t="s">
        <v>2476</v>
      </c>
      <c r="UYK23" t="s">
        <v>2174</v>
      </c>
      <c r="UYL23" t="s">
        <v>2476</v>
      </c>
      <c r="UYM23" t="s">
        <v>2174</v>
      </c>
      <c r="UYN23" t="s">
        <v>2476</v>
      </c>
      <c r="UYO23" t="s">
        <v>2174</v>
      </c>
      <c r="UYP23" t="s">
        <v>2476</v>
      </c>
      <c r="UYQ23" t="s">
        <v>2174</v>
      </c>
      <c r="UYR23" t="s">
        <v>2476</v>
      </c>
      <c r="UYS23" t="s">
        <v>2174</v>
      </c>
      <c r="UYT23" t="s">
        <v>2476</v>
      </c>
      <c r="UYU23" t="s">
        <v>2174</v>
      </c>
      <c r="UYV23" t="s">
        <v>2476</v>
      </c>
      <c r="UYW23" t="s">
        <v>2174</v>
      </c>
      <c r="UYX23" t="s">
        <v>2476</v>
      </c>
      <c r="UYY23" t="s">
        <v>2174</v>
      </c>
      <c r="UYZ23" t="s">
        <v>2476</v>
      </c>
      <c r="UZA23" t="s">
        <v>2174</v>
      </c>
      <c r="UZB23" t="s">
        <v>2476</v>
      </c>
      <c r="UZC23" t="s">
        <v>2174</v>
      </c>
      <c r="UZD23" t="s">
        <v>2476</v>
      </c>
      <c r="UZE23" t="s">
        <v>2174</v>
      </c>
      <c r="UZF23" t="s">
        <v>2476</v>
      </c>
      <c r="UZG23" t="s">
        <v>2174</v>
      </c>
      <c r="UZH23" t="s">
        <v>2476</v>
      </c>
      <c r="UZI23" t="s">
        <v>2174</v>
      </c>
      <c r="UZJ23" t="s">
        <v>2476</v>
      </c>
      <c r="UZK23" t="s">
        <v>2174</v>
      </c>
      <c r="UZL23" t="s">
        <v>2476</v>
      </c>
      <c r="UZM23" t="s">
        <v>2174</v>
      </c>
      <c r="UZN23" t="s">
        <v>2476</v>
      </c>
      <c r="UZO23" t="s">
        <v>2174</v>
      </c>
      <c r="UZP23" t="s">
        <v>2476</v>
      </c>
      <c r="UZQ23" t="s">
        <v>2174</v>
      </c>
      <c r="UZR23" t="s">
        <v>2476</v>
      </c>
      <c r="UZS23" t="s">
        <v>2174</v>
      </c>
      <c r="UZT23" t="s">
        <v>2476</v>
      </c>
      <c r="UZU23" t="s">
        <v>2174</v>
      </c>
      <c r="UZV23" t="s">
        <v>2476</v>
      </c>
      <c r="UZW23" t="s">
        <v>2174</v>
      </c>
      <c r="UZX23" t="s">
        <v>2476</v>
      </c>
      <c r="UZY23" t="s">
        <v>2174</v>
      </c>
      <c r="UZZ23" t="s">
        <v>2476</v>
      </c>
      <c r="VAA23" t="s">
        <v>2174</v>
      </c>
      <c r="VAB23" t="s">
        <v>2476</v>
      </c>
      <c r="VAC23" t="s">
        <v>2174</v>
      </c>
      <c r="VAD23" t="s">
        <v>2476</v>
      </c>
      <c r="VAE23" t="s">
        <v>2174</v>
      </c>
      <c r="VAF23" t="s">
        <v>2476</v>
      </c>
      <c r="VAG23" t="s">
        <v>2174</v>
      </c>
      <c r="VAH23" t="s">
        <v>2476</v>
      </c>
      <c r="VAI23" t="s">
        <v>2174</v>
      </c>
      <c r="VAJ23" t="s">
        <v>2476</v>
      </c>
      <c r="VAK23" t="s">
        <v>2174</v>
      </c>
      <c r="VAL23" t="s">
        <v>2476</v>
      </c>
      <c r="VAM23" t="s">
        <v>2174</v>
      </c>
      <c r="VAN23" t="s">
        <v>2476</v>
      </c>
      <c r="VAO23" t="s">
        <v>2174</v>
      </c>
      <c r="VAP23" t="s">
        <v>2476</v>
      </c>
      <c r="VAQ23" t="s">
        <v>2174</v>
      </c>
      <c r="VAR23" t="s">
        <v>2476</v>
      </c>
      <c r="VAS23" t="s">
        <v>2174</v>
      </c>
      <c r="VAT23" t="s">
        <v>2476</v>
      </c>
      <c r="VAU23" t="s">
        <v>2174</v>
      </c>
      <c r="VAV23" t="s">
        <v>2476</v>
      </c>
      <c r="VAW23" t="s">
        <v>2174</v>
      </c>
      <c r="VAX23" t="s">
        <v>2476</v>
      </c>
      <c r="VAY23" t="s">
        <v>2174</v>
      </c>
      <c r="VAZ23" t="s">
        <v>2476</v>
      </c>
      <c r="VBA23" t="s">
        <v>2174</v>
      </c>
      <c r="VBB23" t="s">
        <v>2476</v>
      </c>
      <c r="VBC23" t="s">
        <v>2174</v>
      </c>
      <c r="VBD23" t="s">
        <v>2476</v>
      </c>
      <c r="VBE23" t="s">
        <v>2174</v>
      </c>
      <c r="VBF23" t="s">
        <v>2476</v>
      </c>
      <c r="VBG23" t="s">
        <v>2174</v>
      </c>
      <c r="VBH23" t="s">
        <v>2476</v>
      </c>
      <c r="VBI23" t="s">
        <v>2174</v>
      </c>
      <c r="VBJ23" t="s">
        <v>2476</v>
      </c>
      <c r="VBK23" t="s">
        <v>2174</v>
      </c>
      <c r="VBL23" t="s">
        <v>2476</v>
      </c>
      <c r="VBM23" t="s">
        <v>2174</v>
      </c>
      <c r="VBN23" t="s">
        <v>2476</v>
      </c>
      <c r="VBO23" t="s">
        <v>2174</v>
      </c>
      <c r="VBP23" t="s">
        <v>2476</v>
      </c>
      <c r="VBQ23" t="s">
        <v>2174</v>
      </c>
      <c r="VBR23" t="s">
        <v>2476</v>
      </c>
      <c r="VBS23" t="s">
        <v>2174</v>
      </c>
      <c r="VBT23" t="s">
        <v>2476</v>
      </c>
      <c r="VBU23" t="s">
        <v>2174</v>
      </c>
      <c r="VBV23" t="s">
        <v>2476</v>
      </c>
      <c r="VBW23" t="s">
        <v>2174</v>
      </c>
      <c r="VBX23" t="s">
        <v>2476</v>
      </c>
      <c r="VBY23" t="s">
        <v>2174</v>
      </c>
      <c r="VBZ23" t="s">
        <v>2476</v>
      </c>
      <c r="VCA23" t="s">
        <v>2174</v>
      </c>
      <c r="VCB23" t="s">
        <v>2476</v>
      </c>
      <c r="VCC23" t="s">
        <v>2174</v>
      </c>
      <c r="VCD23" t="s">
        <v>2476</v>
      </c>
      <c r="VCE23" t="s">
        <v>2174</v>
      </c>
      <c r="VCF23" t="s">
        <v>2476</v>
      </c>
      <c r="VCG23" t="s">
        <v>2174</v>
      </c>
      <c r="VCH23" t="s">
        <v>2476</v>
      </c>
      <c r="VCI23" t="s">
        <v>2174</v>
      </c>
      <c r="VCJ23" t="s">
        <v>2476</v>
      </c>
      <c r="VCK23" t="s">
        <v>2174</v>
      </c>
      <c r="VCL23" t="s">
        <v>2476</v>
      </c>
      <c r="VCM23" t="s">
        <v>2174</v>
      </c>
      <c r="VCN23" t="s">
        <v>2476</v>
      </c>
      <c r="VCO23" t="s">
        <v>2174</v>
      </c>
      <c r="VCP23" t="s">
        <v>2476</v>
      </c>
      <c r="VCQ23" t="s">
        <v>2174</v>
      </c>
      <c r="VCR23" t="s">
        <v>2476</v>
      </c>
      <c r="VCS23" t="s">
        <v>2174</v>
      </c>
      <c r="VCT23" t="s">
        <v>2476</v>
      </c>
      <c r="VCU23" t="s">
        <v>2174</v>
      </c>
      <c r="VCV23" t="s">
        <v>2476</v>
      </c>
      <c r="VCW23" t="s">
        <v>2174</v>
      </c>
      <c r="VCX23" t="s">
        <v>2476</v>
      </c>
      <c r="VCY23" t="s">
        <v>2174</v>
      </c>
      <c r="VCZ23" t="s">
        <v>2476</v>
      </c>
      <c r="VDA23" t="s">
        <v>2174</v>
      </c>
      <c r="VDB23" t="s">
        <v>2476</v>
      </c>
      <c r="VDC23" t="s">
        <v>2174</v>
      </c>
      <c r="VDD23" t="s">
        <v>2476</v>
      </c>
      <c r="VDE23" t="s">
        <v>2174</v>
      </c>
      <c r="VDF23" t="s">
        <v>2476</v>
      </c>
      <c r="VDG23" t="s">
        <v>2174</v>
      </c>
      <c r="VDH23" t="s">
        <v>2476</v>
      </c>
      <c r="VDI23" t="s">
        <v>2174</v>
      </c>
      <c r="VDJ23" t="s">
        <v>2476</v>
      </c>
      <c r="VDK23" t="s">
        <v>2174</v>
      </c>
      <c r="VDL23" t="s">
        <v>2476</v>
      </c>
      <c r="VDM23" t="s">
        <v>2174</v>
      </c>
      <c r="VDN23" t="s">
        <v>2476</v>
      </c>
      <c r="VDO23" t="s">
        <v>2174</v>
      </c>
      <c r="VDP23" t="s">
        <v>2476</v>
      </c>
      <c r="VDQ23" t="s">
        <v>2174</v>
      </c>
      <c r="VDR23" t="s">
        <v>2476</v>
      </c>
      <c r="VDS23" t="s">
        <v>2174</v>
      </c>
      <c r="VDT23" t="s">
        <v>2476</v>
      </c>
      <c r="VDU23" t="s">
        <v>2174</v>
      </c>
      <c r="VDV23" t="s">
        <v>2476</v>
      </c>
      <c r="VDW23" t="s">
        <v>2174</v>
      </c>
      <c r="VDX23" t="s">
        <v>2476</v>
      </c>
      <c r="VDY23" t="s">
        <v>2174</v>
      </c>
      <c r="VDZ23" t="s">
        <v>2476</v>
      </c>
      <c r="VEA23" t="s">
        <v>2174</v>
      </c>
      <c r="VEB23" t="s">
        <v>2476</v>
      </c>
      <c r="VEC23" t="s">
        <v>2174</v>
      </c>
      <c r="VED23" t="s">
        <v>2476</v>
      </c>
      <c r="VEE23" t="s">
        <v>2174</v>
      </c>
      <c r="VEF23" t="s">
        <v>2476</v>
      </c>
      <c r="VEG23" t="s">
        <v>2174</v>
      </c>
      <c r="VEH23" t="s">
        <v>2476</v>
      </c>
      <c r="VEI23" t="s">
        <v>2174</v>
      </c>
      <c r="VEJ23" t="s">
        <v>2476</v>
      </c>
      <c r="VEK23" t="s">
        <v>2174</v>
      </c>
      <c r="VEL23" t="s">
        <v>2476</v>
      </c>
      <c r="VEM23" t="s">
        <v>2174</v>
      </c>
      <c r="VEN23" t="s">
        <v>2476</v>
      </c>
      <c r="VEO23" t="s">
        <v>2174</v>
      </c>
      <c r="VEP23" t="s">
        <v>2476</v>
      </c>
      <c r="VEQ23" t="s">
        <v>2174</v>
      </c>
      <c r="VER23" t="s">
        <v>2476</v>
      </c>
      <c r="VES23" t="s">
        <v>2174</v>
      </c>
      <c r="VET23" t="s">
        <v>2476</v>
      </c>
      <c r="VEU23" t="s">
        <v>2174</v>
      </c>
      <c r="VEV23" t="s">
        <v>2476</v>
      </c>
      <c r="VEW23" t="s">
        <v>2174</v>
      </c>
      <c r="VEX23" t="s">
        <v>2476</v>
      </c>
      <c r="VEY23" t="s">
        <v>2174</v>
      </c>
      <c r="VEZ23" t="s">
        <v>2476</v>
      </c>
      <c r="VFA23" t="s">
        <v>2174</v>
      </c>
      <c r="VFB23" t="s">
        <v>2476</v>
      </c>
      <c r="VFC23" t="s">
        <v>2174</v>
      </c>
      <c r="VFD23" t="s">
        <v>2476</v>
      </c>
      <c r="VFE23" t="s">
        <v>2174</v>
      </c>
      <c r="VFF23" t="s">
        <v>2476</v>
      </c>
      <c r="VFG23" t="s">
        <v>2174</v>
      </c>
      <c r="VFH23" t="s">
        <v>2476</v>
      </c>
      <c r="VFI23" t="s">
        <v>2174</v>
      </c>
      <c r="VFJ23" t="s">
        <v>2476</v>
      </c>
      <c r="VFK23" t="s">
        <v>2174</v>
      </c>
      <c r="VFL23" t="s">
        <v>2476</v>
      </c>
      <c r="VFM23" t="s">
        <v>2174</v>
      </c>
      <c r="VFN23" t="s">
        <v>2476</v>
      </c>
      <c r="VFO23" t="s">
        <v>2174</v>
      </c>
      <c r="VFP23" t="s">
        <v>2476</v>
      </c>
      <c r="VFQ23" t="s">
        <v>2174</v>
      </c>
      <c r="VFR23" t="s">
        <v>2476</v>
      </c>
      <c r="VFS23" t="s">
        <v>2174</v>
      </c>
      <c r="VFT23" t="s">
        <v>2476</v>
      </c>
      <c r="VFU23" t="s">
        <v>2174</v>
      </c>
      <c r="VFV23" t="s">
        <v>2476</v>
      </c>
      <c r="VFW23" t="s">
        <v>2174</v>
      </c>
      <c r="VFX23" t="s">
        <v>2476</v>
      </c>
      <c r="VFY23" t="s">
        <v>2174</v>
      </c>
      <c r="VFZ23" t="s">
        <v>2476</v>
      </c>
      <c r="VGA23" t="s">
        <v>2174</v>
      </c>
      <c r="VGB23" t="s">
        <v>2476</v>
      </c>
      <c r="VGC23" t="s">
        <v>2174</v>
      </c>
      <c r="VGD23" t="s">
        <v>2476</v>
      </c>
      <c r="VGE23" t="s">
        <v>2174</v>
      </c>
      <c r="VGF23" t="s">
        <v>2476</v>
      </c>
      <c r="VGG23" t="s">
        <v>2174</v>
      </c>
      <c r="VGH23" t="s">
        <v>2476</v>
      </c>
      <c r="VGI23" t="s">
        <v>2174</v>
      </c>
      <c r="VGJ23" t="s">
        <v>2476</v>
      </c>
      <c r="VGK23" t="s">
        <v>2174</v>
      </c>
      <c r="VGL23" t="s">
        <v>2476</v>
      </c>
      <c r="VGM23" t="s">
        <v>2174</v>
      </c>
      <c r="VGN23" t="s">
        <v>2476</v>
      </c>
      <c r="VGO23" t="s">
        <v>2174</v>
      </c>
      <c r="VGP23" t="s">
        <v>2476</v>
      </c>
      <c r="VGQ23" t="s">
        <v>2174</v>
      </c>
      <c r="VGR23" t="s">
        <v>2476</v>
      </c>
      <c r="VGS23" t="s">
        <v>2174</v>
      </c>
      <c r="VGT23" t="s">
        <v>2476</v>
      </c>
      <c r="VGU23" t="s">
        <v>2174</v>
      </c>
      <c r="VGV23" t="s">
        <v>2476</v>
      </c>
      <c r="VGW23" t="s">
        <v>2174</v>
      </c>
      <c r="VGX23" t="s">
        <v>2476</v>
      </c>
      <c r="VGY23" t="s">
        <v>2174</v>
      </c>
      <c r="VGZ23" t="s">
        <v>2476</v>
      </c>
      <c r="VHA23" t="s">
        <v>2174</v>
      </c>
      <c r="VHB23" t="s">
        <v>2476</v>
      </c>
      <c r="VHC23" t="s">
        <v>2174</v>
      </c>
      <c r="VHD23" t="s">
        <v>2476</v>
      </c>
      <c r="VHE23" t="s">
        <v>2174</v>
      </c>
      <c r="VHF23" t="s">
        <v>2476</v>
      </c>
      <c r="VHG23" t="s">
        <v>2174</v>
      </c>
      <c r="VHH23" t="s">
        <v>2476</v>
      </c>
      <c r="VHI23" t="s">
        <v>2174</v>
      </c>
      <c r="VHJ23" t="s">
        <v>2476</v>
      </c>
      <c r="VHK23" t="s">
        <v>2174</v>
      </c>
      <c r="VHL23" t="s">
        <v>2476</v>
      </c>
      <c r="VHM23" t="s">
        <v>2174</v>
      </c>
      <c r="VHN23" t="s">
        <v>2476</v>
      </c>
      <c r="VHO23" t="s">
        <v>2174</v>
      </c>
      <c r="VHP23" t="s">
        <v>2476</v>
      </c>
      <c r="VHQ23" t="s">
        <v>2174</v>
      </c>
      <c r="VHR23" t="s">
        <v>2476</v>
      </c>
      <c r="VHS23" t="s">
        <v>2174</v>
      </c>
      <c r="VHT23" t="s">
        <v>2476</v>
      </c>
      <c r="VHU23" t="s">
        <v>2174</v>
      </c>
      <c r="VHV23" t="s">
        <v>2476</v>
      </c>
      <c r="VHW23" t="s">
        <v>2174</v>
      </c>
      <c r="VHX23" t="s">
        <v>2476</v>
      </c>
      <c r="VHY23" t="s">
        <v>2174</v>
      </c>
      <c r="VHZ23" t="s">
        <v>2476</v>
      </c>
      <c r="VIA23" t="s">
        <v>2174</v>
      </c>
      <c r="VIB23" t="s">
        <v>2476</v>
      </c>
      <c r="VIC23" t="s">
        <v>2174</v>
      </c>
      <c r="VID23" t="s">
        <v>2476</v>
      </c>
      <c r="VIE23" t="s">
        <v>2174</v>
      </c>
      <c r="VIF23" t="s">
        <v>2476</v>
      </c>
      <c r="VIG23" t="s">
        <v>2174</v>
      </c>
      <c r="VIH23" t="s">
        <v>2476</v>
      </c>
      <c r="VII23" t="s">
        <v>2174</v>
      </c>
      <c r="VIJ23" t="s">
        <v>2476</v>
      </c>
      <c r="VIK23" t="s">
        <v>2174</v>
      </c>
      <c r="VIL23" t="s">
        <v>2476</v>
      </c>
      <c r="VIM23" t="s">
        <v>2174</v>
      </c>
      <c r="VIN23" t="s">
        <v>2476</v>
      </c>
      <c r="VIO23" t="s">
        <v>2174</v>
      </c>
      <c r="VIP23" t="s">
        <v>2476</v>
      </c>
      <c r="VIQ23" t="s">
        <v>2174</v>
      </c>
      <c r="VIR23" t="s">
        <v>2476</v>
      </c>
      <c r="VIS23" t="s">
        <v>2174</v>
      </c>
      <c r="VIT23" t="s">
        <v>2476</v>
      </c>
      <c r="VIU23" t="s">
        <v>2174</v>
      </c>
      <c r="VIV23" t="s">
        <v>2476</v>
      </c>
      <c r="VIW23" t="s">
        <v>2174</v>
      </c>
      <c r="VIX23" t="s">
        <v>2476</v>
      </c>
      <c r="VIY23" t="s">
        <v>2174</v>
      </c>
      <c r="VIZ23" t="s">
        <v>2476</v>
      </c>
      <c r="VJA23" t="s">
        <v>2174</v>
      </c>
      <c r="VJB23" t="s">
        <v>2476</v>
      </c>
      <c r="VJC23" t="s">
        <v>2174</v>
      </c>
      <c r="VJD23" t="s">
        <v>2476</v>
      </c>
      <c r="VJE23" t="s">
        <v>2174</v>
      </c>
      <c r="VJF23" t="s">
        <v>2476</v>
      </c>
      <c r="VJG23" t="s">
        <v>2174</v>
      </c>
      <c r="VJH23" t="s">
        <v>2476</v>
      </c>
      <c r="VJI23" t="s">
        <v>2174</v>
      </c>
      <c r="VJJ23" t="s">
        <v>2476</v>
      </c>
      <c r="VJK23" t="s">
        <v>2174</v>
      </c>
      <c r="VJL23" t="s">
        <v>2476</v>
      </c>
      <c r="VJM23" t="s">
        <v>2174</v>
      </c>
      <c r="VJN23" t="s">
        <v>2476</v>
      </c>
      <c r="VJO23" t="s">
        <v>2174</v>
      </c>
      <c r="VJP23" t="s">
        <v>2476</v>
      </c>
      <c r="VJQ23" t="s">
        <v>2174</v>
      </c>
      <c r="VJR23" t="s">
        <v>2476</v>
      </c>
      <c r="VJS23" t="s">
        <v>2174</v>
      </c>
      <c r="VJT23" t="s">
        <v>2476</v>
      </c>
      <c r="VJU23" t="s">
        <v>2174</v>
      </c>
      <c r="VJV23" t="s">
        <v>2476</v>
      </c>
      <c r="VJW23" t="s">
        <v>2174</v>
      </c>
      <c r="VJX23" t="s">
        <v>2476</v>
      </c>
      <c r="VJY23" t="s">
        <v>2174</v>
      </c>
      <c r="VJZ23" t="s">
        <v>2476</v>
      </c>
      <c r="VKA23" t="s">
        <v>2174</v>
      </c>
      <c r="VKB23" t="s">
        <v>2476</v>
      </c>
      <c r="VKC23" t="s">
        <v>2174</v>
      </c>
      <c r="VKD23" t="s">
        <v>2476</v>
      </c>
      <c r="VKE23" t="s">
        <v>2174</v>
      </c>
      <c r="VKF23" t="s">
        <v>2476</v>
      </c>
      <c r="VKG23" t="s">
        <v>2174</v>
      </c>
      <c r="VKH23" t="s">
        <v>2476</v>
      </c>
      <c r="VKI23" t="s">
        <v>2174</v>
      </c>
      <c r="VKJ23" t="s">
        <v>2476</v>
      </c>
      <c r="VKK23" t="s">
        <v>2174</v>
      </c>
      <c r="VKL23" t="s">
        <v>2476</v>
      </c>
      <c r="VKM23" t="s">
        <v>2174</v>
      </c>
      <c r="VKN23" t="s">
        <v>2476</v>
      </c>
      <c r="VKO23" t="s">
        <v>2174</v>
      </c>
      <c r="VKP23" t="s">
        <v>2476</v>
      </c>
      <c r="VKQ23" t="s">
        <v>2174</v>
      </c>
      <c r="VKR23" t="s">
        <v>2476</v>
      </c>
      <c r="VKS23" t="s">
        <v>2174</v>
      </c>
      <c r="VKT23" t="s">
        <v>2476</v>
      </c>
      <c r="VKU23" t="s">
        <v>2174</v>
      </c>
      <c r="VKV23" t="s">
        <v>2476</v>
      </c>
      <c r="VKW23" t="s">
        <v>2174</v>
      </c>
      <c r="VKX23" t="s">
        <v>2476</v>
      </c>
      <c r="VKY23" t="s">
        <v>2174</v>
      </c>
      <c r="VKZ23" t="s">
        <v>2476</v>
      </c>
      <c r="VLA23" t="s">
        <v>2174</v>
      </c>
      <c r="VLB23" t="s">
        <v>2476</v>
      </c>
      <c r="VLC23" t="s">
        <v>2174</v>
      </c>
      <c r="VLD23" t="s">
        <v>2476</v>
      </c>
      <c r="VLE23" t="s">
        <v>2174</v>
      </c>
      <c r="VLF23" t="s">
        <v>2476</v>
      </c>
      <c r="VLG23" t="s">
        <v>2174</v>
      </c>
      <c r="VLH23" t="s">
        <v>2476</v>
      </c>
      <c r="VLI23" t="s">
        <v>2174</v>
      </c>
      <c r="VLJ23" t="s">
        <v>2476</v>
      </c>
      <c r="VLK23" t="s">
        <v>2174</v>
      </c>
      <c r="VLL23" t="s">
        <v>2476</v>
      </c>
      <c r="VLM23" t="s">
        <v>2174</v>
      </c>
      <c r="VLN23" t="s">
        <v>2476</v>
      </c>
      <c r="VLO23" t="s">
        <v>2174</v>
      </c>
      <c r="VLP23" t="s">
        <v>2476</v>
      </c>
      <c r="VLQ23" t="s">
        <v>2174</v>
      </c>
      <c r="VLR23" t="s">
        <v>2476</v>
      </c>
      <c r="VLS23" t="s">
        <v>2174</v>
      </c>
      <c r="VLT23" t="s">
        <v>2476</v>
      </c>
      <c r="VLU23" t="s">
        <v>2174</v>
      </c>
      <c r="VLV23" t="s">
        <v>2476</v>
      </c>
      <c r="VLW23" t="s">
        <v>2174</v>
      </c>
      <c r="VLX23" t="s">
        <v>2476</v>
      </c>
      <c r="VLY23" t="s">
        <v>2174</v>
      </c>
      <c r="VLZ23" t="s">
        <v>2476</v>
      </c>
      <c r="VMA23" t="s">
        <v>2174</v>
      </c>
      <c r="VMB23" t="s">
        <v>2476</v>
      </c>
      <c r="VMC23" t="s">
        <v>2174</v>
      </c>
      <c r="VMD23" t="s">
        <v>2476</v>
      </c>
      <c r="VME23" t="s">
        <v>2174</v>
      </c>
      <c r="VMF23" t="s">
        <v>2476</v>
      </c>
      <c r="VMG23" t="s">
        <v>2174</v>
      </c>
      <c r="VMH23" t="s">
        <v>2476</v>
      </c>
      <c r="VMI23" t="s">
        <v>2174</v>
      </c>
      <c r="VMJ23" t="s">
        <v>2476</v>
      </c>
      <c r="VMK23" t="s">
        <v>2174</v>
      </c>
      <c r="VML23" t="s">
        <v>2476</v>
      </c>
      <c r="VMM23" t="s">
        <v>2174</v>
      </c>
      <c r="VMN23" t="s">
        <v>2476</v>
      </c>
      <c r="VMO23" t="s">
        <v>2174</v>
      </c>
      <c r="VMP23" t="s">
        <v>2476</v>
      </c>
      <c r="VMQ23" t="s">
        <v>2174</v>
      </c>
      <c r="VMR23" t="s">
        <v>2476</v>
      </c>
      <c r="VMS23" t="s">
        <v>2174</v>
      </c>
      <c r="VMT23" t="s">
        <v>2476</v>
      </c>
      <c r="VMU23" t="s">
        <v>2174</v>
      </c>
      <c r="VMV23" t="s">
        <v>2476</v>
      </c>
      <c r="VMW23" t="s">
        <v>2174</v>
      </c>
      <c r="VMX23" t="s">
        <v>2476</v>
      </c>
      <c r="VMY23" t="s">
        <v>2174</v>
      </c>
      <c r="VMZ23" t="s">
        <v>2476</v>
      </c>
      <c r="VNA23" t="s">
        <v>2174</v>
      </c>
      <c r="VNB23" t="s">
        <v>2476</v>
      </c>
      <c r="VNC23" t="s">
        <v>2174</v>
      </c>
      <c r="VND23" t="s">
        <v>2476</v>
      </c>
      <c r="VNE23" t="s">
        <v>2174</v>
      </c>
      <c r="VNF23" t="s">
        <v>2476</v>
      </c>
      <c r="VNG23" t="s">
        <v>2174</v>
      </c>
      <c r="VNH23" t="s">
        <v>2476</v>
      </c>
      <c r="VNI23" t="s">
        <v>2174</v>
      </c>
      <c r="VNJ23" t="s">
        <v>2476</v>
      </c>
      <c r="VNK23" t="s">
        <v>2174</v>
      </c>
      <c r="VNL23" t="s">
        <v>2476</v>
      </c>
      <c r="VNM23" t="s">
        <v>2174</v>
      </c>
      <c r="VNN23" t="s">
        <v>2476</v>
      </c>
      <c r="VNO23" t="s">
        <v>2174</v>
      </c>
      <c r="VNP23" t="s">
        <v>2476</v>
      </c>
      <c r="VNQ23" t="s">
        <v>2174</v>
      </c>
      <c r="VNR23" t="s">
        <v>2476</v>
      </c>
      <c r="VNS23" t="s">
        <v>2174</v>
      </c>
      <c r="VNT23" t="s">
        <v>2476</v>
      </c>
      <c r="VNU23" t="s">
        <v>2174</v>
      </c>
      <c r="VNV23" t="s">
        <v>2476</v>
      </c>
      <c r="VNW23" t="s">
        <v>2174</v>
      </c>
      <c r="VNX23" t="s">
        <v>2476</v>
      </c>
      <c r="VNY23" t="s">
        <v>2174</v>
      </c>
      <c r="VNZ23" t="s">
        <v>2476</v>
      </c>
      <c r="VOA23" t="s">
        <v>2174</v>
      </c>
      <c r="VOB23" t="s">
        <v>2476</v>
      </c>
      <c r="VOC23" t="s">
        <v>2174</v>
      </c>
      <c r="VOD23" t="s">
        <v>2476</v>
      </c>
      <c r="VOE23" t="s">
        <v>2174</v>
      </c>
      <c r="VOF23" t="s">
        <v>2476</v>
      </c>
      <c r="VOG23" t="s">
        <v>2174</v>
      </c>
      <c r="VOH23" t="s">
        <v>2476</v>
      </c>
      <c r="VOI23" t="s">
        <v>2174</v>
      </c>
      <c r="VOJ23" t="s">
        <v>2476</v>
      </c>
      <c r="VOK23" t="s">
        <v>2174</v>
      </c>
      <c r="VOL23" t="s">
        <v>2476</v>
      </c>
      <c r="VOM23" t="s">
        <v>2174</v>
      </c>
      <c r="VON23" t="s">
        <v>2476</v>
      </c>
      <c r="VOO23" t="s">
        <v>2174</v>
      </c>
      <c r="VOP23" t="s">
        <v>2476</v>
      </c>
      <c r="VOQ23" t="s">
        <v>2174</v>
      </c>
      <c r="VOR23" t="s">
        <v>2476</v>
      </c>
      <c r="VOS23" t="s">
        <v>2174</v>
      </c>
      <c r="VOT23" t="s">
        <v>2476</v>
      </c>
      <c r="VOU23" t="s">
        <v>2174</v>
      </c>
      <c r="VOV23" t="s">
        <v>2476</v>
      </c>
      <c r="VOW23" t="s">
        <v>2174</v>
      </c>
      <c r="VOX23" t="s">
        <v>2476</v>
      </c>
      <c r="VOY23" t="s">
        <v>2174</v>
      </c>
      <c r="VOZ23" t="s">
        <v>2476</v>
      </c>
      <c r="VPA23" t="s">
        <v>2174</v>
      </c>
      <c r="VPB23" t="s">
        <v>2476</v>
      </c>
      <c r="VPC23" t="s">
        <v>2174</v>
      </c>
      <c r="VPD23" t="s">
        <v>2476</v>
      </c>
      <c r="VPE23" t="s">
        <v>2174</v>
      </c>
      <c r="VPF23" t="s">
        <v>2476</v>
      </c>
      <c r="VPG23" t="s">
        <v>2174</v>
      </c>
      <c r="VPH23" t="s">
        <v>2476</v>
      </c>
      <c r="VPI23" t="s">
        <v>2174</v>
      </c>
      <c r="VPJ23" t="s">
        <v>2476</v>
      </c>
      <c r="VPK23" t="s">
        <v>2174</v>
      </c>
      <c r="VPL23" t="s">
        <v>2476</v>
      </c>
      <c r="VPM23" t="s">
        <v>2174</v>
      </c>
      <c r="VPN23" t="s">
        <v>2476</v>
      </c>
      <c r="VPO23" t="s">
        <v>2174</v>
      </c>
      <c r="VPP23" t="s">
        <v>2476</v>
      </c>
      <c r="VPQ23" t="s">
        <v>2174</v>
      </c>
      <c r="VPR23" t="s">
        <v>2476</v>
      </c>
      <c r="VPS23" t="s">
        <v>2174</v>
      </c>
      <c r="VPT23" t="s">
        <v>2476</v>
      </c>
      <c r="VPU23" t="s">
        <v>2174</v>
      </c>
      <c r="VPV23" t="s">
        <v>2476</v>
      </c>
      <c r="VPW23" t="s">
        <v>2174</v>
      </c>
      <c r="VPX23" t="s">
        <v>2476</v>
      </c>
      <c r="VPY23" t="s">
        <v>2174</v>
      </c>
      <c r="VPZ23" t="s">
        <v>2476</v>
      </c>
      <c r="VQA23" t="s">
        <v>2174</v>
      </c>
      <c r="VQB23" t="s">
        <v>2476</v>
      </c>
      <c r="VQC23" t="s">
        <v>2174</v>
      </c>
      <c r="VQD23" t="s">
        <v>2476</v>
      </c>
      <c r="VQE23" t="s">
        <v>2174</v>
      </c>
      <c r="VQF23" t="s">
        <v>2476</v>
      </c>
      <c r="VQG23" t="s">
        <v>2174</v>
      </c>
      <c r="VQH23" t="s">
        <v>2476</v>
      </c>
      <c r="VQI23" t="s">
        <v>2174</v>
      </c>
      <c r="VQJ23" t="s">
        <v>2476</v>
      </c>
      <c r="VQK23" t="s">
        <v>2174</v>
      </c>
      <c r="VQL23" t="s">
        <v>2476</v>
      </c>
      <c r="VQM23" t="s">
        <v>2174</v>
      </c>
      <c r="VQN23" t="s">
        <v>2476</v>
      </c>
      <c r="VQO23" t="s">
        <v>2174</v>
      </c>
      <c r="VQP23" t="s">
        <v>2476</v>
      </c>
      <c r="VQQ23" t="s">
        <v>2174</v>
      </c>
      <c r="VQR23" t="s">
        <v>2476</v>
      </c>
      <c r="VQS23" t="s">
        <v>2174</v>
      </c>
      <c r="VQT23" t="s">
        <v>2476</v>
      </c>
      <c r="VQU23" t="s">
        <v>2174</v>
      </c>
      <c r="VQV23" t="s">
        <v>2476</v>
      </c>
      <c r="VQW23" t="s">
        <v>2174</v>
      </c>
      <c r="VQX23" t="s">
        <v>2476</v>
      </c>
      <c r="VQY23" t="s">
        <v>2174</v>
      </c>
      <c r="VQZ23" t="s">
        <v>2476</v>
      </c>
      <c r="VRA23" t="s">
        <v>2174</v>
      </c>
      <c r="VRB23" t="s">
        <v>2476</v>
      </c>
      <c r="VRC23" t="s">
        <v>2174</v>
      </c>
      <c r="VRD23" t="s">
        <v>2476</v>
      </c>
      <c r="VRE23" t="s">
        <v>2174</v>
      </c>
      <c r="VRF23" t="s">
        <v>2476</v>
      </c>
      <c r="VRG23" t="s">
        <v>2174</v>
      </c>
      <c r="VRH23" t="s">
        <v>2476</v>
      </c>
      <c r="VRI23" t="s">
        <v>2174</v>
      </c>
      <c r="VRJ23" t="s">
        <v>2476</v>
      </c>
      <c r="VRK23" t="s">
        <v>2174</v>
      </c>
      <c r="VRL23" t="s">
        <v>2476</v>
      </c>
      <c r="VRM23" t="s">
        <v>2174</v>
      </c>
      <c r="VRN23" t="s">
        <v>2476</v>
      </c>
      <c r="VRO23" t="s">
        <v>2174</v>
      </c>
      <c r="VRP23" t="s">
        <v>2476</v>
      </c>
      <c r="VRQ23" t="s">
        <v>2174</v>
      </c>
      <c r="VRR23" t="s">
        <v>2476</v>
      </c>
      <c r="VRS23" t="s">
        <v>2174</v>
      </c>
      <c r="VRT23" t="s">
        <v>2476</v>
      </c>
      <c r="VRU23" t="s">
        <v>2174</v>
      </c>
      <c r="VRV23" t="s">
        <v>2476</v>
      </c>
      <c r="VRW23" t="s">
        <v>2174</v>
      </c>
      <c r="VRX23" t="s">
        <v>2476</v>
      </c>
      <c r="VRY23" t="s">
        <v>2174</v>
      </c>
      <c r="VRZ23" t="s">
        <v>2476</v>
      </c>
      <c r="VSA23" t="s">
        <v>2174</v>
      </c>
      <c r="VSB23" t="s">
        <v>2476</v>
      </c>
      <c r="VSC23" t="s">
        <v>2174</v>
      </c>
      <c r="VSD23" t="s">
        <v>2476</v>
      </c>
      <c r="VSE23" t="s">
        <v>2174</v>
      </c>
      <c r="VSF23" t="s">
        <v>2476</v>
      </c>
      <c r="VSG23" t="s">
        <v>2174</v>
      </c>
      <c r="VSH23" t="s">
        <v>2476</v>
      </c>
      <c r="VSI23" t="s">
        <v>2174</v>
      </c>
      <c r="VSJ23" t="s">
        <v>2476</v>
      </c>
      <c r="VSK23" t="s">
        <v>2174</v>
      </c>
      <c r="VSL23" t="s">
        <v>2476</v>
      </c>
      <c r="VSM23" t="s">
        <v>2174</v>
      </c>
      <c r="VSN23" t="s">
        <v>2476</v>
      </c>
      <c r="VSO23" t="s">
        <v>2174</v>
      </c>
      <c r="VSP23" t="s">
        <v>2476</v>
      </c>
      <c r="VSQ23" t="s">
        <v>2174</v>
      </c>
      <c r="VSR23" t="s">
        <v>2476</v>
      </c>
      <c r="VSS23" t="s">
        <v>2174</v>
      </c>
      <c r="VST23" t="s">
        <v>2476</v>
      </c>
      <c r="VSU23" t="s">
        <v>2174</v>
      </c>
      <c r="VSV23" t="s">
        <v>2476</v>
      </c>
      <c r="VSW23" t="s">
        <v>2174</v>
      </c>
      <c r="VSX23" t="s">
        <v>2476</v>
      </c>
      <c r="VSY23" t="s">
        <v>2174</v>
      </c>
      <c r="VSZ23" t="s">
        <v>2476</v>
      </c>
      <c r="VTA23" t="s">
        <v>2174</v>
      </c>
      <c r="VTB23" t="s">
        <v>2476</v>
      </c>
      <c r="VTC23" t="s">
        <v>2174</v>
      </c>
      <c r="VTD23" t="s">
        <v>2476</v>
      </c>
      <c r="VTE23" t="s">
        <v>2174</v>
      </c>
      <c r="VTF23" t="s">
        <v>2476</v>
      </c>
      <c r="VTG23" t="s">
        <v>2174</v>
      </c>
      <c r="VTH23" t="s">
        <v>2476</v>
      </c>
      <c r="VTI23" t="s">
        <v>2174</v>
      </c>
      <c r="VTJ23" t="s">
        <v>2476</v>
      </c>
      <c r="VTK23" t="s">
        <v>2174</v>
      </c>
      <c r="VTL23" t="s">
        <v>2476</v>
      </c>
      <c r="VTM23" t="s">
        <v>2174</v>
      </c>
      <c r="VTN23" t="s">
        <v>2476</v>
      </c>
      <c r="VTO23" t="s">
        <v>2174</v>
      </c>
      <c r="VTP23" t="s">
        <v>2476</v>
      </c>
      <c r="VTQ23" t="s">
        <v>2174</v>
      </c>
      <c r="VTR23" t="s">
        <v>2476</v>
      </c>
      <c r="VTS23" t="s">
        <v>2174</v>
      </c>
      <c r="VTT23" t="s">
        <v>2476</v>
      </c>
      <c r="VTU23" t="s">
        <v>2174</v>
      </c>
      <c r="VTV23" t="s">
        <v>2476</v>
      </c>
      <c r="VTW23" t="s">
        <v>2174</v>
      </c>
      <c r="VTX23" t="s">
        <v>2476</v>
      </c>
      <c r="VTY23" t="s">
        <v>2174</v>
      </c>
      <c r="VTZ23" t="s">
        <v>2476</v>
      </c>
      <c r="VUA23" t="s">
        <v>2174</v>
      </c>
      <c r="VUB23" t="s">
        <v>2476</v>
      </c>
      <c r="VUC23" t="s">
        <v>2174</v>
      </c>
      <c r="VUD23" t="s">
        <v>2476</v>
      </c>
      <c r="VUE23" t="s">
        <v>2174</v>
      </c>
      <c r="VUF23" t="s">
        <v>2476</v>
      </c>
      <c r="VUG23" t="s">
        <v>2174</v>
      </c>
      <c r="VUH23" t="s">
        <v>2476</v>
      </c>
      <c r="VUI23" t="s">
        <v>2174</v>
      </c>
      <c r="VUJ23" t="s">
        <v>2476</v>
      </c>
      <c r="VUK23" t="s">
        <v>2174</v>
      </c>
      <c r="VUL23" t="s">
        <v>2476</v>
      </c>
      <c r="VUM23" t="s">
        <v>2174</v>
      </c>
      <c r="VUN23" t="s">
        <v>2476</v>
      </c>
      <c r="VUO23" t="s">
        <v>2174</v>
      </c>
      <c r="VUP23" t="s">
        <v>2476</v>
      </c>
      <c r="VUQ23" t="s">
        <v>2174</v>
      </c>
      <c r="VUR23" t="s">
        <v>2476</v>
      </c>
      <c r="VUS23" t="s">
        <v>2174</v>
      </c>
      <c r="VUT23" t="s">
        <v>2476</v>
      </c>
      <c r="VUU23" t="s">
        <v>2174</v>
      </c>
      <c r="VUV23" t="s">
        <v>2476</v>
      </c>
      <c r="VUW23" t="s">
        <v>2174</v>
      </c>
      <c r="VUX23" t="s">
        <v>2476</v>
      </c>
      <c r="VUY23" t="s">
        <v>2174</v>
      </c>
      <c r="VUZ23" t="s">
        <v>2476</v>
      </c>
      <c r="VVA23" t="s">
        <v>2174</v>
      </c>
      <c r="VVB23" t="s">
        <v>2476</v>
      </c>
      <c r="VVC23" t="s">
        <v>2174</v>
      </c>
      <c r="VVD23" t="s">
        <v>2476</v>
      </c>
      <c r="VVE23" t="s">
        <v>2174</v>
      </c>
      <c r="VVF23" t="s">
        <v>2476</v>
      </c>
      <c r="VVG23" t="s">
        <v>2174</v>
      </c>
      <c r="VVH23" t="s">
        <v>2476</v>
      </c>
      <c r="VVI23" t="s">
        <v>2174</v>
      </c>
      <c r="VVJ23" t="s">
        <v>2476</v>
      </c>
      <c r="VVK23" t="s">
        <v>2174</v>
      </c>
      <c r="VVL23" t="s">
        <v>2476</v>
      </c>
      <c r="VVM23" t="s">
        <v>2174</v>
      </c>
      <c r="VVN23" t="s">
        <v>2476</v>
      </c>
      <c r="VVO23" t="s">
        <v>2174</v>
      </c>
      <c r="VVP23" t="s">
        <v>2476</v>
      </c>
      <c r="VVQ23" t="s">
        <v>2174</v>
      </c>
      <c r="VVR23" t="s">
        <v>2476</v>
      </c>
      <c r="VVS23" t="s">
        <v>2174</v>
      </c>
      <c r="VVT23" t="s">
        <v>2476</v>
      </c>
      <c r="VVU23" t="s">
        <v>2174</v>
      </c>
      <c r="VVV23" t="s">
        <v>2476</v>
      </c>
      <c r="VVW23" t="s">
        <v>2174</v>
      </c>
      <c r="VVX23" t="s">
        <v>2476</v>
      </c>
      <c r="VVY23" t="s">
        <v>2174</v>
      </c>
      <c r="VVZ23" t="s">
        <v>2476</v>
      </c>
      <c r="VWA23" t="s">
        <v>2174</v>
      </c>
      <c r="VWB23" t="s">
        <v>2476</v>
      </c>
      <c r="VWC23" t="s">
        <v>2174</v>
      </c>
      <c r="VWD23" t="s">
        <v>2476</v>
      </c>
      <c r="VWE23" t="s">
        <v>2174</v>
      </c>
      <c r="VWF23" t="s">
        <v>2476</v>
      </c>
      <c r="VWG23" t="s">
        <v>2174</v>
      </c>
      <c r="VWH23" t="s">
        <v>2476</v>
      </c>
      <c r="VWI23" t="s">
        <v>2174</v>
      </c>
      <c r="VWJ23" t="s">
        <v>2476</v>
      </c>
      <c r="VWK23" t="s">
        <v>2174</v>
      </c>
      <c r="VWL23" t="s">
        <v>2476</v>
      </c>
      <c r="VWM23" t="s">
        <v>2174</v>
      </c>
      <c r="VWN23" t="s">
        <v>2476</v>
      </c>
      <c r="VWO23" t="s">
        <v>2174</v>
      </c>
      <c r="VWP23" t="s">
        <v>2476</v>
      </c>
      <c r="VWQ23" t="s">
        <v>2174</v>
      </c>
      <c r="VWR23" t="s">
        <v>2476</v>
      </c>
      <c r="VWS23" t="s">
        <v>2174</v>
      </c>
      <c r="VWT23" t="s">
        <v>2476</v>
      </c>
      <c r="VWU23" t="s">
        <v>2174</v>
      </c>
      <c r="VWV23" t="s">
        <v>2476</v>
      </c>
      <c r="VWW23" t="s">
        <v>2174</v>
      </c>
      <c r="VWX23" t="s">
        <v>2476</v>
      </c>
      <c r="VWY23" t="s">
        <v>2174</v>
      </c>
      <c r="VWZ23" t="s">
        <v>2476</v>
      </c>
      <c r="VXA23" t="s">
        <v>2174</v>
      </c>
      <c r="VXB23" t="s">
        <v>2476</v>
      </c>
      <c r="VXC23" t="s">
        <v>2174</v>
      </c>
      <c r="VXD23" t="s">
        <v>2476</v>
      </c>
      <c r="VXE23" t="s">
        <v>2174</v>
      </c>
      <c r="VXF23" t="s">
        <v>2476</v>
      </c>
      <c r="VXG23" t="s">
        <v>2174</v>
      </c>
      <c r="VXH23" t="s">
        <v>2476</v>
      </c>
      <c r="VXI23" t="s">
        <v>2174</v>
      </c>
      <c r="VXJ23" t="s">
        <v>2476</v>
      </c>
      <c r="VXK23" t="s">
        <v>2174</v>
      </c>
      <c r="VXL23" t="s">
        <v>2476</v>
      </c>
      <c r="VXM23" t="s">
        <v>2174</v>
      </c>
      <c r="VXN23" t="s">
        <v>2476</v>
      </c>
      <c r="VXO23" t="s">
        <v>2174</v>
      </c>
      <c r="VXP23" t="s">
        <v>2476</v>
      </c>
      <c r="VXQ23" t="s">
        <v>2174</v>
      </c>
      <c r="VXR23" t="s">
        <v>2476</v>
      </c>
      <c r="VXS23" t="s">
        <v>2174</v>
      </c>
      <c r="VXT23" t="s">
        <v>2476</v>
      </c>
      <c r="VXU23" t="s">
        <v>2174</v>
      </c>
      <c r="VXV23" t="s">
        <v>2476</v>
      </c>
      <c r="VXW23" t="s">
        <v>2174</v>
      </c>
      <c r="VXX23" t="s">
        <v>2476</v>
      </c>
      <c r="VXY23" t="s">
        <v>2174</v>
      </c>
      <c r="VXZ23" t="s">
        <v>2476</v>
      </c>
      <c r="VYA23" t="s">
        <v>2174</v>
      </c>
      <c r="VYB23" t="s">
        <v>2476</v>
      </c>
      <c r="VYC23" t="s">
        <v>2174</v>
      </c>
      <c r="VYD23" t="s">
        <v>2476</v>
      </c>
      <c r="VYE23" t="s">
        <v>2174</v>
      </c>
      <c r="VYF23" t="s">
        <v>2476</v>
      </c>
      <c r="VYG23" t="s">
        <v>2174</v>
      </c>
      <c r="VYH23" t="s">
        <v>2476</v>
      </c>
      <c r="VYI23" t="s">
        <v>2174</v>
      </c>
      <c r="VYJ23" t="s">
        <v>2476</v>
      </c>
      <c r="VYK23" t="s">
        <v>2174</v>
      </c>
      <c r="VYL23" t="s">
        <v>2476</v>
      </c>
      <c r="VYM23" t="s">
        <v>2174</v>
      </c>
      <c r="VYN23" t="s">
        <v>2476</v>
      </c>
      <c r="VYO23" t="s">
        <v>2174</v>
      </c>
      <c r="VYP23" t="s">
        <v>2476</v>
      </c>
      <c r="VYQ23" t="s">
        <v>2174</v>
      </c>
      <c r="VYR23" t="s">
        <v>2476</v>
      </c>
      <c r="VYS23" t="s">
        <v>2174</v>
      </c>
      <c r="VYT23" t="s">
        <v>2476</v>
      </c>
      <c r="VYU23" t="s">
        <v>2174</v>
      </c>
      <c r="VYV23" t="s">
        <v>2476</v>
      </c>
      <c r="VYW23" t="s">
        <v>2174</v>
      </c>
      <c r="VYX23" t="s">
        <v>2476</v>
      </c>
      <c r="VYY23" t="s">
        <v>2174</v>
      </c>
      <c r="VYZ23" t="s">
        <v>2476</v>
      </c>
      <c r="VZA23" t="s">
        <v>2174</v>
      </c>
      <c r="VZB23" t="s">
        <v>2476</v>
      </c>
      <c r="VZC23" t="s">
        <v>2174</v>
      </c>
      <c r="VZD23" t="s">
        <v>2476</v>
      </c>
      <c r="VZE23" t="s">
        <v>2174</v>
      </c>
      <c r="VZF23" t="s">
        <v>2476</v>
      </c>
      <c r="VZG23" t="s">
        <v>2174</v>
      </c>
      <c r="VZH23" t="s">
        <v>2476</v>
      </c>
      <c r="VZI23" t="s">
        <v>2174</v>
      </c>
      <c r="VZJ23" t="s">
        <v>2476</v>
      </c>
      <c r="VZK23" t="s">
        <v>2174</v>
      </c>
      <c r="VZL23" t="s">
        <v>2476</v>
      </c>
      <c r="VZM23" t="s">
        <v>2174</v>
      </c>
      <c r="VZN23" t="s">
        <v>2476</v>
      </c>
      <c r="VZO23" t="s">
        <v>2174</v>
      </c>
      <c r="VZP23" t="s">
        <v>2476</v>
      </c>
      <c r="VZQ23" t="s">
        <v>2174</v>
      </c>
      <c r="VZR23" t="s">
        <v>2476</v>
      </c>
      <c r="VZS23" t="s">
        <v>2174</v>
      </c>
      <c r="VZT23" t="s">
        <v>2476</v>
      </c>
      <c r="VZU23" t="s">
        <v>2174</v>
      </c>
      <c r="VZV23" t="s">
        <v>2476</v>
      </c>
      <c r="VZW23" t="s">
        <v>2174</v>
      </c>
      <c r="VZX23" t="s">
        <v>2476</v>
      </c>
      <c r="VZY23" t="s">
        <v>2174</v>
      </c>
      <c r="VZZ23" t="s">
        <v>2476</v>
      </c>
      <c r="WAA23" t="s">
        <v>2174</v>
      </c>
      <c r="WAB23" t="s">
        <v>2476</v>
      </c>
      <c r="WAC23" t="s">
        <v>2174</v>
      </c>
      <c r="WAD23" t="s">
        <v>2476</v>
      </c>
      <c r="WAE23" t="s">
        <v>2174</v>
      </c>
      <c r="WAF23" t="s">
        <v>2476</v>
      </c>
      <c r="WAG23" t="s">
        <v>2174</v>
      </c>
      <c r="WAH23" t="s">
        <v>2476</v>
      </c>
      <c r="WAI23" t="s">
        <v>2174</v>
      </c>
      <c r="WAJ23" t="s">
        <v>2476</v>
      </c>
      <c r="WAK23" t="s">
        <v>2174</v>
      </c>
      <c r="WAL23" t="s">
        <v>2476</v>
      </c>
      <c r="WAM23" t="s">
        <v>2174</v>
      </c>
      <c r="WAN23" t="s">
        <v>2476</v>
      </c>
      <c r="WAO23" t="s">
        <v>2174</v>
      </c>
      <c r="WAP23" t="s">
        <v>2476</v>
      </c>
      <c r="WAQ23" t="s">
        <v>2174</v>
      </c>
      <c r="WAR23" t="s">
        <v>2476</v>
      </c>
      <c r="WAS23" t="s">
        <v>2174</v>
      </c>
      <c r="WAT23" t="s">
        <v>2476</v>
      </c>
      <c r="WAU23" t="s">
        <v>2174</v>
      </c>
      <c r="WAV23" t="s">
        <v>2476</v>
      </c>
      <c r="WAW23" t="s">
        <v>2174</v>
      </c>
      <c r="WAX23" t="s">
        <v>2476</v>
      </c>
      <c r="WAY23" t="s">
        <v>2174</v>
      </c>
      <c r="WAZ23" t="s">
        <v>2476</v>
      </c>
      <c r="WBA23" t="s">
        <v>2174</v>
      </c>
      <c r="WBB23" t="s">
        <v>2476</v>
      </c>
      <c r="WBC23" t="s">
        <v>2174</v>
      </c>
      <c r="WBD23" t="s">
        <v>2476</v>
      </c>
      <c r="WBE23" t="s">
        <v>2174</v>
      </c>
      <c r="WBF23" t="s">
        <v>2476</v>
      </c>
      <c r="WBG23" t="s">
        <v>2174</v>
      </c>
      <c r="WBH23" t="s">
        <v>2476</v>
      </c>
      <c r="WBI23" t="s">
        <v>2174</v>
      </c>
      <c r="WBJ23" t="s">
        <v>2476</v>
      </c>
      <c r="WBK23" t="s">
        <v>2174</v>
      </c>
      <c r="WBL23" t="s">
        <v>2476</v>
      </c>
      <c r="WBM23" t="s">
        <v>2174</v>
      </c>
      <c r="WBN23" t="s">
        <v>2476</v>
      </c>
      <c r="WBO23" t="s">
        <v>2174</v>
      </c>
      <c r="WBP23" t="s">
        <v>2476</v>
      </c>
      <c r="WBQ23" t="s">
        <v>2174</v>
      </c>
      <c r="WBR23" t="s">
        <v>2476</v>
      </c>
      <c r="WBS23" t="s">
        <v>2174</v>
      </c>
      <c r="WBT23" t="s">
        <v>2476</v>
      </c>
      <c r="WBU23" t="s">
        <v>2174</v>
      </c>
      <c r="WBV23" t="s">
        <v>2476</v>
      </c>
      <c r="WBW23" t="s">
        <v>2174</v>
      </c>
      <c r="WBX23" t="s">
        <v>2476</v>
      </c>
      <c r="WBY23" t="s">
        <v>2174</v>
      </c>
      <c r="WBZ23" t="s">
        <v>2476</v>
      </c>
      <c r="WCA23" t="s">
        <v>2174</v>
      </c>
      <c r="WCB23" t="s">
        <v>2476</v>
      </c>
      <c r="WCC23" t="s">
        <v>2174</v>
      </c>
      <c r="WCD23" t="s">
        <v>2476</v>
      </c>
      <c r="WCE23" t="s">
        <v>2174</v>
      </c>
      <c r="WCF23" t="s">
        <v>2476</v>
      </c>
      <c r="WCG23" t="s">
        <v>2174</v>
      </c>
      <c r="WCH23" t="s">
        <v>2476</v>
      </c>
      <c r="WCI23" t="s">
        <v>2174</v>
      </c>
      <c r="WCJ23" t="s">
        <v>2476</v>
      </c>
      <c r="WCK23" t="s">
        <v>2174</v>
      </c>
      <c r="WCL23" t="s">
        <v>2476</v>
      </c>
      <c r="WCM23" t="s">
        <v>2174</v>
      </c>
      <c r="WCN23" t="s">
        <v>2476</v>
      </c>
      <c r="WCO23" t="s">
        <v>2174</v>
      </c>
      <c r="WCP23" t="s">
        <v>2476</v>
      </c>
      <c r="WCQ23" t="s">
        <v>2174</v>
      </c>
      <c r="WCR23" t="s">
        <v>2476</v>
      </c>
      <c r="WCS23" t="s">
        <v>2174</v>
      </c>
      <c r="WCT23" t="s">
        <v>2476</v>
      </c>
      <c r="WCU23" t="s">
        <v>2174</v>
      </c>
      <c r="WCV23" t="s">
        <v>2476</v>
      </c>
      <c r="WCW23" t="s">
        <v>2174</v>
      </c>
      <c r="WCX23" t="s">
        <v>2476</v>
      </c>
      <c r="WCY23" t="s">
        <v>2174</v>
      </c>
      <c r="WCZ23" t="s">
        <v>2476</v>
      </c>
      <c r="WDA23" t="s">
        <v>2174</v>
      </c>
      <c r="WDB23" t="s">
        <v>2476</v>
      </c>
      <c r="WDC23" t="s">
        <v>2174</v>
      </c>
      <c r="WDD23" t="s">
        <v>2476</v>
      </c>
      <c r="WDE23" t="s">
        <v>2174</v>
      </c>
      <c r="WDF23" t="s">
        <v>2476</v>
      </c>
      <c r="WDG23" t="s">
        <v>2174</v>
      </c>
      <c r="WDH23" t="s">
        <v>2476</v>
      </c>
      <c r="WDI23" t="s">
        <v>2174</v>
      </c>
      <c r="WDJ23" t="s">
        <v>2476</v>
      </c>
      <c r="WDK23" t="s">
        <v>2174</v>
      </c>
      <c r="WDL23" t="s">
        <v>2476</v>
      </c>
      <c r="WDM23" t="s">
        <v>2174</v>
      </c>
      <c r="WDN23" t="s">
        <v>2476</v>
      </c>
      <c r="WDO23" t="s">
        <v>2174</v>
      </c>
      <c r="WDP23" t="s">
        <v>2476</v>
      </c>
      <c r="WDQ23" t="s">
        <v>2174</v>
      </c>
      <c r="WDR23" t="s">
        <v>2476</v>
      </c>
      <c r="WDS23" t="s">
        <v>2174</v>
      </c>
      <c r="WDT23" t="s">
        <v>2476</v>
      </c>
      <c r="WDU23" t="s">
        <v>2174</v>
      </c>
      <c r="WDV23" t="s">
        <v>2476</v>
      </c>
      <c r="WDW23" t="s">
        <v>2174</v>
      </c>
      <c r="WDX23" t="s">
        <v>2476</v>
      </c>
      <c r="WDY23" t="s">
        <v>2174</v>
      </c>
      <c r="WDZ23" t="s">
        <v>2476</v>
      </c>
      <c r="WEA23" t="s">
        <v>2174</v>
      </c>
      <c r="WEB23" t="s">
        <v>2476</v>
      </c>
      <c r="WEC23" t="s">
        <v>2174</v>
      </c>
      <c r="WED23" t="s">
        <v>2476</v>
      </c>
      <c r="WEE23" t="s">
        <v>2174</v>
      </c>
      <c r="WEF23" t="s">
        <v>2476</v>
      </c>
      <c r="WEG23" t="s">
        <v>2174</v>
      </c>
      <c r="WEH23" t="s">
        <v>2476</v>
      </c>
      <c r="WEI23" t="s">
        <v>2174</v>
      </c>
      <c r="WEJ23" t="s">
        <v>2476</v>
      </c>
      <c r="WEK23" t="s">
        <v>2174</v>
      </c>
      <c r="WEL23" t="s">
        <v>2476</v>
      </c>
      <c r="WEM23" t="s">
        <v>2174</v>
      </c>
      <c r="WEN23" t="s">
        <v>2476</v>
      </c>
      <c r="WEO23" t="s">
        <v>2174</v>
      </c>
      <c r="WEP23" t="s">
        <v>2476</v>
      </c>
      <c r="WEQ23" t="s">
        <v>2174</v>
      </c>
      <c r="WER23" t="s">
        <v>2476</v>
      </c>
      <c r="WES23" t="s">
        <v>2174</v>
      </c>
      <c r="WET23" t="s">
        <v>2476</v>
      </c>
      <c r="WEU23" t="s">
        <v>2174</v>
      </c>
      <c r="WEV23" t="s">
        <v>2476</v>
      </c>
      <c r="WEW23" t="s">
        <v>2174</v>
      </c>
      <c r="WEX23" t="s">
        <v>2476</v>
      </c>
      <c r="WEY23" t="s">
        <v>2174</v>
      </c>
      <c r="WEZ23" t="s">
        <v>2476</v>
      </c>
      <c r="WFA23" t="s">
        <v>2174</v>
      </c>
      <c r="WFB23" t="s">
        <v>2476</v>
      </c>
      <c r="WFC23" t="s">
        <v>2174</v>
      </c>
      <c r="WFD23" t="s">
        <v>2476</v>
      </c>
      <c r="WFE23" t="s">
        <v>2174</v>
      </c>
      <c r="WFF23" t="s">
        <v>2476</v>
      </c>
      <c r="WFG23" t="s">
        <v>2174</v>
      </c>
      <c r="WFH23" t="s">
        <v>2476</v>
      </c>
      <c r="WFI23" t="s">
        <v>2174</v>
      </c>
      <c r="WFJ23" t="s">
        <v>2476</v>
      </c>
      <c r="WFK23" t="s">
        <v>2174</v>
      </c>
      <c r="WFL23" t="s">
        <v>2476</v>
      </c>
      <c r="WFM23" t="s">
        <v>2174</v>
      </c>
      <c r="WFN23" t="s">
        <v>2476</v>
      </c>
      <c r="WFO23" t="s">
        <v>2174</v>
      </c>
      <c r="WFP23" t="s">
        <v>2476</v>
      </c>
      <c r="WFQ23" t="s">
        <v>2174</v>
      </c>
      <c r="WFR23" t="s">
        <v>2476</v>
      </c>
      <c r="WFS23" t="s">
        <v>2174</v>
      </c>
      <c r="WFT23" t="s">
        <v>2476</v>
      </c>
      <c r="WFU23" t="s">
        <v>2174</v>
      </c>
      <c r="WFV23" t="s">
        <v>2476</v>
      </c>
      <c r="WFW23" t="s">
        <v>2174</v>
      </c>
      <c r="WFX23" t="s">
        <v>2476</v>
      </c>
      <c r="WFY23" t="s">
        <v>2174</v>
      </c>
      <c r="WFZ23" t="s">
        <v>2476</v>
      </c>
      <c r="WGA23" t="s">
        <v>2174</v>
      </c>
      <c r="WGB23" t="s">
        <v>2476</v>
      </c>
      <c r="WGC23" t="s">
        <v>2174</v>
      </c>
      <c r="WGD23" t="s">
        <v>2476</v>
      </c>
      <c r="WGE23" t="s">
        <v>2174</v>
      </c>
      <c r="WGF23" t="s">
        <v>2476</v>
      </c>
      <c r="WGG23" t="s">
        <v>2174</v>
      </c>
      <c r="WGH23" t="s">
        <v>2476</v>
      </c>
      <c r="WGI23" t="s">
        <v>2174</v>
      </c>
      <c r="WGJ23" t="s">
        <v>2476</v>
      </c>
      <c r="WGK23" t="s">
        <v>2174</v>
      </c>
      <c r="WGL23" t="s">
        <v>2476</v>
      </c>
      <c r="WGM23" t="s">
        <v>2174</v>
      </c>
      <c r="WGN23" t="s">
        <v>2476</v>
      </c>
      <c r="WGO23" t="s">
        <v>2174</v>
      </c>
      <c r="WGP23" t="s">
        <v>2476</v>
      </c>
      <c r="WGQ23" t="s">
        <v>2174</v>
      </c>
      <c r="WGR23" t="s">
        <v>2476</v>
      </c>
      <c r="WGS23" t="s">
        <v>2174</v>
      </c>
      <c r="WGT23" t="s">
        <v>2476</v>
      </c>
      <c r="WGU23" t="s">
        <v>2174</v>
      </c>
      <c r="WGV23" t="s">
        <v>2476</v>
      </c>
      <c r="WGW23" t="s">
        <v>2174</v>
      </c>
      <c r="WGX23" t="s">
        <v>2476</v>
      </c>
      <c r="WGY23" t="s">
        <v>2174</v>
      </c>
      <c r="WGZ23" t="s">
        <v>2476</v>
      </c>
      <c r="WHA23" t="s">
        <v>2174</v>
      </c>
      <c r="WHB23" t="s">
        <v>2476</v>
      </c>
      <c r="WHC23" t="s">
        <v>2174</v>
      </c>
      <c r="WHD23" t="s">
        <v>2476</v>
      </c>
      <c r="WHE23" t="s">
        <v>2174</v>
      </c>
      <c r="WHF23" t="s">
        <v>2476</v>
      </c>
      <c r="WHG23" t="s">
        <v>2174</v>
      </c>
      <c r="WHH23" t="s">
        <v>2476</v>
      </c>
      <c r="WHI23" t="s">
        <v>2174</v>
      </c>
      <c r="WHJ23" t="s">
        <v>2476</v>
      </c>
      <c r="WHK23" t="s">
        <v>2174</v>
      </c>
      <c r="WHL23" t="s">
        <v>2476</v>
      </c>
      <c r="WHM23" t="s">
        <v>2174</v>
      </c>
      <c r="WHN23" t="s">
        <v>2476</v>
      </c>
      <c r="WHO23" t="s">
        <v>2174</v>
      </c>
      <c r="WHP23" t="s">
        <v>2476</v>
      </c>
      <c r="WHQ23" t="s">
        <v>2174</v>
      </c>
      <c r="WHR23" t="s">
        <v>2476</v>
      </c>
      <c r="WHS23" t="s">
        <v>2174</v>
      </c>
      <c r="WHT23" t="s">
        <v>2476</v>
      </c>
      <c r="WHU23" t="s">
        <v>2174</v>
      </c>
      <c r="WHV23" t="s">
        <v>2476</v>
      </c>
      <c r="WHW23" t="s">
        <v>2174</v>
      </c>
      <c r="WHX23" t="s">
        <v>2476</v>
      </c>
      <c r="WHY23" t="s">
        <v>2174</v>
      </c>
      <c r="WHZ23" t="s">
        <v>2476</v>
      </c>
      <c r="WIA23" t="s">
        <v>2174</v>
      </c>
      <c r="WIB23" t="s">
        <v>2476</v>
      </c>
      <c r="WIC23" t="s">
        <v>2174</v>
      </c>
      <c r="WID23" t="s">
        <v>2476</v>
      </c>
      <c r="WIE23" t="s">
        <v>2174</v>
      </c>
      <c r="WIF23" t="s">
        <v>2476</v>
      </c>
      <c r="WIG23" t="s">
        <v>2174</v>
      </c>
      <c r="WIH23" t="s">
        <v>2476</v>
      </c>
      <c r="WII23" t="s">
        <v>2174</v>
      </c>
      <c r="WIJ23" t="s">
        <v>2476</v>
      </c>
      <c r="WIK23" t="s">
        <v>2174</v>
      </c>
      <c r="WIL23" t="s">
        <v>2476</v>
      </c>
      <c r="WIM23" t="s">
        <v>2174</v>
      </c>
      <c r="WIN23" t="s">
        <v>2476</v>
      </c>
      <c r="WIO23" t="s">
        <v>2174</v>
      </c>
      <c r="WIP23" t="s">
        <v>2476</v>
      </c>
      <c r="WIQ23" t="s">
        <v>2174</v>
      </c>
      <c r="WIR23" t="s">
        <v>2476</v>
      </c>
      <c r="WIS23" t="s">
        <v>2174</v>
      </c>
      <c r="WIT23" t="s">
        <v>2476</v>
      </c>
      <c r="WIU23" t="s">
        <v>2174</v>
      </c>
      <c r="WIV23" t="s">
        <v>2476</v>
      </c>
      <c r="WIW23" t="s">
        <v>2174</v>
      </c>
      <c r="WIX23" t="s">
        <v>2476</v>
      </c>
      <c r="WIY23" t="s">
        <v>2174</v>
      </c>
      <c r="WIZ23" t="s">
        <v>2476</v>
      </c>
      <c r="WJA23" t="s">
        <v>2174</v>
      </c>
      <c r="WJB23" t="s">
        <v>2476</v>
      </c>
      <c r="WJC23" t="s">
        <v>2174</v>
      </c>
      <c r="WJD23" t="s">
        <v>2476</v>
      </c>
      <c r="WJE23" t="s">
        <v>2174</v>
      </c>
      <c r="WJF23" t="s">
        <v>2476</v>
      </c>
      <c r="WJG23" t="s">
        <v>2174</v>
      </c>
      <c r="WJH23" t="s">
        <v>2476</v>
      </c>
      <c r="WJI23" t="s">
        <v>2174</v>
      </c>
      <c r="WJJ23" t="s">
        <v>2476</v>
      </c>
      <c r="WJK23" t="s">
        <v>2174</v>
      </c>
      <c r="WJL23" t="s">
        <v>2476</v>
      </c>
      <c r="WJM23" t="s">
        <v>2174</v>
      </c>
      <c r="WJN23" t="s">
        <v>2476</v>
      </c>
      <c r="WJO23" t="s">
        <v>2174</v>
      </c>
      <c r="WJP23" t="s">
        <v>2476</v>
      </c>
      <c r="WJQ23" t="s">
        <v>2174</v>
      </c>
      <c r="WJR23" t="s">
        <v>2476</v>
      </c>
      <c r="WJS23" t="s">
        <v>2174</v>
      </c>
      <c r="WJT23" t="s">
        <v>2476</v>
      </c>
      <c r="WJU23" t="s">
        <v>2174</v>
      </c>
      <c r="WJV23" t="s">
        <v>2476</v>
      </c>
      <c r="WJW23" t="s">
        <v>2174</v>
      </c>
      <c r="WJX23" t="s">
        <v>2476</v>
      </c>
      <c r="WJY23" t="s">
        <v>2174</v>
      </c>
      <c r="WJZ23" t="s">
        <v>2476</v>
      </c>
      <c r="WKA23" t="s">
        <v>2174</v>
      </c>
      <c r="WKB23" t="s">
        <v>2476</v>
      </c>
      <c r="WKC23" t="s">
        <v>2174</v>
      </c>
      <c r="WKD23" t="s">
        <v>2476</v>
      </c>
      <c r="WKE23" t="s">
        <v>2174</v>
      </c>
      <c r="WKF23" t="s">
        <v>2476</v>
      </c>
      <c r="WKG23" t="s">
        <v>2174</v>
      </c>
      <c r="WKH23" t="s">
        <v>2476</v>
      </c>
      <c r="WKI23" t="s">
        <v>2174</v>
      </c>
      <c r="WKJ23" t="s">
        <v>2476</v>
      </c>
      <c r="WKK23" t="s">
        <v>2174</v>
      </c>
      <c r="WKL23" t="s">
        <v>2476</v>
      </c>
      <c r="WKM23" t="s">
        <v>2174</v>
      </c>
      <c r="WKN23" t="s">
        <v>2476</v>
      </c>
      <c r="WKO23" t="s">
        <v>2174</v>
      </c>
      <c r="WKP23" t="s">
        <v>2476</v>
      </c>
      <c r="WKQ23" t="s">
        <v>2174</v>
      </c>
      <c r="WKR23" t="s">
        <v>2476</v>
      </c>
      <c r="WKS23" t="s">
        <v>2174</v>
      </c>
      <c r="WKT23" t="s">
        <v>2476</v>
      </c>
      <c r="WKU23" t="s">
        <v>2174</v>
      </c>
      <c r="WKV23" t="s">
        <v>2476</v>
      </c>
      <c r="WKW23" t="s">
        <v>2174</v>
      </c>
      <c r="WKX23" t="s">
        <v>2476</v>
      </c>
      <c r="WKY23" t="s">
        <v>2174</v>
      </c>
      <c r="WKZ23" t="s">
        <v>2476</v>
      </c>
      <c r="WLA23" t="s">
        <v>2174</v>
      </c>
      <c r="WLB23" t="s">
        <v>2476</v>
      </c>
      <c r="WLC23" t="s">
        <v>2174</v>
      </c>
      <c r="WLD23" t="s">
        <v>2476</v>
      </c>
      <c r="WLE23" t="s">
        <v>2174</v>
      </c>
      <c r="WLF23" t="s">
        <v>2476</v>
      </c>
      <c r="WLG23" t="s">
        <v>2174</v>
      </c>
      <c r="WLH23" t="s">
        <v>2476</v>
      </c>
      <c r="WLI23" t="s">
        <v>2174</v>
      </c>
      <c r="WLJ23" t="s">
        <v>2476</v>
      </c>
      <c r="WLK23" t="s">
        <v>2174</v>
      </c>
      <c r="WLL23" t="s">
        <v>2476</v>
      </c>
      <c r="WLM23" t="s">
        <v>2174</v>
      </c>
      <c r="WLN23" t="s">
        <v>2476</v>
      </c>
      <c r="WLO23" t="s">
        <v>2174</v>
      </c>
      <c r="WLP23" t="s">
        <v>2476</v>
      </c>
      <c r="WLQ23" t="s">
        <v>2174</v>
      </c>
      <c r="WLR23" t="s">
        <v>2476</v>
      </c>
      <c r="WLS23" t="s">
        <v>2174</v>
      </c>
      <c r="WLT23" t="s">
        <v>2476</v>
      </c>
      <c r="WLU23" t="s">
        <v>2174</v>
      </c>
      <c r="WLV23" t="s">
        <v>2476</v>
      </c>
      <c r="WLW23" t="s">
        <v>2174</v>
      </c>
      <c r="WLX23" t="s">
        <v>2476</v>
      </c>
      <c r="WLY23" t="s">
        <v>2174</v>
      </c>
      <c r="WLZ23" t="s">
        <v>2476</v>
      </c>
      <c r="WMA23" t="s">
        <v>2174</v>
      </c>
      <c r="WMB23" t="s">
        <v>2476</v>
      </c>
      <c r="WMC23" t="s">
        <v>2174</v>
      </c>
      <c r="WMD23" t="s">
        <v>2476</v>
      </c>
      <c r="WME23" t="s">
        <v>2174</v>
      </c>
      <c r="WMF23" t="s">
        <v>2476</v>
      </c>
      <c r="WMG23" t="s">
        <v>2174</v>
      </c>
      <c r="WMH23" t="s">
        <v>2476</v>
      </c>
      <c r="WMI23" t="s">
        <v>2174</v>
      </c>
      <c r="WMJ23" t="s">
        <v>2476</v>
      </c>
      <c r="WMK23" t="s">
        <v>2174</v>
      </c>
      <c r="WML23" t="s">
        <v>2476</v>
      </c>
      <c r="WMM23" t="s">
        <v>2174</v>
      </c>
      <c r="WMN23" t="s">
        <v>2476</v>
      </c>
      <c r="WMO23" t="s">
        <v>2174</v>
      </c>
      <c r="WMP23" t="s">
        <v>2476</v>
      </c>
      <c r="WMQ23" t="s">
        <v>2174</v>
      </c>
      <c r="WMR23" t="s">
        <v>2476</v>
      </c>
      <c r="WMS23" t="s">
        <v>2174</v>
      </c>
      <c r="WMT23" t="s">
        <v>2476</v>
      </c>
      <c r="WMU23" t="s">
        <v>2174</v>
      </c>
      <c r="WMV23" t="s">
        <v>2476</v>
      </c>
      <c r="WMW23" t="s">
        <v>2174</v>
      </c>
      <c r="WMX23" t="s">
        <v>2476</v>
      </c>
      <c r="WMY23" t="s">
        <v>2174</v>
      </c>
      <c r="WMZ23" t="s">
        <v>2476</v>
      </c>
      <c r="WNA23" t="s">
        <v>2174</v>
      </c>
      <c r="WNB23" t="s">
        <v>2476</v>
      </c>
      <c r="WNC23" t="s">
        <v>2174</v>
      </c>
      <c r="WND23" t="s">
        <v>2476</v>
      </c>
      <c r="WNE23" t="s">
        <v>2174</v>
      </c>
      <c r="WNF23" t="s">
        <v>2476</v>
      </c>
      <c r="WNG23" t="s">
        <v>2174</v>
      </c>
      <c r="WNH23" t="s">
        <v>2476</v>
      </c>
      <c r="WNI23" t="s">
        <v>2174</v>
      </c>
      <c r="WNJ23" t="s">
        <v>2476</v>
      </c>
      <c r="WNK23" t="s">
        <v>2174</v>
      </c>
      <c r="WNL23" t="s">
        <v>2476</v>
      </c>
      <c r="WNM23" t="s">
        <v>2174</v>
      </c>
      <c r="WNN23" t="s">
        <v>2476</v>
      </c>
      <c r="WNO23" t="s">
        <v>2174</v>
      </c>
      <c r="WNP23" t="s">
        <v>2476</v>
      </c>
      <c r="WNQ23" t="s">
        <v>2174</v>
      </c>
      <c r="WNR23" t="s">
        <v>2476</v>
      </c>
      <c r="WNS23" t="s">
        <v>2174</v>
      </c>
      <c r="WNT23" t="s">
        <v>2476</v>
      </c>
      <c r="WNU23" t="s">
        <v>2174</v>
      </c>
      <c r="WNV23" t="s">
        <v>2476</v>
      </c>
      <c r="WNW23" t="s">
        <v>2174</v>
      </c>
      <c r="WNX23" t="s">
        <v>2476</v>
      </c>
      <c r="WNY23" t="s">
        <v>2174</v>
      </c>
      <c r="WNZ23" t="s">
        <v>2476</v>
      </c>
      <c r="WOA23" t="s">
        <v>2174</v>
      </c>
      <c r="WOB23" t="s">
        <v>2476</v>
      </c>
      <c r="WOC23" t="s">
        <v>2174</v>
      </c>
      <c r="WOD23" t="s">
        <v>2476</v>
      </c>
      <c r="WOE23" t="s">
        <v>2174</v>
      </c>
      <c r="WOF23" t="s">
        <v>2476</v>
      </c>
      <c r="WOG23" t="s">
        <v>2174</v>
      </c>
      <c r="WOH23" t="s">
        <v>2476</v>
      </c>
      <c r="WOI23" t="s">
        <v>2174</v>
      </c>
      <c r="WOJ23" t="s">
        <v>2476</v>
      </c>
      <c r="WOK23" t="s">
        <v>2174</v>
      </c>
      <c r="WOL23" t="s">
        <v>2476</v>
      </c>
      <c r="WOM23" t="s">
        <v>2174</v>
      </c>
      <c r="WON23" t="s">
        <v>2476</v>
      </c>
      <c r="WOO23" t="s">
        <v>2174</v>
      </c>
      <c r="WOP23" t="s">
        <v>2476</v>
      </c>
      <c r="WOQ23" t="s">
        <v>2174</v>
      </c>
      <c r="WOR23" t="s">
        <v>2476</v>
      </c>
      <c r="WOS23" t="s">
        <v>2174</v>
      </c>
      <c r="WOT23" t="s">
        <v>2476</v>
      </c>
      <c r="WOU23" t="s">
        <v>2174</v>
      </c>
      <c r="WOV23" t="s">
        <v>2476</v>
      </c>
      <c r="WOW23" t="s">
        <v>2174</v>
      </c>
      <c r="WOX23" t="s">
        <v>2476</v>
      </c>
      <c r="WOY23" t="s">
        <v>2174</v>
      </c>
      <c r="WOZ23" t="s">
        <v>2476</v>
      </c>
      <c r="WPA23" t="s">
        <v>2174</v>
      </c>
      <c r="WPB23" t="s">
        <v>2476</v>
      </c>
      <c r="WPC23" t="s">
        <v>2174</v>
      </c>
      <c r="WPD23" t="s">
        <v>2476</v>
      </c>
      <c r="WPE23" t="s">
        <v>2174</v>
      </c>
      <c r="WPF23" t="s">
        <v>2476</v>
      </c>
      <c r="WPG23" t="s">
        <v>2174</v>
      </c>
      <c r="WPH23" t="s">
        <v>2476</v>
      </c>
      <c r="WPI23" t="s">
        <v>2174</v>
      </c>
      <c r="WPJ23" t="s">
        <v>2476</v>
      </c>
      <c r="WPK23" t="s">
        <v>2174</v>
      </c>
      <c r="WPL23" t="s">
        <v>2476</v>
      </c>
      <c r="WPM23" t="s">
        <v>2174</v>
      </c>
      <c r="WPN23" t="s">
        <v>2476</v>
      </c>
      <c r="WPO23" t="s">
        <v>2174</v>
      </c>
      <c r="WPP23" t="s">
        <v>2476</v>
      </c>
      <c r="WPQ23" t="s">
        <v>2174</v>
      </c>
      <c r="WPR23" t="s">
        <v>2476</v>
      </c>
      <c r="WPS23" t="s">
        <v>2174</v>
      </c>
      <c r="WPT23" t="s">
        <v>2476</v>
      </c>
      <c r="WPU23" t="s">
        <v>2174</v>
      </c>
      <c r="WPV23" t="s">
        <v>2476</v>
      </c>
      <c r="WPW23" t="s">
        <v>2174</v>
      </c>
      <c r="WPX23" t="s">
        <v>2476</v>
      </c>
      <c r="WPY23" t="s">
        <v>2174</v>
      </c>
      <c r="WPZ23" t="s">
        <v>2476</v>
      </c>
      <c r="WQA23" t="s">
        <v>2174</v>
      </c>
      <c r="WQB23" t="s">
        <v>2476</v>
      </c>
      <c r="WQC23" t="s">
        <v>2174</v>
      </c>
      <c r="WQD23" t="s">
        <v>2476</v>
      </c>
      <c r="WQE23" t="s">
        <v>2174</v>
      </c>
      <c r="WQF23" t="s">
        <v>2476</v>
      </c>
      <c r="WQG23" t="s">
        <v>2174</v>
      </c>
      <c r="WQH23" t="s">
        <v>2476</v>
      </c>
      <c r="WQI23" t="s">
        <v>2174</v>
      </c>
      <c r="WQJ23" t="s">
        <v>2476</v>
      </c>
      <c r="WQK23" t="s">
        <v>2174</v>
      </c>
      <c r="WQL23" t="s">
        <v>2476</v>
      </c>
      <c r="WQM23" t="s">
        <v>2174</v>
      </c>
      <c r="WQN23" t="s">
        <v>2476</v>
      </c>
      <c r="WQO23" t="s">
        <v>2174</v>
      </c>
      <c r="WQP23" t="s">
        <v>2476</v>
      </c>
      <c r="WQQ23" t="s">
        <v>2174</v>
      </c>
      <c r="WQR23" t="s">
        <v>2476</v>
      </c>
      <c r="WQS23" t="s">
        <v>2174</v>
      </c>
      <c r="WQT23" t="s">
        <v>2476</v>
      </c>
      <c r="WQU23" t="s">
        <v>2174</v>
      </c>
      <c r="WQV23" t="s">
        <v>2476</v>
      </c>
      <c r="WQW23" t="s">
        <v>2174</v>
      </c>
      <c r="WQX23" t="s">
        <v>2476</v>
      </c>
      <c r="WQY23" t="s">
        <v>2174</v>
      </c>
      <c r="WQZ23" t="s">
        <v>2476</v>
      </c>
      <c r="WRA23" t="s">
        <v>2174</v>
      </c>
      <c r="WRB23" t="s">
        <v>2476</v>
      </c>
      <c r="WRC23" t="s">
        <v>2174</v>
      </c>
      <c r="WRD23" t="s">
        <v>2476</v>
      </c>
      <c r="WRE23" t="s">
        <v>2174</v>
      </c>
      <c r="WRF23" t="s">
        <v>2476</v>
      </c>
      <c r="WRG23" t="s">
        <v>2174</v>
      </c>
      <c r="WRH23" t="s">
        <v>2476</v>
      </c>
      <c r="WRI23" t="s">
        <v>2174</v>
      </c>
      <c r="WRJ23" t="s">
        <v>2476</v>
      </c>
      <c r="WRK23" t="s">
        <v>2174</v>
      </c>
      <c r="WRL23" t="s">
        <v>2476</v>
      </c>
      <c r="WRM23" t="s">
        <v>2174</v>
      </c>
      <c r="WRN23" t="s">
        <v>2476</v>
      </c>
      <c r="WRO23" t="s">
        <v>2174</v>
      </c>
      <c r="WRP23" t="s">
        <v>2476</v>
      </c>
      <c r="WRQ23" t="s">
        <v>2174</v>
      </c>
      <c r="WRR23" t="s">
        <v>2476</v>
      </c>
      <c r="WRS23" t="s">
        <v>2174</v>
      </c>
      <c r="WRT23" t="s">
        <v>2476</v>
      </c>
      <c r="WRU23" t="s">
        <v>2174</v>
      </c>
      <c r="WRV23" t="s">
        <v>2476</v>
      </c>
      <c r="WRW23" t="s">
        <v>2174</v>
      </c>
      <c r="WRX23" t="s">
        <v>2476</v>
      </c>
      <c r="WRY23" t="s">
        <v>2174</v>
      </c>
      <c r="WRZ23" t="s">
        <v>2476</v>
      </c>
      <c r="WSA23" t="s">
        <v>2174</v>
      </c>
      <c r="WSB23" t="s">
        <v>2476</v>
      </c>
      <c r="WSC23" t="s">
        <v>2174</v>
      </c>
      <c r="WSD23" t="s">
        <v>2476</v>
      </c>
      <c r="WSE23" t="s">
        <v>2174</v>
      </c>
      <c r="WSF23" t="s">
        <v>2476</v>
      </c>
      <c r="WSG23" t="s">
        <v>2174</v>
      </c>
      <c r="WSH23" t="s">
        <v>2476</v>
      </c>
      <c r="WSI23" t="s">
        <v>2174</v>
      </c>
      <c r="WSJ23" t="s">
        <v>2476</v>
      </c>
      <c r="WSK23" t="s">
        <v>2174</v>
      </c>
      <c r="WSL23" t="s">
        <v>2476</v>
      </c>
      <c r="WSM23" t="s">
        <v>2174</v>
      </c>
      <c r="WSN23" t="s">
        <v>2476</v>
      </c>
      <c r="WSO23" t="s">
        <v>2174</v>
      </c>
      <c r="WSP23" t="s">
        <v>2476</v>
      </c>
      <c r="WSQ23" t="s">
        <v>2174</v>
      </c>
      <c r="WSR23" t="s">
        <v>2476</v>
      </c>
      <c r="WSS23" t="s">
        <v>2174</v>
      </c>
      <c r="WST23" t="s">
        <v>2476</v>
      </c>
      <c r="WSU23" t="s">
        <v>2174</v>
      </c>
      <c r="WSV23" t="s">
        <v>2476</v>
      </c>
      <c r="WSW23" t="s">
        <v>2174</v>
      </c>
      <c r="WSX23" t="s">
        <v>2476</v>
      </c>
      <c r="WSY23" t="s">
        <v>2174</v>
      </c>
      <c r="WSZ23" t="s">
        <v>2476</v>
      </c>
      <c r="WTA23" t="s">
        <v>2174</v>
      </c>
      <c r="WTB23" t="s">
        <v>2476</v>
      </c>
      <c r="WTC23" t="s">
        <v>2174</v>
      </c>
      <c r="WTD23" t="s">
        <v>2476</v>
      </c>
      <c r="WTE23" t="s">
        <v>2174</v>
      </c>
      <c r="WTF23" t="s">
        <v>2476</v>
      </c>
      <c r="WTG23" t="s">
        <v>2174</v>
      </c>
      <c r="WTH23" t="s">
        <v>2476</v>
      </c>
      <c r="WTI23" t="s">
        <v>2174</v>
      </c>
      <c r="WTJ23" t="s">
        <v>2476</v>
      </c>
      <c r="WTK23" t="s">
        <v>2174</v>
      </c>
      <c r="WTL23" t="s">
        <v>2476</v>
      </c>
      <c r="WTM23" t="s">
        <v>2174</v>
      </c>
      <c r="WTN23" t="s">
        <v>2476</v>
      </c>
      <c r="WTO23" t="s">
        <v>2174</v>
      </c>
      <c r="WTP23" t="s">
        <v>2476</v>
      </c>
      <c r="WTQ23" t="s">
        <v>2174</v>
      </c>
      <c r="WTR23" t="s">
        <v>2476</v>
      </c>
      <c r="WTS23" t="s">
        <v>2174</v>
      </c>
      <c r="WTT23" t="s">
        <v>2476</v>
      </c>
      <c r="WTU23" t="s">
        <v>2174</v>
      </c>
      <c r="WTV23" t="s">
        <v>2476</v>
      </c>
      <c r="WTW23" t="s">
        <v>2174</v>
      </c>
      <c r="WTX23" t="s">
        <v>2476</v>
      </c>
      <c r="WTY23" t="s">
        <v>2174</v>
      </c>
      <c r="WTZ23" t="s">
        <v>2476</v>
      </c>
      <c r="WUA23" t="s">
        <v>2174</v>
      </c>
      <c r="WUB23" t="s">
        <v>2476</v>
      </c>
      <c r="WUC23" t="s">
        <v>2174</v>
      </c>
      <c r="WUD23" t="s">
        <v>2476</v>
      </c>
      <c r="WUE23" t="s">
        <v>2174</v>
      </c>
      <c r="WUF23" t="s">
        <v>2476</v>
      </c>
      <c r="WUG23" t="s">
        <v>2174</v>
      </c>
      <c r="WUH23" t="s">
        <v>2476</v>
      </c>
      <c r="WUI23" t="s">
        <v>2174</v>
      </c>
      <c r="WUJ23" t="s">
        <v>2476</v>
      </c>
      <c r="WUK23" t="s">
        <v>2174</v>
      </c>
      <c r="WUL23" t="s">
        <v>2476</v>
      </c>
      <c r="WUM23" t="s">
        <v>2174</v>
      </c>
      <c r="WUN23" t="s">
        <v>2476</v>
      </c>
      <c r="WUO23" t="s">
        <v>2174</v>
      </c>
      <c r="WUP23" t="s">
        <v>2476</v>
      </c>
      <c r="WUQ23" t="s">
        <v>2174</v>
      </c>
      <c r="WUR23" t="s">
        <v>2476</v>
      </c>
      <c r="WUS23" t="s">
        <v>2174</v>
      </c>
      <c r="WUT23" t="s">
        <v>2476</v>
      </c>
      <c r="WUU23" t="s">
        <v>2174</v>
      </c>
      <c r="WUV23" t="s">
        <v>2476</v>
      </c>
      <c r="WUW23" t="s">
        <v>2174</v>
      </c>
      <c r="WUX23" t="s">
        <v>2476</v>
      </c>
      <c r="WUY23" t="s">
        <v>2174</v>
      </c>
      <c r="WUZ23" t="s">
        <v>2476</v>
      </c>
      <c r="WVA23" t="s">
        <v>2174</v>
      </c>
      <c r="WVB23" t="s">
        <v>2476</v>
      </c>
      <c r="WVC23" t="s">
        <v>2174</v>
      </c>
      <c r="WVD23" t="s">
        <v>2476</v>
      </c>
      <c r="WVE23" t="s">
        <v>2174</v>
      </c>
      <c r="WVF23" t="s">
        <v>2476</v>
      </c>
      <c r="WVG23" t="s">
        <v>2174</v>
      </c>
      <c r="WVH23" t="s">
        <v>2476</v>
      </c>
      <c r="WVI23" t="s">
        <v>2174</v>
      </c>
      <c r="WVJ23" t="s">
        <v>2476</v>
      </c>
      <c r="WVK23" t="s">
        <v>2174</v>
      </c>
      <c r="WVL23" t="s">
        <v>2476</v>
      </c>
      <c r="WVM23" t="s">
        <v>2174</v>
      </c>
      <c r="WVN23" t="s">
        <v>2476</v>
      </c>
      <c r="WVO23" t="s">
        <v>2174</v>
      </c>
      <c r="WVP23" t="s">
        <v>2476</v>
      </c>
      <c r="WVQ23" t="s">
        <v>2174</v>
      </c>
      <c r="WVR23" t="s">
        <v>2476</v>
      </c>
      <c r="WVS23" t="s">
        <v>2174</v>
      </c>
      <c r="WVT23" t="s">
        <v>2476</v>
      </c>
      <c r="WVU23" t="s">
        <v>2174</v>
      </c>
      <c r="WVV23" t="s">
        <v>2476</v>
      </c>
      <c r="WVW23" t="s">
        <v>2174</v>
      </c>
      <c r="WVX23" t="s">
        <v>2476</v>
      </c>
      <c r="WVY23" t="s">
        <v>2174</v>
      </c>
      <c r="WVZ23" t="s">
        <v>2476</v>
      </c>
      <c r="WWA23" t="s">
        <v>2174</v>
      </c>
      <c r="WWB23" t="s">
        <v>2476</v>
      </c>
      <c r="WWC23" t="s">
        <v>2174</v>
      </c>
      <c r="WWD23" t="s">
        <v>2476</v>
      </c>
      <c r="WWE23" t="s">
        <v>2174</v>
      </c>
      <c r="WWF23" t="s">
        <v>2476</v>
      </c>
      <c r="WWG23" t="s">
        <v>2174</v>
      </c>
      <c r="WWH23" t="s">
        <v>2476</v>
      </c>
      <c r="WWI23" t="s">
        <v>2174</v>
      </c>
      <c r="WWJ23" t="s">
        <v>2476</v>
      </c>
      <c r="WWK23" t="s">
        <v>2174</v>
      </c>
      <c r="WWL23" t="s">
        <v>2476</v>
      </c>
      <c r="WWM23" t="s">
        <v>2174</v>
      </c>
      <c r="WWN23" t="s">
        <v>2476</v>
      </c>
      <c r="WWO23" t="s">
        <v>2174</v>
      </c>
      <c r="WWP23" t="s">
        <v>2476</v>
      </c>
      <c r="WWQ23" t="s">
        <v>2174</v>
      </c>
      <c r="WWR23" t="s">
        <v>2476</v>
      </c>
      <c r="WWS23" t="s">
        <v>2174</v>
      </c>
      <c r="WWT23" t="s">
        <v>2476</v>
      </c>
      <c r="WWU23" t="s">
        <v>2174</v>
      </c>
      <c r="WWV23" t="s">
        <v>2476</v>
      </c>
      <c r="WWW23" t="s">
        <v>2174</v>
      </c>
      <c r="WWX23" t="s">
        <v>2476</v>
      </c>
      <c r="WWY23" t="s">
        <v>2174</v>
      </c>
      <c r="WWZ23" t="s">
        <v>2476</v>
      </c>
      <c r="WXA23" t="s">
        <v>2174</v>
      </c>
      <c r="WXB23" t="s">
        <v>2476</v>
      </c>
      <c r="WXC23" t="s">
        <v>2174</v>
      </c>
      <c r="WXD23" t="s">
        <v>2476</v>
      </c>
      <c r="WXE23" t="s">
        <v>2174</v>
      </c>
      <c r="WXF23" t="s">
        <v>2476</v>
      </c>
      <c r="WXG23" t="s">
        <v>2174</v>
      </c>
      <c r="WXH23" t="s">
        <v>2476</v>
      </c>
      <c r="WXI23" t="s">
        <v>2174</v>
      </c>
      <c r="WXJ23" t="s">
        <v>2476</v>
      </c>
      <c r="WXK23" t="s">
        <v>2174</v>
      </c>
      <c r="WXL23" t="s">
        <v>2476</v>
      </c>
      <c r="WXM23" t="s">
        <v>2174</v>
      </c>
      <c r="WXN23" t="s">
        <v>2476</v>
      </c>
      <c r="WXO23" t="s">
        <v>2174</v>
      </c>
      <c r="WXP23" t="s">
        <v>2476</v>
      </c>
      <c r="WXQ23" t="s">
        <v>2174</v>
      </c>
      <c r="WXR23" t="s">
        <v>2476</v>
      </c>
      <c r="WXS23" t="s">
        <v>2174</v>
      </c>
      <c r="WXT23" t="s">
        <v>2476</v>
      </c>
      <c r="WXU23" t="s">
        <v>2174</v>
      </c>
      <c r="WXV23" t="s">
        <v>2476</v>
      </c>
      <c r="WXW23" t="s">
        <v>2174</v>
      </c>
      <c r="WXX23" t="s">
        <v>2476</v>
      </c>
      <c r="WXY23" t="s">
        <v>2174</v>
      </c>
      <c r="WXZ23" t="s">
        <v>2476</v>
      </c>
      <c r="WYA23" t="s">
        <v>2174</v>
      </c>
      <c r="WYB23" t="s">
        <v>2476</v>
      </c>
      <c r="WYC23" t="s">
        <v>2174</v>
      </c>
      <c r="WYD23" t="s">
        <v>2476</v>
      </c>
      <c r="WYE23" t="s">
        <v>2174</v>
      </c>
      <c r="WYF23" t="s">
        <v>2476</v>
      </c>
      <c r="WYG23" t="s">
        <v>2174</v>
      </c>
      <c r="WYH23" t="s">
        <v>2476</v>
      </c>
      <c r="WYI23" t="s">
        <v>2174</v>
      </c>
      <c r="WYJ23" t="s">
        <v>2476</v>
      </c>
      <c r="WYK23" t="s">
        <v>2174</v>
      </c>
      <c r="WYL23" t="s">
        <v>2476</v>
      </c>
      <c r="WYM23" t="s">
        <v>2174</v>
      </c>
      <c r="WYN23" t="s">
        <v>2476</v>
      </c>
      <c r="WYO23" t="s">
        <v>2174</v>
      </c>
      <c r="WYP23" t="s">
        <v>2476</v>
      </c>
      <c r="WYQ23" t="s">
        <v>2174</v>
      </c>
      <c r="WYR23" t="s">
        <v>2476</v>
      </c>
      <c r="WYS23" t="s">
        <v>2174</v>
      </c>
      <c r="WYT23" t="s">
        <v>2476</v>
      </c>
      <c r="WYU23" t="s">
        <v>2174</v>
      </c>
      <c r="WYV23" t="s">
        <v>2476</v>
      </c>
      <c r="WYW23" t="s">
        <v>2174</v>
      </c>
      <c r="WYX23" t="s">
        <v>2476</v>
      </c>
      <c r="WYY23" t="s">
        <v>2174</v>
      </c>
      <c r="WYZ23" t="s">
        <v>2476</v>
      </c>
      <c r="WZA23" t="s">
        <v>2174</v>
      </c>
      <c r="WZB23" t="s">
        <v>2476</v>
      </c>
      <c r="WZC23" t="s">
        <v>2174</v>
      </c>
      <c r="WZD23" t="s">
        <v>2476</v>
      </c>
      <c r="WZE23" t="s">
        <v>2174</v>
      </c>
      <c r="WZF23" t="s">
        <v>2476</v>
      </c>
      <c r="WZG23" t="s">
        <v>2174</v>
      </c>
      <c r="WZH23" t="s">
        <v>2476</v>
      </c>
      <c r="WZI23" t="s">
        <v>2174</v>
      </c>
      <c r="WZJ23" t="s">
        <v>2476</v>
      </c>
      <c r="WZK23" t="s">
        <v>2174</v>
      </c>
      <c r="WZL23" t="s">
        <v>2476</v>
      </c>
      <c r="WZM23" t="s">
        <v>2174</v>
      </c>
      <c r="WZN23" t="s">
        <v>2476</v>
      </c>
      <c r="WZO23" t="s">
        <v>2174</v>
      </c>
      <c r="WZP23" t="s">
        <v>2476</v>
      </c>
      <c r="WZQ23" t="s">
        <v>2174</v>
      </c>
      <c r="WZR23" t="s">
        <v>2476</v>
      </c>
      <c r="WZS23" t="s">
        <v>2174</v>
      </c>
      <c r="WZT23" t="s">
        <v>2476</v>
      </c>
      <c r="WZU23" t="s">
        <v>2174</v>
      </c>
      <c r="WZV23" t="s">
        <v>2476</v>
      </c>
      <c r="WZW23" t="s">
        <v>2174</v>
      </c>
      <c r="WZX23" t="s">
        <v>2476</v>
      </c>
      <c r="WZY23" t="s">
        <v>2174</v>
      </c>
      <c r="WZZ23" t="s">
        <v>2476</v>
      </c>
      <c r="XAA23" t="s">
        <v>2174</v>
      </c>
      <c r="XAB23" t="s">
        <v>2476</v>
      </c>
      <c r="XAC23" t="s">
        <v>2174</v>
      </c>
      <c r="XAD23" t="s">
        <v>2476</v>
      </c>
      <c r="XAE23" t="s">
        <v>2174</v>
      </c>
      <c r="XAF23" t="s">
        <v>2476</v>
      </c>
      <c r="XAG23" t="s">
        <v>2174</v>
      </c>
      <c r="XAH23" t="s">
        <v>2476</v>
      </c>
      <c r="XAI23" t="s">
        <v>2174</v>
      </c>
      <c r="XAJ23" t="s">
        <v>2476</v>
      </c>
      <c r="XAK23" t="s">
        <v>2174</v>
      </c>
      <c r="XAL23" t="s">
        <v>2476</v>
      </c>
      <c r="XAM23" t="s">
        <v>2174</v>
      </c>
      <c r="XAN23" t="s">
        <v>2476</v>
      </c>
      <c r="XAO23" t="s">
        <v>2174</v>
      </c>
      <c r="XAP23" t="s">
        <v>2476</v>
      </c>
      <c r="XAQ23" t="s">
        <v>2174</v>
      </c>
      <c r="XAR23" t="s">
        <v>2476</v>
      </c>
      <c r="XAS23" t="s">
        <v>2174</v>
      </c>
      <c r="XAT23" t="s">
        <v>2476</v>
      </c>
      <c r="XAU23" t="s">
        <v>2174</v>
      </c>
      <c r="XAV23" t="s">
        <v>2476</v>
      </c>
      <c r="XAW23" t="s">
        <v>2174</v>
      </c>
      <c r="XAX23" t="s">
        <v>2476</v>
      </c>
      <c r="XAY23" t="s">
        <v>2174</v>
      </c>
      <c r="XAZ23" t="s">
        <v>2476</v>
      </c>
      <c r="XBA23" t="s">
        <v>2174</v>
      </c>
      <c r="XBB23" t="s">
        <v>2476</v>
      </c>
      <c r="XBC23" t="s">
        <v>2174</v>
      </c>
      <c r="XBD23" t="s">
        <v>2476</v>
      </c>
      <c r="XBE23" t="s">
        <v>2174</v>
      </c>
      <c r="XBF23" t="s">
        <v>2476</v>
      </c>
      <c r="XBG23" t="s">
        <v>2174</v>
      </c>
      <c r="XBH23" t="s">
        <v>2476</v>
      </c>
      <c r="XBI23" t="s">
        <v>2174</v>
      </c>
      <c r="XBJ23" t="s">
        <v>2476</v>
      </c>
      <c r="XBK23" t="s">
        <v>2174</v>
      </c>
      <c r="XBL23" t="s">
        <v>2476</v>
      </c>
      <c r="XBM23" t="s">
        <v>2174</v>
      </c>
      <c r="XBN23" t="s">
        <v>2476</v>
      </c>
      <c r="XBO23" t="s">
        <v>2174</v>
      </c>
      <c r="XBP23" t="s">
        <v>2476</v>
      </c>
      <c r="XBQ23" t="s">
        <v>2174</v>
      </c>
      <c r="XBR23" t="s">
        <v>2476</v>
      </c>
      <c r="XBS23" t="s">
        <v>2174</v>
      </c>
      <c r="XBT23" t="s">
        <v>2476</v>
      </c>
      <c r="XBU23" t="s">
        <v>2174</v>
      </c>
      <c r="XBV23" t="s">
        <v>2476</v>
      </c>
      <c r="XBW23" t="s">
        <v>2174</v>
      </c>
      <c r="XBX23" t="s">
        <v>2476</v>
      </c>
      <c r="XBY23" t="s">
        <v>2174</v>
      </c>
      <c r="XBZ23" t="s">
        <v>2476</v>
      </c>
      <c r="XCA23" t="s">
        <v>2174</v>
      </c>
      <c r="XCB23" t="s">
        <v>2476</v>
      </c>
      <c r="XCC23" t="s">
        <v>2174</v>
      </c>
      <c r="XCD23" t="s">
        <v>2476</v>
      </c>
      <c r="XCE23" t="s">
        <v>2174</v>
      </c>
      <c r="XCF23" t="s">
        <v>2476</v>
      </c>
      <c r="XCG23" t="s">
        <v>2174</v>
      </c>
      <c r="XCH23" t="s">
        <v>2476</v>
      </c>
      <c r="XCI23" t="s">
        <v>2174</v>
      </c>
      <c r="XCJ23" t="s">
        <v>2476</v>
      </c>
      <c r="XCK23" t="s">
        <v>2174</v>
      </c>
      <c r="XCL23" t="s">
        <v>2476</v>
      </c>
      <c r="XCM23" t="s">
        <v>2174</v>
      </c>
      <c r="XCN23" t="s">
        <v>2476</v>
      </c>
      <c r="XCO23" t="s">
        <v>2174</v>
      </c>
      <c r="XCP23" t="s">
        <v>2476</v>
      </c>
      <c r="XCQ23" t="s">
        <v>2174</v>
      </c>
      <c r="XCR23" t="s">
        <v>2476</v>
      </c>
      <c r="XCS23" t="s">
        <v>2174</v>
      </c>
      <c r="XCT23" t="s">
        <v>2476</v>
      </c>
      <c r="XCU23" t="s">
        <v>2174</v>
      </c>
      <c r="XCV23" t="s">
        <v>2476</v>
      </c>
      <c r="XCW23" t="s">
        <v>2174</v>
      </c>
      <c r="XCX23" t="s">
        <v>2476</v>
      </c>
      <c r="XCY23" t="s">
        <v>2174</v>
      </c>
      <c r="XCZ23" t="s">
        <v>2476</v>
      </c>
      <c r="XDA23" t="s">
        <v>2174</v>
      </c>
      <c r="XDB23" t="s">
        <v>2476</v>
      </c>
      <c r="XDC23" t="s">
        <v>2174</v>
      </c>
      <c r="XDD23" t="s">
        <v>2476</v>
      </c>
      <c r="XDE23" t="s">
        <v>2174</v>
      </c>
      <c r="XDF23" t="s">
        <v>2476</v>
      </c>
      <c r="XDG23" t="s">
        <v>2174</v>
      </c>
      <c r="XDH23" t="s">
        <v>2476</v>
      </c>
      <c r="XDI23" t="s">
        <v>2174</v>
      </c>
      <c r="XDJ23" t="s">
        <v>2476</v>
      </c>
      <c r="XDK23" t="s">
        <v>2174</v>
      </c>
      <c r="XDL23" t="s">
        <v>2476</v>
      </c>
      <c r="XDM23" t="s">
        <v>2174</v>
      </c>
      <c r="XDN23" t="s">
        <v>2476</v>
      </c>
      <c r="XDO23" t="s">
        <v>2174</v>
      </c>
      <c r="XDP23" t="s">
        <v>2476</v>
      </c>
      <c r="XDQ23" t="s">
        <v>2174</v>
      </c>
      <c r="XDR23" t="s">
        <v>2476</v>
      </c>
      <c r="XDS23" t="s">
        <v>2174</v>
      </c>
      <c r="XDT23" t="s">
        <v>2476</v>
      </c>
      <c r="XDU23" t="s">
        <v>2174</v>
      </c>
      <c r="XDV23" t="s">
        <v>2476</v>
      </c>
      <c r="XDW23" t="s">
        <v>2174</v>
      </c>
      <c r="XDX23" t="s">
        <v>2476</v>
      </c>
      <c r="XDY23" t="s">
        <v>2174</v>
      </c>
      <c r="XDZ23" t="s">
        <v>2476</v>
      </c>
      <c r="XEA23" t="s">
        <v>2174</v>
      </c>
      <c r="XEB23" t="s">
        <v>2476</v>
      </c>
      <c r="XEC23" t="s">
        <v>2174</v>
      </c>
      <c r="XED23" t="s">
        <v>2476</v>
      </c>
      <c r="XEE23" t="s">
        <v>2174</v>
      </c>
      <c r="XEF23" t="s">
        <v>2476</v>
      </c>
      <c r="XEG23" t="s">
        <v>2174</v>
      </c>
      <c r="XEH23" t="s">
        <v>2476</v>
      </c>
      <c r="XEI23" t="s">
        <v>2174</v>
      </c>
      <c r="XEJ23" t="s">
        <v>2476</v>
      </c>
      <c r="XEK23" t="s">
        <v>2174</v>
      </c>
      <c r="XEL23" t="s">
        <v>2476</v>
      </c>
      <c r="XEM23" t="s">
        <v>2174</v>
      </c>
      <c r="XEN23" t="s">
        <v>2476</v>
      </c>
      <c r="XEO23" t="s">
        <v>2174</v>
      </c>
      <c r="XEP23" t="s">
        <v>2476</v>
      </c>
      <c r="XEQ23" t="s">
        <v>2174</v>
      </c>
      <c r="XER23" t="s">
        <v>2476</v>
      </c>
      <c r="XES23" t="s">
        <v>2174</v>
      </c>
      <c r="XET23" t="s">
        <v>2476</v>
      </c>
      <c r="XEU23" t="s">
        <v>2174</v>
      </c>
      <c r="XEV23" t="s">
        <v>2476</v>
      </c>
      <c r="XEW23" t="s">
        <v>2174</v>
      </c>
      <c r="XEX23" t="s">
        <v>2476</v>
      </c>
      <c r="XEY23" t="s">
        <v>2174</v>
      </c>
      <c r="XEZ23" t="s">
        <v>2476</v>
      </c>
      <c r="XFA23" t="s">
        <v>2174</v>
      </c>
      <c r="XFB23" t="s">
        <v>2476</v>
      </c>
      <c r="XFC23" t="s">
        <v>2174</v>
      </c>
      <c r="XFD23" t="s">
        <v>2476</v>
      </c>
    </row>
    <row r="24" spans="1:16384" customFormat="1">
      <c r="A24" t="s">
        <v>2161</v>
      </c>
      <c r="B24" t="s">
        <v>2162</v>
      </c>
    </row>
    <row r="25" spans="1:16384" customFormat="1">
      <c r="A25" t="s">
        <v>2234</v>
      </c>
      <c r="B25" t="s">
        <v>2235</v>
      </c>
    </row>
    <row r="26" spans="1:16384" customFormat="1">
      <c r="A26" t="s">
        <v>2236</v>
      </c>
      <c r="B26" t="s">
        <v>2237</v>
      </c>
    </row>
    <row r="27" spans="1:16384" customFormat="1">
      <c r="A27" t="s">
        <v>1045</v>
      </c>
      <c r="B27" t="s">
        <v>2238</v>
      </c>
    </row>
    <row r="28" spans="1:16384" customFormat="1">
      <c r="A28" t="s">
        <v>1054</v>
      </c>
      <c r="B28" t="s">
        <v>2239</v>
      </c>
    </row>
    <row r="29" spans="1:16384" customFormat="1">
      <c r="A29" t="s">
        <v>2240</v>
      </c>
      <c r="B29" t="s">
        <v>2241</v>
      </c>
    </row>
    <row r="30" spans="1:16384" customFormat="1">
      <c r="A30" t="s">
        <v>2242</v>
      </c>
      <c r="B30" t="s">
        <v>2243</v>
      </c>
    </row>
    <row r="31" spans="1:16384" customFormat="1">
      <c r="A31" t="s">
        <v>205</v>
      </c>
      <c r="B31" t="s">
        <v>2244</v>
      </c>
    </row>
    <row r="32" spans="1:16384" customFormat="1">
      <c r="A32" t="s">
        <v>1986</v>
      </c>
      <c r="B32" t="s">
        <v>1987</v>
      </c>
    </row>
    <row r="33" spans="1:2">
      <c r="A33" t="s">
        <v>2245</v>
      </c>
      <c r="B33" t="s">
        <v>2246</v>
      </c>
    </row>
    <row r="34" spans="1:2">
      <c r="A34" t="s">
        <v>2247</v>
      </c>
      <c r="B34" t="s">
        <v>2248</v>
      </c>
    </row>
    <row r="35" spans="1:2">
      <c r="A35" t="s">
        <v>2249</v>
      </c>
      <c r="B35" t="s">
        <v>2250</v>
      </c>
    </row>
    <row r="36" spans="1:2">
      <c r="A36" t="s">
        <v>123</v>
      </c>
      <c r="B36" t="s">
        <v>2251</v>
      </c>
    </row>
    <row r="37" spans="1:2">
      <c r="A37" t="s">
        <v>193</v>
      </c>
      <c r="B37" t="s">
        <v>2252</v>
      </c>
    </row>
    <row r="38" spans="1:2">
      <c r="A38" t="s">
        <v>194</v>
      </c>
      <c r="B38" t="s">
        <v>2253</v>
      </c>
    </row>
    <row r="39" spans="1:2">
      <c r="A39" t="s">
        <v>570</v>
      </c>
      <c r="B39" t="s">
        <v>2254</v>
      </c>
    </row>
    <row r="40" spans="1:2">
      <c r="A40" t="s">
        <v>570</v>
      </c>
      <c r="B40" t="s">
        <v>2478</v>
      </c>
    </row>
    <row r="41" spans="1:2">
      <c r="A41" t="s">
        <v>2032</v>
      </c>
      <c r="B41" t="s">
        <v>2037</v>
      </c>
    </row>
    <row r="42" spans="1:2">
      <c r="A42" t="s">
        <v>2255</v>
      </c>
      <c r="B42" t="s">
        <v>2256</v>
      </c>
    </row>
    <row r="43" spans="1:2">
      <c r="A43" t="s">
        <v>192</v>
      </c>
      <c r="B43" t="s">
        <v>2257</v>
      </c>
    </row>
    <row r="44" spans="1:2">
      <c r="A44" t="s">
        <v>2258</v>
      </c>
      <c r="B44" t="s">
        <v>2259</v>
      </c>
    </row>
    <row r="45" spans="1:2">
      <c r="A45" t="s">
        <v>594</v>
      </c>
      <c r="B45" t="s">
        <v>2260</v>
      </c>
    </row>
    <row r="46" spans="1:2">
      <c r="A46" t="s">
        <v>594</v>
      </c>
      <c r="B46" t="s">
        <v>2479</v>
      </c>
    </row>
    <row r="47" spans="1:2">
      <c r="A47" t="s">
        <v>594</v>
      </c>
      <c r="B47" t="s">
        <v>2480</v>
      </c>
    </row>
    <row r="48" spans="1:2">
      <c r="A48" t="s">
        <v>2261</v>
      </c>
      <c r="B48" t="s">
        <v>2262</v>
      </c>
    </row>
    <row r="49" spans="1:2">
      <c r="A49" t="s">
        <v>1069</v>
      </c>
      <c r="B49" t="s">
        <v>2263</v>
      </c>
    </row>
    <row r="50" spans="1:2">
      <c r="A50" t="s">
        <v>1066</v>
      </c>
      <c r="B50" t="s">
        <v>2264</v>
      </c>
    </row>
    <row r="51" spans="1:2">
      <c r="A51" t="s">
        <v>2265</v>
      </c>
      <c r="B51" t="s">
        <v>2266</v>
      </c>
    </row>
    <row r="52" spans="1:2">
      <c r="A52" t="s">
        <v>210</v>
      </c>
      <c r="B52" t="s">
        <v>2267</v>
      </c>
    </row>
    <row r="53" spans="1:2">
      <c r="A53" t="s">
        <v>1644</v>
      </c>
      <c r="B53" t="s">
        <v>2268</v>
      </c>
    </row>
    <row r="54" spans="1:2">
      <c r="A54" t="s">
        <v>2269</v>
      </c>
      <c r="B54" t="s">
        <v>2270</v>
      </c>
    </row>
    <row r="55" spans="1:2">
      <c r="A55" t="s">
        <v>38</v>
      </c>
      <c r="B55" t="s">
        <v>2271</v>
      </c>
    </row>
    <row r="56" spans="1:2">
      <c r="A56" t="s">
        <v>38</v>
      </c>
      <c r="B56" t="s">
        <v>2272</v>
      </c>
    </row>
    <row r="57" spans="1:2">
      <c r="A57" t="s">
        <v>1449</v>
      </c>
      <c r="B57" t="s">
        <v>2273</v>
      </c>
    </row>
    <row r="58" spans="1:2">
      <c r="A58" t="s">
        <v>851</v>
      </c>
      <c r="B58" t="s">
        <v>2274</v>
      </c>
    </row>
    <row r="59" spans="1:2">
      <c r="A59" t="s">
        <v>631</v>
      </c>
      <c r="B59" t="s">
        <v>2275</v>
      </c>
    </row>
    <row r="60" spans="1:2">
      <c r="A60" t="s">
        <v>2276</v>
      </c>
      <c r="B60" t="s">
        <v>2277</v>
      </c>
    </row>
    <row r="61" spans="1:2">
      <c r="A61" t="s">
        <v>625</v>
      </c>
      <c r="B61" t="s">
        <v>2278</v>
      </c>
    </row>
    <row r="62" spans="1:2">
      <c r="A62" t="s">
        <v>209</v>
      </c>
      <c r="B62" t="s">
        <v>2279</v>
      </c>
    </row>
    <row r="63" spans="1:2">
      <c r="A63" t="s">
        <v>1338</v>
      </c>
      <c r="B63" t="s">
        <v>2280</v>
      </c>
    </row>
    <row r="64" spans="1:2">
      <c r="A64" t="s">
        <v>571</v>
      </c>
      <c r="B64" t="s">
        <v>2281</v>
      </c>
    </row>
    <row r="65" spans="1:2">
      <c r="A65" t="s">
        <v>1251</v>
      </c>
      <c r="B65" t="s">
        <v>2282</v>
      </c>
    </row>
    <row r="66" spans="1:2">
      <c r="A66" t="s">
        <v>196</v>
      </c>
      <c r="B66" t="s">
        <v>2283</v>
      </c>
    </row>
    <row r="67" spans="1:2">
      <c r="A67" t="s">
        <v>197</v>
      </c>
      <c r="B67" t="s">
        <v>2284</v>
      </c>
    </row>
    <row r="68" spans="1:2">
      <c r="A68" t="s">
        <v>2285</v>
      </c>
      <c r="B68" t="s">
        <v>2286</v>
      </c>
    </row>
    <row r="69" spans="1:2">
      <c r="A69" t="s">
        <v>2287</v>
      </c>
      <c r="B69" t="s">
        <v>2288</v>
      </c>
    </row>
    <row r="70" spans="1:2">
      <c r="A70" t="s">
        <v>1042</v>
      </c>
      <c r="B70" t="s">
        <v>2289</v>
      </c>
    </row>
    <row r="71" spans="1:2">
      <c r="A71" t="s">
        <v>2290</v>
      </c>
      <c r="B71" t="s">
        <v>2291</v>
      </c>
    </row>
    <row r="72" spans="1:2">
      <c r="A72" t="s">
        <v>2184</v>
      </c>
      <c r="B72" t="s">
        <v>2292</v>
      </c>
    </row>
    <row r="73" spans="1:2">
      <c r="A73" t="s">
        <v>165</v>
      </c>
      <c r="B73" t="s">
        <v>2293</v>
      </c>
    </row>
    <row r="74" spans="1:2">
      <c r="A74" t="s">
        <v>147</v>
      </c>
      <c r="B74" t="s">
        <v>2481</v>
      </c>
    </row>
    <row r="75" spans="1:2">
      <c r="A75" t="s">
        <v>319</v>
      </c>
      <c r="B75" t="s">
        <v>2294</v>
      </c>
    </row>
    <row r="76" spans="1:2">
      <c r="A76" t="s">
        <v>1171</v>
      </c>
      <c r="B76" t="s">
        <v>2295</v>
      </c>
    </row>
    <row r="77" spans="1:2">
      <c r="A77" t="s">
        <v>6</v>
      </c>
      <c r="B77" t="s">
        <v>2296</v>
      </c>
    </row>
    <row r="78" spans="1:2">
      <c r="A78" t="s">
        <v>2297</v>
      </c>
      <c r="B78" t="s">
        <v>2298</v>
      </c>
    </row>
    <row r="79" spans="1:2">
      <c r="A79" t="s">
        <v>90</v>
      </c>
      <c r="B79" t="s">
        <v>2299</v>
      </c>
    </row>
    <row r="80" spans="1:2">
      <c r="A80" t="s">
        <v>563</v>
      </c>
      <c r="B80" t="s">
        <v>2300</v>
      </c>
    </row>
    <row r="81" spans="1:2">
      <c r="A81" t="s">
        <v>2301</v>
      </c>
      <c r="B81" t="s">
        <v>2302</v>
      </c>
    </row>
    <row r="82" spans="1:2">
      <c r="A82" t="s">
        <v>191</v>
      </c>
      <c r="B82" t="s">
        <v>2303</v>
      </c>
    </row>
    <row r="83" spans="1:2">
      <c r="A83" t="s">
        <v>614</v>
      </c>
      <c r="B83" t="s">
        <v>2304</v>
      </c>
    </row>
    <row r="84" spans="1:2">
      <c r="A84" t="s">
        <v>2305</v>
      </c>
      <c r="B84" t="s">
        <v>2306</v>
      </c>
    </row>
    <row r="85" spans="1:2">
      <c r="A85" t="s">
        <v>1053</v>
      </c>
      <c r="B85" t="s">
        <v>2307</v>
      </c>
    </row>
    <row r="86" spans="1:2">
      <c r="A86" t="s">
        <v>2185</v>
      </c>
      <c r="B86" t="s">
        <v>2308</v>
      </c>
    </row>
    <row r="87" spans="1:2">
      <c r="A87" t="s">
        <v>48</v>
      </c>
      <c r="B87" t="s">
        <v>2309</v>
      </c>
    </row>
    <row r="88" spans="1:2">
      <c r="A88" t="s">
        <v>619</v>
      </c>
      <c r="B88" t="s">
        <v>2310</v>
      </c>
    </row>
    <row r="89" spans="1:2">
      <c r="A89" t="s">
        <v>1062</v>
      </c>
      <c r="B89" t="s">
        <v>2311</v>
      </c>
    </row>
    <row r="90" spans="1:2">
      <c r="A90" t="s">
        <v>22</v>
      </c>
      <c r="B90" t="s">
        <v>2312</v>
      </c>
    </row>
    <row r="91" spans="1:2">
      <c r="A91" t="s">
        <v>572</v>
      </c>
      <c r="B91" t="s">
        <v>2482</v>
      </c>
    </row>
    <row r="92" spans="1:2">
      <c r="A92" t="s">
        <v>1700</v>
      </c>
      <c r="B92" t="s">
        <v>2313</v>
      </c>
    </row>
    <row r="93" spans="1:2">
      <c r="A93" t="s">
        <v>207</v>
      </c>
      <c r="B93" t="s">
        <v>2483</v>
      </c>
    </row>
    <row r="94" spans="1:2">
      <c r="A94" t="s">
        <v>2314</v>
      </c>
      <c r="B94" t="s">
        <v>2315</v>
      </c>
    </row>
    <row r="95" spans="1:2">
      <c r="A95" t="s">
        <v>1046</v>
      </c>
      <c r="B95" t="s">
        <v>2316</v>
      </c>
    </row>
    <row r="96" spans="1:2">
      <c r="A96" t="s">
        <v>608</v>
      </c>
      <c r="B96" t="s">
        <v>2317</v>
      </c>
    </row>
    <row r="97" spans="1:2">
      <c r="A97" t="s">
        <v>615</v>
      </c>
      <c r="B97" t="s">
        <v>2198</v>
      </c>
    </row>
    <row r="98" spans="1:2">
      <c r="A98" t="s">
        <v>2318</v>
      </c>
      <c r="B98" t="s">
        <v>2319</v>
      </c>
    </row>
    <row r="99" spans="1:2">
      <c r="A99" t="s">
        <v>610</v>
      </c>
      <c r="B99" t="s">
        <v>2320</v>
      </c>
    </row>
    <row r="100" spans="1:2">
      <c r="A100" t="s">
        <v>315</v>
      </c>
      <c r="B100" t="s">
        <v>2321</v>
      </c>
    </row>
    <row r="101" spans="1:2">
      <c r="A101" t="s">
        <v>2153</v>
      </c>
      <c r="B101" t="s">
        <v>2484</v>
      </c>
    </row>
    <row r="102" spans="1:2">
      <c r="A102" t="s">
        <v>324</v>
      </c>
      <c r="B102" t="s">
        <v>2322</v>
      </c>
    </row>
    <row r="103" spans="1:2">
      <c r="A103" t="s">
        <v>316</v>
      </c>
      <c r="B103" t="s">
        <v>2323</v>
      </c>
    </row>
    <row r="104" spans="1:2">
      <c r="A104" t="s">
        <v>1040</v>
      </c>
      <c r="B104" t="s">
        <v>2324</v>
      </c>
    </row>
    <row r="105" spans="1:2">
      <c r="A105" t="s">
        <v>182</v>
      </c>
      <c r="B105" t="s">
        <v>2325</v>
      </c>
    </row>
    <row r="106" spans="1:2">
      <c r="A106" t="s">
        <v>2326</v>
      </c>
      <c r="B106" t="s">
        <v>2327</v>
      </c>
    </row>
    <row r="107" spans="1:2">
      <c r="A107" t="s">
        <v>2328</v>
      </c>
      <c r="B107" t="s">
        <v>2329</v>
      </c>
    </row>
    <row r="108" spans="1:2">
      <c r="A108" t="s">
        <v>566</v>
      </c>
      <c r="B108" t="s">
        <v>2330</v>
      </c>
    </row>
    <row r="109" spans="1:2">
      <c r="A109" t="s">
        <v>623</v>
      </c>
      <c r="B109" t="s">
        <v>2331</v>
      </c>
    </row>
    <row r="110" spans="1:2">
      <c r="A110" t="s">
        <v>629</v>
      </c>
      <c r="B110" t="s">
        <v>2332</v>
      </c>
    </row>
    <row r="111" spans="1:2">
      <c r="A111" t="s">
        <v>1068</v>
      </c>
      <c r="B111" t="s">
        <v>2333</v>
      </c>
    </row>
    <row r="112" spans="1:2">
      <c r="A112" t="s">
        <v>208</v>
      </c>
      <c r="B112" t="s">
        <v>2334</v>
      </c>
    </row>
    <row r="113" spans="1:2">
      <c r="A113" t="s">
        <v>213</v>
      </c>
      <c r="B113" t="s">
        <v>2335</v>
      </c>
    </row>
    <row r="114" spans="1:2">
      <c r="A114" t="s">
        <v>2336</v>
      </c>
      <c r="B114" t="s">
        <v>2337</v>
      </c>
    </row>
    <row r="115" spans="1:2">
      <c r="A115" t="s">
        <v>1055</v>
      </c>
      <c r="B115" t="s">
        <v>2338</v>
      </c>
    </row>
    <row r="116" spans="1:2">
      <c r="A116" t="s">
        <v>1067</v>
      </c>
      <c r="B116" t="s">
        <v>2339</v>
      </c>
    </row>
    <row r="117" spans="1:2">
      <c r="A117" t="s">
        <v>3</v>
      </c>
      <c r="B117" t="s">
        <v>2340</v>
      </c>
    </row>
    <row r="118" spans="1:2">
      <c r="A118" t="s">
        <v>617</v>
      </c>
      <c r="B118" t="s">
        <v>2341</v>
      </c>
    </row>
    <row r="119" spans="1:2">
      <c r="A119" t="s">
        <v>2342</v>
      </c>
      <c r="B119" t="s">
        <v>2343</v>
      </c>
    </row>
    <row r="120" spans="1:2">
      <c r="A120" t="s">
        <v>568</v>
      </c>
      <c r="B120" t="s">
        <v>2344</v>
      </c>
    </row>
    <row r="121" spans="1:2">
      <c r="A121" t="s">
        <v>604</v>
      </c>
      <c r="B121" t="s">
        <v>2345</v>
      </c>
    </row>
    <row r="122" spans="1:2">
      <c r="A122" t="s">
        <v>1704</v>
      </c>
      <c r="B122" t="s">
        <v>2346</v>
      </c>
    </row>
    <row r="123" spans="1:2">
      <c r="A123" t="s">
        <v>626</v>
      </c>
      <c r="B123" t="s">
        <v>2347</v>
      </c>
    </row>
    <row r="124" spans="1:2">
      <c r="A124" t="s">
        <v>1437</v>
      </c>
      <c r="B124" t="s">
        <v>2348</v>
      </c>
    </row>
    <row r="125" spans="1:2">
      <c r="A125" t="s">
        <v>2349</v>
      </c>
      <c r="B125" t="s">
        <v>2350</v>
      </c>
    </row>
    <row r="126" spans="1:2">
      <c r="A126" t="s">
        <v>582</v>
      </c>
      <c r="B126" t="s">
        <v>2351</v>
      </c>
    </row>
    <row r="127" spans="1:2">
      <c r="A127" t="s">
        <v>2352</v>
      </c>
      <c r="B127" t="s">
        <v>2353</v>
      </c>
    </row>
    <row r="128" spans="1:2">
      <c r="A128" t="s">
        <v>1440</v>
      </c>
      <c r="B128" t="s">
        <v>2354</v>
      </c>
    </row>
    <row r="129" spans="1:2">
      <c r="A129" t="s">
        <v>1441</v>
      </c>
      <c r="B129" t="s">
        <v>2355</v>
      </c>
    </row>
    <row r="130" spans="1:2">
      <c r="A130" t="s">
        <v>613</v>
      </c>
      <c r="B130" t="s">
        <v>2356</v>
      </c>
    </row>
    <row r="131" spans="1:2">
      <c r="A131" t="s">
        <v>2357</v>
      </c>
      <c r="B131" t="s">
        <v>2358</v>
      </c>
    </row>
    <row r="132" spans="1:2">
      <c r="A132" t="s">
        <v>612</v>
      </c>
      <c r="B132" t="s">
        <v>2359</v>
      </c>
    </row>
    <row r="133" spans="1:2">
      <c r="A133" t="s">
        <v>2360</v>
      </c>
      <c r="B133" t="s">
        <v>2361</v>
      </c>
    </row>
    <row r="134" spans="1:2">
      <c r="A134" t="s">
        <v>621</v>
      </c>
      <c r="B134" t="s">
        <v>1599</v>
      </c>
    </row>
    <row r="135" spans="1:2">
      <c r="A135" t="s">
        <v>1502</v>
      </c>
      <c r="B135" t="s">
        <v>2485</v>
      </c>
    </row>
    <row r="136" spans="1:2">
      <c r="A136" t="s">
        <v>605</v>
      </c>
      <c r="B136" t="s">
        <v>2362</v>
      </c>
    </row>
    <row r="137" spans="1:2">
      <c r="A137" t="s">
        <v>2363</v>
      </c>
      <c r="B137" t="s">
        <v>2364</v>
      </c>
    </row>
    <row r="138" spans="1:2">
      <c r="A138" t="s">
        <v>26</v>
      </c>
      <c r="B138" t="s">
        <v>2365</v>
      </c>
    </row>
    <row r="139" spans="1:2">
      <c r="A139" t="s">
        <v>212</v>
      </c>
      <c r="B139" t="s">
        <v>2366</v>
      </c>
    </row>
    <row r="140" spans="1:2">
      <c r="A140" t="s">
        <v>314</v>
      </c>
      <c r="B140" t="s">
        <v>2367</v>
      </c>
    </row>
    <row r="141" spans="1:2">
      <c r="A141" t="s">
        <v>115</v>
      </c>
      <c r="B141" t="s">
        <v>2368</v>
      </c>
    </row>
    <row r="142" spans="1:2">
      <c r="A142" t="s">
        <v>2369</v>
      </c>
      <c r="B142" t="s">
        <v>2370</v>
      </c>
    </row>
    <row r="143" spans="1:2">
      <c r="A143" t="s">
        <v>24</v>
      </c>
      <c r="B143" t="s">
        <v>2371</v>
      </c>
    </row>
    <row r="144" spans="1:2">
      <c r="A144" t="s">
        <v>312</v>
      </c>
      <c r="B144" t="s">
        <v>2372</v>
      </c>
    </row>
    <row r="145" spans="1:2">
      <c r="A145" t="s">
        <v>583</v>
      </c>
      <c r="B145" t="s">
        <v>2373</v>
      </c>
    </row>
    <row r="146" spans="1:2">
      <c r="A146" t="s">
        <v>580</v>
      </c>
      <c r="B146" t="s">
        <v>2374</v>
      </c>
    </row>
    <row r="147" spans="1:2">
      <c r="A147" t="s">
        <v>2375</v>
      </c>
      <c r="B147" t="s">
        <v>2376</v>
      </c>
    </row>
    <row r="148" spans="1:2">
      <c r="A148" t="s">
        <v>632</v>
      </c>
      <c r="B148" t="s">
        <v>2377</v>
      </c>
    </row>
    <row r="149" spans="1:2">
      <c r="A149" t="s">
        <v>624</v>
      </c>
      <c r="B149" t="s">
        <v>2378</v>
      </c>
    </row>
    <row r="150" spans="1:2">
      <c r="A150" t="s">
        <v>1273</v>
      </c>
      <c r="B150" t="s">
        <v>2379</v>
      </c>
    </row>
    <row r="151" spans="1:2">
      <c r="A151" t="s">
        <v>579</v>
      </c>
      <c r="B151" t="s">
        <v>2380</v>
      </c>
    </row>
    <row r="152" spans="1:2">
      <c r="A152" t="s">
        <v>616</v>
      </c>
      <c r="B152" t="s">
        <v>1588</v>
      </c>
    </row>
    <row r="153" spans="1:2">
      <c r="A153" t="s">
        <v>628</v>
      </c>
      <c r="B153" t="s">
        <v>2381</v>
      </c>
    </row>
    <row r="154" spans="1:2">
      <c r="A154" t="s">
        <v>137</v>
      </c>
      <c r="B154" t="s">
        <v>2382</v>
      </c>
    </row>
    <row r="155" spans="1:2">
      <c r="A155" t="s">
        <v>190</v>
      </c>
      <c r="B155" t="s">
        <v>2383</v>
      </c>
    </row>
    <row r="156" spans="1:2">
      <c r="A156" t="s">
        <v>622</v>
      </c>
      <c r="B156" t="s">
        <v>2384</v>
      </c>
    </row>
    <row r="157" spans="1:2">
      <c r="A157" t="s">
        <v>2197</v>
      </c>
      <c r="B157" t="s">
        <v>2385</v>
      </c>
    </row>
    <row r="158" spans="1:2">
      <c r="A158" t="s">
        <v>2195</v>
      </c>
      <c r="B158" t="s">
        <v>2386</v>
      </c>
    </row>
    <row r="159" spans="1:2">
      <c r="A159" t="s">
        <v>607</v>
      </c>
      <c r="B159" t="s">
        <v>2387</v>
      </c>
    </row>
    <row r="160" spans="1:2">
      <c r="A160" t="s">
        <v>1071</v>
      </c>
      <c r="B160" t="s">
        <v>2388</v>
      </c>
    </row>
    <row r="161" spans="1:2">
      <c r="A161" t="s">
        <v>2148</v>
      </c>
      <c r="B161" t="s">
        <v>2389</v>
      </c>
    </row>
    <row r="162" spans="1:2">
      <c r="A162" t="s">
        <v>2390</v>
      </c>
      <c r="B162" t="s">
        <v>2391</v>
      </c>
    </row>
    <row r="163" spans="1:2">
      <c r="A163" t="s">
        <v>575</v>
      </c>
      <c r="B163" t="s">
        <v>2392</v>
      </c>
    </row>
    <row r="164" spans="1:2">
      <c r="A164" t="s">
        <v>2393</v>
      </c>
      <c r="B164" t="s">
        <v>2394</v>
      </c>
    </row>
    <row r="165" spans="1:2">
      <c r="A165" t="s">
        <v>184</v>
      </c>
      <c r="B165" t="s">
        <v>2395</v>
      </c>
    </row>
    <row r="166" spans="1:2">
      <c r="A166" t="s">
        <v>325</v>
      </c>
      <c r="B166" t="s">
        <v>2396</v>
      </c>
    </row>
    <row r="167" spans="1:2">
      <c r="A167" t="s">
        <v>188</v>
      </c>
      <c r="B167" t="s">
        <v>2397</v>
      </c>
    </row>
    <row r="168" spans="1:2">
      <c r="A168" t="s">
        <v>326</v>
      </c>
      <c r="B168" t="s">
        <v>2398</v>
      </c>
    </row>
    <row r="169" spans="1:2">
      <c r="A169" t="s">
        <v>1884</v>
      </c>
      <c r="B169" t="s">
        <v>2399</v>
      </c>
    </row>
    <row r="170" spans="1:2">
      <c r="A170" t="s">
        <v>183</v>
      </c>
      <c r="B170" t="s">
        <v>2400</v>
      </c>
    </row>
    <row r="171" spans="1:2">
      <c r="A171" t="s">
        <v>186</v>
      </c>
      <c r="B171" t="s">
        <v>2401</v>
      </c>
    </row>
    <row r="172" spans="1:2">
      <c r="A172" t="s">
        <v>187</v>
      </c>
      <c r="B172" t="s">
        <v>2402</v>
      </c>
    </row>
    <row r="173" spans="1:2">
      <c r="A173" t="s">
        <v>214</v>
      </c>
      <c r="B173" t="s">
        <v>2403</v>
      </c>
    </row>
    <row r="174" spans="1:2">
      <c r="A174" t="s">
        <v>185</v>
      </c>
      <c r="B174" t="s">
        <v>2404</v>
      </c>
    </row>
    <row r="175" spans="1:2">
      <c r="A175" t="s">
        <v>215</v>
      </c>
      <c r="B175" t="s">
        <v>2405</v>
      </c>
    </row>
    <row r="176" spans="1:2">
      <c r="A176" t="s">
        <v>1044</v>
      </c>
      <c r="B176" t="s">
        <v>2406</v>
      </c>
    </row>
    <row r="177" spans="1:2">
      <c r="A177" t="s">
        <v>2407</v>
      </c>
      <c r="B177" t="s">
        <v>2408</v>
      </c>
    </row>
    <row r="178" spans="1:2">
      <c r="A178" t="s">
        <v>630</v>
      </c>
      <c r="B178" t="s">
        <v>2409</v>
      </c>
    </row>
    <row r="179" spans="1:2">
      <c r="A179" t="s">
        <v>567</v>
      </c>
      <c r="B179" t="s">
        <v>2410</v>
      </c>
    </row>
    <row r="180" spans="1:2">
      <c r="A180" t="s">
        <v>567</v>
      </c>
      <c r="B180" t="s">
        <v>2411</v>
      </c>
    </row>
    <row r="181" spans="1:2">
      <c r="A181" t="s">
        <v>1057</v>
      </c>
      <c r="B181" t="s">
        <v>2412</v>
      </c>
    </row>
    <row r="182" spans="1:2">
      <c r="A182" t="s">
        <v>2182</v>
      </c>
      <c r="B182" t="s">
        <v>2413</v>
      </c>
    </row>
    <row r="183" spans="1:2">
      <c r="A183" t="s">
        <v>1041</v>
      </c>
      <c r="B183" t="s">
        <v>2414</v>
      </c>
    </row>
    <row r="184" spans="1:2">
      <c r="A184" t="s">
        <v>620</v>
      </c>
      <c r="B184" t="s">
        <v>2415</v>
      </c>
    </row>
    <row r="185" spans="1:2">
      <c r="A185" t="s">
        <v>603</v>
      </c>
      <c r="B185" t="s">
        <v>2416</v>
      </c>
    </row>
    <row r="186" spans="1:2">
      <c r="A186" t="s">
        <v>2417</v>
      </c>
      <c r="B186" t="s">
        <v>2418</v>
      </c>
    </row>
    <row r="187" spans="1:2">
      <c r="A187" t="s">
        <v>204</v>
      </c>
      <c r="B187" t="s">
        <v>2419</v>
      </c>
    </row>
    <row r="188" spans="1:2">
      <c r="A188" t="s">
        <v>1047</v>
      </c>
      <c r="B188" t="s">
        <v>2420</v>
      </c>
    </row>
    <row r="189" spans="1:2">
      <c r="A189" t="s">
        <v>1075</v>
      </c>
      <c r="B189" t="s">
        <v>2421</v>
      </c>
    </row>
    <row r="190" spans="1:2">
      <c r="A190" t="s">
        <v>562</v>
      </c>
      <c r="B190" t="s">
        <v>2422</v>
      </c>
    </row>
    <row r="191" spans="1:2">
      <c r="A191" t="s">
        <v>855</v>
      </c>
      <c r="B191" t="s">
        <v>2423</v>
      </c>
    </row>
    <row r="192" spans="1:2">
      <c r="A192" t="s">
        <v>23</v>
      </c>
      <c r="B192" t="s">
        <v>2424</v>
      </c>
    </row>
    <row r="193" spans="1:2">
      <c r="A193" t="s">
        <v>153</v>
      </c>
      <c r="B193" t="s">
        <v>2425</v>
      </c>
    </row>
    <row r="194" spans="1:2">
      <c r="A194" t="s">
        <v>1177</v>
      </c>
      <c r="B194" t="s">
        <v>2426</v>
      </c>
    </row>
    <row r="195" spans="1:2">
      <c r="A195" t="s">
        <v>1148</v>
      </c>
      <c r="B195" t="s">
        <v>2427</v>
      </c>
    </row>
    <row r="196" spans="1:2">
      <c r="A196" t="s">
        <v>2428</v>
      </c>
      <c r="B196" t="s">
        <v>2429</v>
      </c>
    </row>
    <row r="197" spans="1:2">
      <c r="A197" t="s">
        <v>1176</v>
      </c>
      <c r="B197" t="s">
        <v>2430</v>
      </c>
    </row>
    <row r="198" spans="1:2">
      <c r="A198" t="s">
        <v>1195</v>
      </c>
      <c r="B198" t="s">
        <v>2431</v>
      </c>
    </row>
    <row r="199" spans="1:2">
      <c r="A199" t="s">
        <v>1198</v>
      </c>
      <c r="B199" t="s">
        <v>2432</v>
      </c>
    </row>
    <row r="200" spans="1:2">
      <c r="A200" t="s">
        <v>2433</v>
      </c>
      <c r="B200" t="s">
        <v>2434</v>
      </c>
    </row>
    <row r="201" spans="1:2">
      <c r="A201" t="s">
        <v>2433</v>
      </c>
      <c r="B201" t="s">
        <v>2435</v>
      </c>
    </row>
    <row r="202" spans="1:2">
      <c r="A202" t="s">
        <v>1434</v>
      </c>
      <c r="B202" t="s">
        <v>2436</v>
      </c>
    </row>
    <row r="203" spans="1:2">
      <c r="A203" t="s">
        <v>2437</v>
      </c>
      <c r="B203" t="s">
        <v>2438</v>
      </c>
    </row>
    <row r="204" spans="1:2">
      <c r="A204" t="s">
        <v>2439</v>
      </c>
      <c r="B204" t="s">
        <v>2440</v>
      </c>
    </row>
    <row r="205" spans="1:2">
      <c r="A205" t="s">
        <v>1073</v>
      </c>
      <c r="B205" t="s">
        <v>2441</v>
      </c>
    </row>
    <row r="206" spans="1:2">
      <c r="A206" t="s">
        <v>1059</v>
      </c>
      <c r="B206" t="s">
        <v>2442</v>
      </c>
    </row>
    <row r="207" spans="1:2">
      <c r="A207" t="s">
        <v>2443</v>
      </c>
      <c r="B207" t="s">
        <v>2444</v>
      </c>
    </row>
    <row r="208" spans="1:2">
      <c r="A208" t="s">
        <v>143</v>
      </c>
      <c r="B208" t="s">
        <v>2445</v>
      </c>
    </row>
    <row r="209" spans="1:2">
      <c r="A209" t="s">
        <v>2446</v>
      </c>
      <c r="B209" t="s">
        <v>2447</v>
      </c>
    </row>
    <row r="210" spans="1:2">
      <c r="A210" t="s">
        <v>578</v>
      </c>
      <c r="B210" t="s">
        <v>2448</v>
      </c>
    </row>
    <row r="211" spans="1:2">
      <c r="A211" t="s">
        <v>593</v>
      </c>
      <c r="B211" t="s">
        <v>2449</v>
      </c>
    </row>
    <row r="212" spans="1:2">
      <c r="A212" t="s">
        <v>1052</v>
      </c>
      <c r="B212" t="s">
        <v>2450</v>
      </c>
    </row>
    <row r="213" spans="1:2">
      <c r="A213" t="s">
        <v>576</v>
      </c>
      <c r="B213" t="s">
        <v>2451</v>
      </c>
    </row>
    <row r="214" spans="1:2">
      <c r="A214" t="s">
        <v>609</v>
      </c>
      <c r="B214" t="s">
        <v>2452</v>
      </c>
    </row>
    <row r="215" spans="1:2">
      <c r="A215" t="s">
        <v>581</v>
      </c>
      <c r="B215" t="s">
        <v>2453</v>
      </c>
    </row>
    <row r="216" spans="1:2">
      <c r="A216" t="s">
        <v>200</v>
      </c>
      <c r="B216" t="s">
        <v>2454</v>
      </c>
    </row>
    <row r="217" spans="1:2">
      <c r="A217" t="s">
        <v>201</v>
      </c>
      <c r="B217" t="s">
        <v>2455</v>
      </c>
    </row>
    <row r="218" spans="1:2">
      <c r="A218" t="s">
        <v>856</v>
      </c>
      <c r="B218" t="s">
        <v>2456</v>
      </c>
    </row>
    <row r="219" spans="1:2">
      <c r="A219" t="s">
        <v>857</v>
      </c>
      <c r="B219" t="s">
        <v>2457</v>
      </c>
    </row>
    <row r="220" spans="1:2">
      <c r="A220" t="s">
        <v>1038</v>
      </c>
      <c r="B220" t="s">
        <v>2458</v>
      </c>
    </row>
    <row r="221" spans="1:2">
      <c r="A221" t="s">
        <v>2459</v>
      </c>
      <c r="B221" t="s">
        <v>2460</v>
      </c>
    </row>
    <row r="222" spans="1:2">
      <c r="A222" t="s">
        <v>2461</v>
      </c>
      <c r="B222" t="s">
        <v>2462</v>
      </c>
    </row>
    <row r="223" spans="1:2">
      <c r="A223" t="s">
        <v>1172</v>
      </c>
      <c r="B223" t="s">
        <v>2463</v>
      </c>
    </row>
    <row r="224" spans="1:2">
      <c r="A224" t="s">
        <v>157</v>
      </c>
      <c r="B224" t="s">
        <v>705</v>
      </c>
    </row>
    <row r="225" spans="1:2">
      <c r="A225" t="s">
        <v>1439</v>
      </c>
      <c r="B225" t="s">
        <v>2464</v>
      </c>
    </row>
    <row r="226" spans="1:2">
      <c r="A226" t="s">
        <v>853</v>
      </c>
      <c r="B226" t="s">
        <v>2465</v>
      </c>
    </row>
    <row r="227" spans="1:2">
      <c r="A227" t="s">
        <v>854</v>
      </c>
      <c r="B227" t="s">
        <v>2466</v>
      </c>
    </row>
    <row r="228" spans="1:2">
      <c r="A228" t="s">
        <v>602</v>
      </c>
      <c r="B228" t="s">
        <v>2467</v>
      </c>
    </row>
    <row r="229" spans="1:2">
      <c r="A229" t="s">
        <v>574</v>
      </c>
      <c r="B229" t="s">
        <v>2468</v>
      </c>
    </row>
    <row r="230" spans="1:2">
      <c r="A230" t="s">
        <v>198</v>
      </c>
      <c r="B230" t="s">
        <v>2469</v>
      </c>
    </row>
    <row r="231" spans="1:2">
      <c r="A231" t="s">
        <v>2470</v>
      </c>
      <c r="B231" t="s">
        <v>2471</v>
      </c>
    </row>
    <row r="232" spans="1:2">
      <c r="A232" t="s">
        <v>606</v>
      </c>
      <c r="B232" t="s">
        <v>2472</v>
      </c>
    </row>
    <row r="233" spans="1:2">
      <c r="A233" t="s">
        <v>4</v>
      </c>
      <c r="B233" t="s">
        <v>2473</v>
      </c>
    </row>
    <row r="234" spans="1:2">
      <c r="A234" t="s">
        <v>2474</v>
      </c>
      <c r="B234" t="s">
        <v>2475</v>
      </c>
    </row>
    <row r="235" spans="1:2">
      <c r="A235" t="s">
        <v>2193</v>
      </c>
      <c r="B235" t="s">
        <v>1816</v>
      </c>
    </row>
    <row r="236" spans="1:2" s="47" customFormat="1">
      <c r="A236" s="47" t="s">
        <v>81</v>
      </c>
      <c r="B236" s="47">
        <f>SUBTOTAL(103,Table7[Meaning])</f>
        <v>234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B5036-BED1-1D46-AD98-D4545DBAC624}">
  <dimension ref="A1:AU226"/>
  <sheetViews>
    <sheetView topLeftCell="AO210" zoomScale="177" zoomScaleNormal="100" workbookViewId="0">
      <selection activeCell="E225" sqref="E225"/>
    </sheetView>
  </sheetViews>
  <sheetFormatPr defaultColWidth="11.19921875" defaultRowHeight="15.6"/>
  <cols>
    <col min="2" max="2" width="8.296875" customWidth="1"/>
    <col min="3" max="3" width="8" customWidth="1"/>
    <col min="4" max="4" width="9.296875" customWidth="1"/>
    <col min="5" max="5" width="9.19921875" customWidth="1"/>
    <col min="6" max="6" width="8.5" customWidth="1"/>
    <col min="7" max="7" width="9.296875" customWidth="1"/>
    <col min="8" max="8" width="9" customWidth="1"/>
    <col min="9" max="9" width="10.19921875" customWidth="1"/>
    <col min="10" max="10" width="12.19921875" customWidth="1"/>
    <col min="11" max="11" width="7.796875" style="12" customWidth="1"/>
    <col min="12" max="12" width="8.796875" customWidth="1"/>
    <col min="13" max="13" width="10" style="12" customWidth="1"/>
    <col min="14" max="14" width="10.796875" style="33"/>
    <col min="15" max="15" width="12.296875" style="8" customWidth="1"/>
    <col min="16" max="16" width="10.796875" style="33"/>
    <col min="17" max="18" width="12" customWidth="1"/>
    <col min="27" max="27" width="12.296875" customWidth="1"/>
    <col min="29" max="29" width="11.19921875" customWidth="1"/>
    <col min="33" max="33" width="11.5" customWidth="1"/>
    <col min="42" max="42" width="12.19921875" customWidth="1"/>
    <col min="43" max="43" width="11.19921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0" t="s">
        <v>205</v>
      </c>
      <c r="B1" s="40" t="s">
        <v>182</v>
      </c>
      <c r="C1" s="40" t="s">
        <v>183</v>
      </c>
      <c r="D1" s="40" t="s">
        <v>214</v>
      </c>
      <c r="E1" s="40" t="s">
        <v>215</v>
      </c>
      <c r="F1" s="40" t="s">
        <v>185</v>
      </c>
      <c r="G1" s="40" t="s">
        <v>186</v>
      </c>
      <c r="H1" s="40" t="s">
        <v>187</v>
      </c>
      <c r="I1" s="41" t="s">
        <v>325</v>
      </c>
      <c r="J1" s="41" t="s">
        <v>326</v>
      </c>
      <c r="K1" s="42" t="s">
        <v>188</v>
      </c>
      <c r="L1" s="41" t="s">
        <v>189</v>
      </c>
      <c r="M1" s="42" t="s">
        <v>184</v>
      </c>
      <c r="N1" s="49" t="s">
        <v>190</v>
      </c>
      <c r="O1" s="50" t="s">
        <v>191</v>
      </c>
      <c r="P1" s="49" t="s">
        <v>192</v>
      </c>
      <c r="Q1" s="43" t="s">
        <v>193</v>
      </c>
      <c r="R1" s="43" t="s">
        <v>194</v>
      </c>
      <c r="S1" s="43" t="s">
        <v>855</v>
      </c>
      <c r="T1" s="43" t="s">
        <v>2173</v>
      </c>
      <c r="U1" s="43" t="s">
        <v>196</v>
      </c>
      <c r="V1" s="43" t="s">
        <v>197</v>
      </c>
      <c r="W1" s="43" t="s">
        <v>1176</v>
      </c>
      <c r="X1" s="43" t="s">
        <v>1197</v>
      </c>
      <c r="Y1" s="41" t="s">
        <v>589</v>
      </c>
      <c r="Z1" s="41" t="s">
        <v>577</v>
      </c>
      <c r="AA1" s="41" t="s">
        <v>206</v>
      </c>
      <c r="AB1" s="41" t="s">
        <v>1502</v>
      </c>
      <c r="AC1" s="41" t="s">
        <v>2194</v>
      </c>
      <c r="AD1" s="41" t="s">
        <v>195</v>
      </c>
      <c r="AE1" s="41" t="s">
        <v>1702</v>
      </c>
      <c r="AF1" s="41" t="s">
        <v>851</v>
      </c>
      <c r="AG1" s="41" t="s">
        <v>198</v>
      </c>
      <c r="AH1" s="44" t="s">
        <v>204</v>
      </c>
      <c r="AI1" s="41" t="s">
        <v>856</v>
      </c>
      <c r="AJ1" s="41" t="s">
        <v>857</v>
      </c>
      <c r="AK1" s="41" t="s">
        <v>199</v>
      </c>
      <c r="AL1" s="41" t="s">
        <v>200</v>
      </c>
      <c r="AM1" s="41" t="s">
        <v>201</v>
      </c>
      <c r="AN1" s="41" t="s">
        <v>1038</v>
      </c>
      <c r="AO1" s="41" t="s">
        <v>1172</v>
      </c>
      <c r="AP1" s="41" t="s">
        <v>1041</v>
      </c>
      <c r="AQ1" s="41" t="s">
        <v>1042</v>
      </c>
      <c r="AR1" s="41" t="s">
        <v>1066</v>
      </c>
      <c r="AS1" s="41" t="s">
        <v>1074</v>
      </c>
      <c r="AT1" s="41" t="s">
        <v>202</v>
      </c>
      <c r="AU1" s="41" t="s">
        <v>203</v>
      </c>
    </row>
    <row r="2" spans="1:47" ht="16.2" thickTop="1">
      <c r="A2" s="8">
        <v>1003</v>
      </c>
      <c r="B2" s="8" t="s">
        <v>210</v>
      </c>
      <c r="C2" s="8" t="s">
        <v>211</v>
      </c>
      <c r="D2" s="8" t="s">
        <v>212</v>
      </c>
      <c r="E2" s="8" t="s">
        <v>212</v>
      </c>
      <c r="F2" s="8" t="s">
        <v>212</v>
      </c>
      <c r="G2" s="8" t="s">
        <v>212</v>
      </c>
      <c r="H2" s="8" t="s">
        <v>212</v>
      </c>
      <c r="I2" t="s">
        <v>479</v>
      </c>
      <c r="J2" t="s">
        <v>340</v>
      </c>
      <c r="K2" s="12" t="s">
        <v>3</v>
      </c>
      <c r="L2">
        <v>20</v>
      </c>
      <c r="M2" s="12" t="s">
        <v>319</v>
      </c>
      <c r="N2" s="33">
        <v>33916</v>
      </c>
      <c r="O2" s="8" t="s">
        <v>1403</v>
      </c>
      <c r="P2" s="33">
        <v>42018</v>
      </c>
      <c r="Q2" t="s">
        <v>563</v>
      </c>
      <c r="R2" t="s">
        <v>562</v>
      </c>
      <c r="S2" t="s">
        <v>4</v>
      </c>
      <c r="T2" t="s">
        <v>562</v>
      </c>
      <c r="U2" t="s">
        <v>575</v>
      </c>
      <c r="V2" t="s">
        <v>575</v>
      </c>
      <c r="W2" t="s">
        <v>1177</v>
      </c>
      <c r="X2" t="s">
        <v>1198</v>
      </c>
      <c r="Y2" t="s">
        <v>638</v>
      </c>
      <c r="Z2" t="s">
        <v>611</v>
      </c>
      <c r="AA2" t="s">
        <v>576</v>
      </c>
      <c r="AB2">
        <v>10</v>
      </c>
      <c r="AC2" t="s">
        <v>1503</v>
      </c>
      <c r="AD2" t="s">
        <v>1261</v>
      </c>
      <c r="AE2" t="s">
        <v>26</v>
      </c>
      <c r="AF2" t="s">
        <v>575</v>
      </c>
      <c r="AG2" t="s">
        <v>26</v>
      </c>
      <c r="AH2" t="s">
        <v>26</v>
      </c>
      <c r="AI2" t="s">
        <v>958</v>
      </c>
      <c r="AJ2" t="s">
        <v>860</v>
      </c>
      <c r="AK2" t="s">
        <v>6</v>
      </c>
      <c r="AL2">
        <v>22</v>
      </c>
      <c r="AM2" t="s">
        <v>319</v>
      </c>
      <c r="AN2" t="s">
        <v>1434</v>
      </c>
      <c r="AO2" t="s">
        <v>26</v>
      </c>
      <c r="AP2" t="s">
        <v>1052</v>
      </c>
      <c r="AQ2" t="s">
        <v>1061</v>
      </c>
      <c r="AR2" t="s">
        <v>1073</v>
      </c>
      <c r="AS2" t="s">
        <v>312</v>
      </c>
      <c r="AT2" t="s">
        <v>138</v>
      </c>
      <c r="AU2" t="s">
        <v>30</v>
      </c>
    </row>
    <row r="3" spans="1:47">
      <c r="A3" s="8">
        <v>1017</v>
      </c>
      <c r="B3" s="8" t="s">
        <v>210</v>
      </c>
      <c r="C3" s="8" t="s">
        <v>211</v>
      </c>
      <c r="D3" s="8" t="s">
        <v>212</v>
      </c>
      <c r="E3" s="8" t="s">
        <v>212</v>
      </c>
      <c r="F3" s="8" t="s">
        <v>212</v>
      </c>
      <c r="G3" s="8" t="s">
        <v>212</v>
      </c>
      <c r="H3" s="8" t="s">
        <v>212</v>
      </c>
      <c r="I3" t="s">
        <v>252</v>
      </c>
      <c r="J3" t="s">
        <v>407</v>
      </c>
      <c r="K3" s="12" t="s">
        <v>3</v>
      </c>
      <c r="L3">
        <v>35</v>
      </c>
      <c r="M3" s="12" t="s">
        <v>319</v>
      </c>
      <c r="N3" s="33">
        <v>29794</v>
      </c>
      <c r="O3" s="8" t="s">
        <v>1407</v>
      </c>
      <c r="P3" s="33">
        <v>43214</v>
      </c>
      <c r="Q3" t="s">
        <v>572</v>
      </c>
      <c r="R3" t="s">
        <v>212</v>
      </c>
      <c r="S3" t="s">
        <v>4</v>
      </c>
      <c r="T3" t="s">
        <v>562</v>
      </c>
      <c r="U3" t="s">
        <v>22</v>
      </c>
      <c r="V3" t="s">
        <v>212</v>
      </c>
      <c r="W3" t="s">
        <v>153</v>
      </c>
      <c r="X3" t="s">
        <v>1195</v>
      </c>
      <c r="Y3" t="s">
        <v>657</v>
      </c>
      <c r="Z3" t="s">
        <v>591</v>
      </c>
      <c r="AA3" t="s">
        <v>576</v>
      </c>
      <c r="AB3">
        <v>123</v>
      </c>
      <c r="AC3" t="s">
        <v>1505</v>
      </c>
      <c r="AD3" t="s">
        <v>1200</v>
      </c>
      <c r="AE3" t="s">
        <v>4</v>
      </c>
      <c r="AF3" t="s">
        <v>850</v>
      </c>
      <c r="AG3" t="s">
        <v>26</v>
      </c>
      <c r="AH3" t="s">
        <v>4</v>
      </c>
      <c r="AI3" t="s">
        <v>505</v>
      </c>
      <c r="AJ3" t="s">
        <v>910</v>
      </c>
      <c r="AK3" t="s">
        <v>3</v>
      </c>
      <c r="AL3">
        <v>27</v>
      </c>
      <c r="AM3" t="s">
        <v>319</v>
      </c>
      <c r="AN3" t="s">
        <v>1434</v>
      </c>
      <c r="AO3" t="s">
        <v>26</v>
      </c>
      <c r="AP3" t="s">
        <v>1052</v>
      </c>
      <c r="AQ3" t="s">
        <v>1062</v>
      </c>
      <c r="AR3" t="s">
        <v>1073</v>
      </c>
      <c r="AS3" t="s">
        <v>212</v>
      </c>
      <c r="AT3" t="s">
        <v>1369</v>
      </c>
      <c r="AU3" t="s">
        <v>2</v>
      </c>
    </row>
    <row r="4" spans="1:47">
      <c r="A4" s="8">
        <v>1090</v>
      </c>
      <c r="B4" s="8" t="s">
        <v>210</v>
      </c>
      <c r="C4" s="8" t="s">
        <v>211</v>
      </c>
      <c r="D4" s="8" t="s">
        <v>212</v>
      </c>
      <c r="E4" s="8" t="s">
        <v>212</v>
      </c>
      <c r="F4" s="8" t="s">
        <v>212</v>
      </c>
      <c r="G4" s="8" t="s">
        <v>212</v>
      </c>
      <c r="H4" s="8" t="s">
        <v>212</v>
      </c>
      <c r="I4" t="s">
        <v>542</v>
      </c>
      <c r="J4" t="s">
        <v>443</v>
      </c>
      <c r="K4" s="12" t="s">
        <v>3</v>
      </c>
      <c r="L4">
        <v>28</v>
      </c>
      <c r="M4" s="12" t="s">
        <v>319</v>
      </c>
      <c r="N4" s="33">
        <v>31628</v>
      </c>
      <c r="O4" s="8" t="s">
        <v>1404</v>
      </c>
      <c r="P4" s="33">
        <v>43231</v>
      </c>
      <c r="Q4" t="s">
        <v>563</v>
      </c>
      <c r="R4" t="s">
        <v>562</v>
      </c>
      <c r="S4" t="s">
        <v>4</v>
      </c>
      <c r="T4" t="s">
        <v>562</v>
      </c>
      <c r="U4" t="s">
        <v>22</v>
      </c>
      <c r="V4" t="s">
        <v>24</v>
      </c>
      <c r="W4" t="s">
        <v>312</v>
      </c>
      <c r="X4" t="s">
        <v>312</v>
      </c>
      <c r="Y4" t="s">
        <v>836</v>
      </c>
      <c r="Z4" t="s">
        <v>157</v>
      </c>
      <c r="AA4" t="s">
        <v>576</v>
      </c>
      <c r="AB4">
        <v>15</v>
      </c>
      <c r="AC4" t="s">
        <v>1515</v>
      </c>
      <c r="AD4" t="s">
        <v>1230</v>
      </c>
      <c r="AE4" t="s">
        <v>4</v>
      </c>
      <c r="AF4" t="s">
        <v>850</v>
      </c>
      <c r="AG4" t="s">
        <v>26</v>
      </c>
      <c r="AH4" t="s">
        <v>26</v>
      </c>
      <c r="AI4" t="s">
        <v>513</v>
      </c>
      <c r="AJ4" t="s">
        <v>873</v>
      </c>
      <c r="AK4" t="s">
        <v>6</v>
      </c>
      <c r="AL4">
        <v>13</v>
      </c>
      <c r="AM4" t="s">
        <v>319</v>
      </c>
      <c r="AN4" t="s">
        <v>1434</v>
      </c>
      <c r="AO4" t="s">
        <v>4</v>
      </c>
      <c r="AP4" t="s">
        <v>1047</v>
      </c>
      <c r="AQ4" t="s">
        <v>1064</v>
      </c>
      <c r="AR4" t="s">
        <v>1069</v>
      </c>
      <c r="AS4">
        <v>160</v>
      </c>
      <c r="AT4" t="s">
        <v>152</v>
      </c>
      <c r="AU4" t="s">
        <v>30</v>
      </c>
    </row>
    <row r="5" spans="1:47">
      <c r="A5" s="8">
        <v>1091</v>
      </c>
      <c r="B5" s="8" t="s">
        <v>210</v>
      </c>
      <c r="C5" s="8" t="s">
        <v>211</v>
      </c>
      <c r="D5" s="8" t="s">
        <v>212</v>
      </c>
      <c r="E5" s="8" t="s">
        <v>212</v>
      </c>
      <c r="F5" s="8" t="s">
        <v>212</v>
      </c>
      <c r="G5" s="8" t="s">
        <v>212</v>
      </c>
      <c r="H5" s="8" t="s">
        <v>212</v>
      </c>
      <c r="I5" t="s">
        <v>273</v>
      </c>
      <c r="J5" t="s">
        <v>462</v>
      </c>
      <c r="K5" s="12" t="s">
        <v>3</v>
      </c>
      <c r="L5">
        <v>24</v>
      </c>
      <c r="M5" s="12" t="s">
        <v>319</v>
      </c>
      <c r="N5" s="33">
        <v>32099</v>
      </c>
      <c r="O5" s="8" t="s">
        <v>312</v>
      </c>
      <c r="P5" s="33">
        <v>43238</v>
      </c>
      <c r="Q5" t="s">
        <v>572</v>
      </c>
      <c r="R5" t="s">
        <v>562</v>
      </c>
      <c r="S5" t="s">
        <v>4</v>
      </c>
      <c r="T5" t="s">
        <v>562</v>
      </c>
      <c r="U5" t="s">
        <v>1433</v>
      </c>
      <c r="V5" t="s">
        <v>1433</v>
      </c>
      <c r="W5" t="s">
        <v>1440</v>
      </c>
      <c r="X5" t="s">
        <v>1195</v>
      </c>
      <c r="Y5" t="s">
        <v>834</v>
      </c>
      <c r="Z5" t="s">
        <v>157</v>
      </c>
      <c r="AA5" t="s">
        <v>576</v>
      </c>
      <c r="AB5" t="s">
        <v>1508</v>
      </c>
      <c r="AC5" t="s">
        <v>1516</v>
      </c>
      <c r="AD5" t="s">
        <v>1263</v>
      </c>
      <c r="AE5" t="s">
        <v>4</v>
      </c>
      <c r="AF5" t="s">
        <v>850</v>
      </c>
      <c r="AG5" t="s">
        <v>26</v>
      </c>
      <c r="AH5" t="s">
        <v>26</v>
      </c>
      <c r="AI5" t="s">
        <v>974</v>
      </c>
      <c r="AJ5" t="s">
        <v>879</v>
      </c>
      <c r="AK5" t="s">
        <v>6</v>
      </c>
      <c r="AL5">
        <v>18</v>
      </c>
      <c r="AM5" t="s">
        <v>319</v>
      </c>
      <c r="AN5" t="s">
        <v>1434</v>
      </c>
      <c r="AO5" t="s">
        <v>4</v>
      </c>
      <c r="AP5" t="s">
        <v>1047</v>
      </c>
      <c r="AQ5" t="s">
        <v>1062</v>
      </c>
      <c r="AR5" t="s">
        <v>1073</v>
      </c>
      <c r="AS5" t="s">
        <v>312</v>
      </c>
      <c r="AT5" t="s">
        <v>1146</v>
      </c>
      <c r="AU5" t="s">
        <v>77</v>
      </c>
    </row>
    <row r="6" spans="1:47">
      <c r="A6" s="8">
        <v>1093</v>
      </c>
      <c r="B6" s="8" t="s">
        <v>210</v>
      </c>
      <c r="C6" s="8" t="s">
        <v>211</v>
      </c>
      <c r="D6" s="8" t="s">
        <v>212</v>
      </c>
      <c r="E6" s="8" t="s">
        <v>212</v>
      </c>
      <c r="F6" s="8" t="s">
        <v>212</v>
      </c>
      <c r="G6" s="8" t="s">
        <v>212</v>
      </c>
      <c r="H6" s="8" t="s">
        <v>212</v>
      </c>
      <c r="I6" t="s">
        <v>285</v>
      </c>
      <c r="J6" t="s">
        <v>372</v>
      </c>
      <c r="K6" s="12" t="s">
        <v>3</v>
      </c>
      <c r="L6">
        <v>34</v>
      </c>
      <c r="M6" s="12" t="s">
        <v>319</v>
      </c>
      <c r="N6" s="33">
        <v>31497</v>
      </c>
      <c r="O6" s="8">
        <v>43221</v>
      </c>
      <c r="P6" s="33">
        <v>43271</v>
      </c>
      <c r="Q6" t="s">
        <v>563</v>
      </c>
      <c r="R6" t="s">
        <v>562</v>
      </c>
      <c r="S6" t="s">
        <v>4</v>
      </c>
      <c r="T6" t="s">
        <v>562</v>
      </c>
      <c r="U6" t="s">
        <v>575</v>
      </c>
      <c r="V6" t="s">
        <v>575</v>
      </c>
      <c r="W6" t="s">
        <v>312</v>
      </c>
      <c r="X6" t="s">
        <v>312</v>
      </c>
      <c r="Y6" t="s">
        <v>836</v>
      </c>
      <c r="Z6" t="s">
        <v>157</v>
      </c>
      <c r="AA6" t="s">
        <v>576</v>
      </c>
      <c r="AB6">
        <v>15</v>
      </c>
      <c r="AC6" t="s">
        <v>1515</v>
      </c>
      <c r="AD6" t="s">
        <v>1230</v>
      </c>
      <c r="AE6" t="s">
        <v>26</v>
      </c>
      <c r="AF6" t="s">
        <v>575</v>
      </c>
      <c r="AG6" t="s">
        <v>26</v>
      </c>
      <c r="AH6" t="s">
        <v>26</v>
      </c>
      <c r="AI6" t="s">
        <v>1229</v>
      </c>
      <c r="AJ6" t="s">
        <v>1228</v>
      </c>
      <c r="AK6" t="s">
        <v>6</v>
      </c>
      <c r="AL6">
        <v>12</v>
      </c>
      <c r="AM6" t="s">
        <v>319</v>
      </c>
      <c r="AN6" t="s">
        <v>1434</v>
      </c>
      <c r="AO6" t="s">
        <v>4</v>
      </c>
      <c r="AP6" t="s">
        <v>1052</v>
      </c>
      <c r="AQ6" t="s">
        <v>1062</v>
      </c>
      <c r="AR6" t="s">
        <v>1073</v>
      </c>
      <c r="AS6" t="s">
        <v>312</v>
      </c>
      <c r="AT6" t="s">
        <v>35</v>
      </c>
      <c r="AU6" t="s">
        <v>77</v>
      </c>
    </row>
    <row r="7" spans="1:47">
      <c r="A7" s="8">
        <v>1095</v>
      </c>
      <c r="B7" s="8" t="s">
        <v>210</v>
      </c>
      <c r="C7" s="8" t="s">
        <v>211</v>
      </c>
      <c r="D7" s="8" t="s">
        <v>212</v>
      </c>
      <c r="E7" s="8" t="s">
        <v>212</v>
      </c>
      <c r="F7" s="8" t="s">
        <v>212</v>
      </c>
      <c r="G7" s="8" t="s">
        <v>212</v>
      </c>
      <c r="H7" s="8" t="s">
        <v>212</v>
      </c>
      <c r="I7" t="s">
        <v>269</v>
      </c>
      <c r="J7" t="s">
        <v>388</v>
      </c>
      <c r="K7" s="12" t="s">
        <v>3</v>
      </c>
      <c r="L7">
        <v>38</v>
      </c>
      <c r="M7" s="12" t="s">
        <v>319</v>
      </c>
      <c r="N7" s="33">
        <v>29921</v>
      </c>
      <c r="O7" s="8" t="s">
        <v>312</v>
      </c>
      <c r="P7" s="33">
        <v>43276</v>
      </c>
      <c r="Q7" t="s">
        <v>572</v>
      </c>
      <c r="R7" t="s">
        <v>566</v>
      </c>
      <c r="S7" t="s">
        <v>4</v>
      </c>
      <c r="T7" t="s">
        <v>562</v>
      </c>
      <c r="U7" t="s">
        <v>123</v>
      </c>
      <c r="V7" t="s">
        <v>123</v>
      </c>
      <c r="W7" t="s">
        <v>153</v>
      </c>
      <c r="X7" t="s">
        <v>312</v>
      </c>
      <c r="Y7" t="s">
        <v>806</v>
      </c>
      <c r="Z7" t="s">
        <v>593</v>
      </c>
      <c r="AA7" t="s">
        <v>576</v>
      </c>
      <c r="AB7">
        <v>186</v>
      </c>
      <c r="AC7" t="s">
        <v>1518</v>
      </c>
      <c r="AD7" t="s">
        <v>212</v>
      </c>
      <c r="AE7" t="s">
        <v>212</v>
      </c>
      <c r="AF7" t="s">
        <v>212</v>
      </c>
      <c r="AG7" t="s">
        <v>26</v>
      </c>
      <c r="AH7" t="s">
        <v>26</v>
      </c>
      <c r="AI7" t="s">
        <v>1210</v>
      </c>
      <c r="AJ7" t="s">
        <v>1211</v>
      </c>
      <c r="AK7" t="s">
        <v>6</v>
      </c>
      <c r="AL7">
        <v>40</v>
      </c>
      <c r="AM7" t="s">
        <v>319</v>
      </c>
      <c r="AN7" t="s">
        <v>1434</v>
      </c>
      <c r="AO7" t="s">
        <v>26</v>
      </c>
      <c r="AP7" t="s">
        <v>1053</v>
      </c>
      <c r="AQ7" t="s">
        <v>312</v>
      </c>
      <c r="AR7" t="s">
        <v>1171</v>
      </c>
      <c r="AS7" t="s">
        <v>312</v>
      </c>
      <c r="AT7" t="s">
        <v>1085</v>
      </c>
      <c r="AU7" t="s">
        <v>77</v>
      </c>
    </row>
    <row r="8" spans="1:47">
      <c r="A8" s="8">
        <v>1096</v>
      </c>
      <c r="B8" s="8" t="s">
        <v>210</v>
      </c>
      <c r="C8" s="8" t="s">
        <v>211</v>
      </c>
      <c r="D8" s="8" t="s">
        <v>212</v>
      </c>
      <c r="E8" s="8" t="s">
        <v>212</v>
      </c>
      <c r="F8" s="8" t="s">
        <v>212</v>
      </c>
      <c r="G8" s="8" t="s">
        <v>212</v>
      </c>
      <c r="H8" s="8" t="s">
        <v>212</v>
      </c>
      <c r="I8" t="s">
        <v>541</v>
      </c>
      <c r="J8" t="s">
        <v>439</v>
      </c>
      <c r="K8" s="12" t="s">
        <v>3</v>
      </c>
      <c r="L8">
        <v>23</v>
      </c>
      <c r="M8" s="12" t="s">
        <v>560</v>
      </c>
      <c r="N8" s="33">
        <v>33959</v>
      </c>
      <c r="O8" s="8" t="s">
        <v>312</v>
      </c>
      <c r="P8" s="33">
        <v>43276</v>
      </c>
      <c r="Q8" t="s">
        <v>563</v>
      </c>
      <c r="R8" t="s">
        <v>562</v>
      </c>
      <c r="S8" t="s">
        <v>4</v>
      </c>
      <c r="T8" t="s">
        <v>562</v>
      </c>
      <c r="U8" t="s">
        <v>2148</v>
      </c>
      <c r="V8" t="s">
        <v>2148</v>
      </c>
      <c r="W8" t="s">
        <v>312</v>
      </c>
      <c r="X8" t="s">
        <v>312</v>
      </c>
      <c r="Y8" t="s">
        <v>793</v>
      </c>
      <c r="Z8" t="s">
        <v>607</v>
      </c>
      <c r="AA8" t="s">
        <v>576</v>
      </c>
      <c r="AB8" t="s">
        <v>1508</v>
      </c>
      <c r="AC8" t="s">
        <v>1519</v>
      </c>
      <c r="AD8" t="s">
        <v>1279</v>
      </c>
      <c r="AE8" t="s">
        <v>4</v>
      </c>
      <c r="AF8" t="s">
        <v>850</v>
      </c>
      <c r="AG8" t="s">
        <v>26</v>
      </c>
      <c r="AH8" t="s">
        <v>26</v>
      </c>
      <c r="AI8" t="s">
        <v>990</v>
      </c>
      <c r="AJ8" t="s">
        <v>895</v>
      </c>
      <c r="AK8" t="s">
        <v>6</v>
      </c>
      <c r="AL8">
        <v>25</v>
      </c>
      <c r="AM8" t="s">
        <v>319</v>
      </c>
      <c r="AN8" t="s">
        <v>1434</v>
      </c>
      <c r="AO8" t="s">
        <v>26</v>
      </c>
      <c r="AP8" t="s">
        <v>1052</v>
      </c>
      <c r="AQ8" t="s">
        <v>1062</v>
      </c>
      <c r="AR8" t="s">
        <v>1073</v>
      </c>
      <c r="AS8" t="s">
        <v>312</v>
      </c>
      <c r="AT8" t="s">
        <v>1111</v>
      </c>
      <c r="AU8" t="s">
        <v>77</v>
      </c>
    </row>
    <row r="9" spans="1:47">
      <c r="A9" s="8">
        <v>1097</v>
      </c>
      <c r="B9" s="8" t="s">
        <v>210</v>
      </c>
      <c r="C9" s="8" t="s">
        <v>211</v>
      </c>
      <c r="D9" s="8" t="s">
        <v>212</v>
      </c>
      <c r="E9" s="8" t="s">
        <v>212</v>
      </c>
      <c r="F9" s="8" t="s">
        <v>212</v>
      </c>
      <c r="G9" s="8" t="s">
        <v>212</v>
      </c>
      <c r="H9" s="8" t="s">
        <v>212</v>
      </c>
      <c r="I9" t="s">
        <v>289</v>
      </c>
      <c r="J9" t="s">
        <v>340</v>
      </c>
      <c r="K9" s="12" t="s">
        <v>3</v>
      </c>
      <c r="L9">
        <v>28</v>
      </c>
      <c r="M9" s="12" t="s">
        <v>319</v>
      </c>
      <c r="N9" s="33">
        <v>32234</v>
      </c>
      <c r="O9" s="8" t="s">
        <v>312</v>
      </c>
      <c r="P9" s="33">
        <v>43296</v>
      </c>
      <c r="Q9" t="s">
        <v>572</v>
      </c>
      <c r="R9" t="s">
        <v>562</v>
      </c>
      <c r="S9" t="s">
        <v>4</v>
      </c>
      <c r="T9" t="s">
        <v>562</v>
      </c>
      <c r="U9" t="s">
        <v>22</v>
      </c>
      <c r="V9" t="s">
        <v>22</v>
      </c>
      <c r="W9" t="s">
        <v>312</v>
      </c>
      <c r="X9" t="s">
        <v>312</v>
      </c>
      <c r="Y9" t="s">
        <v>732</v>
      </c>
      <c r="Z9" t="s">
        <v>315</v>
      </c>
      <c r="AA9" t="s">
        <v>576</v>
      </c>
      <c r="AB9">
        <v>133</v>
      </c>
      <c r="AC9" t="s">
        <v>1520</v>
      </c>
      <c r="AD9" t="s">
        <v>1262</v>
      </c>
      <c r="AE9" t="s">
        <v>4</v>
      </c>
      <c r="AF9" t="s">
        <v>850</v>
      </c>
      <c r="AG9" t="s">
        <v>26</v>
      </c>
      <c r="AH9" t="s">
        <v>26</v>
      </c>
      <c r="AI9" t="s">
        <v>1008</v>
      </c>
      <c r="AJ9" t="s">
        <v>919</v>
      </c>
      <c r="AK9" t="s">
        <v>6</v>
      </c>
      <c r="AL9">
        <v>8</v>
      </c>
      <c r="AM9" t="s">
        <v>319</v>
      </c>
      <c r="AN9" t="s">
        <v>1434</v>
      </c>
      <c r="AO9" t="s">
        <v>4</v>
      </c>
      <c r="AP9" t="s">
        <v>1047</v>
      </c>
      <c r="AQ9" t="s">
        <v>1062</v>
      </c>
      <c r="AR9" t="s">
        <v>1073</v>
      </c>
      <c r="AS9" t="s">
        <v>312</v>
      </c>
      <c r="AT9" t="s">
        <v>45</v>
      </c>
      <c r="AU9" t="s">
        <v>77</v>
      </c>
    </row>
    <row r="10" spans="1:47">
      <c r="A10" s="8">
        <v>1098</v>
      </c>
      <c r="B10" s="8" t="s">
        <v>210</v>
      </c>
      <c r="C10" s="8" t="s">
        <v>211</v>
      </c>
      <c r="D10" s="8" t="s">
        <v>212</v>
      </c>
      <c r="E10" s="8" t="s">
        <v>212</v>
      </c>
      <c r="F10" s="8" t="s">
        <v>212</v>
      </c>
      <c r="G10" s="8" t="s">
        <v>212</v>
      </c>
      <c r="H10" s="8" t="s">
        <v>212</v>
      </c>
      <c r="I10" t="s">
        <v>531</v>
      </c>
      <c r="J10" t="s">
        <v>421</v>
      </c>
      <c r="K10" s="12" t="s">
        <v>3</v>
      </c>
      <c r="L10">
        <v>19</v>
      </c>
      <c r="M10" s="12" t="s">
        <v>319</v>
      </c>
      <c r="N10" s="33">
        <v>42452</v>
      </c>
      <c r="O10" s="8" t="s">
        <v>1409</v>
      </c>
      <c r="P10" s="33">
        <v>43299</v>
      </c>
      <c r="Q10" t="s">
        <v>563</v>
      </c>
      <c r="R10" t="s">
        <v>212</v>
      </c>
      <c r="S10" t="s">
        <v>26</v>
      </c>
      <c r="T10" t="s">
        <v>567</v>
      </c>
      <c r="U10" t="s">
        <v>575</v>
      </c>
      <c r="V10" t="s">
        <v>575</v>
      </c>
      <c r="W10" t="s">
        <v>312</v>
      </c>
      <c r="X10" t="s">
        <v>312</v>
      </c>
      <c r="Y10" t="s">
        <v>795</v>
      </c>
      <c r="Z10" t="s">
        <v>630</v>
      </c>
      <c r="AA10" t="s">
        <v>576</v>
      </c>
      <c r="AB10">
        <v>38</v>
      </c>
      <c r="AC10" t="s">
        <v>1521</v>
      </c>
      <c r="AD10" t="s">
        <v>1212</v>
      </c>
      <c r="AE10" t="s">
        <v>26</v>
      </c>
      <c r="AF10" t="s">
        <v>575</v>
      </c>
      <c r="AG10" t="s">
        <v>26</v>
      </c>
      <c r="AH10" t="s">
        <v>26</v>
      </c>
      <c r="AI10" t="s">
        <v>1208</v>
      </c>
      <c r="AJ10" t="s">
        <v>1209</v>
      </c>
      <c r="AK10" t="s">
        <v>6</v>
      </c>
      <c r="AL10">
        <v>81</v>
      </c>
      <c r="AM10" t="s">
        <v>319</v>
      </c>
      <c r="AN10" t="s">
        <v>1043</v>
      </c>
      <c r="AO10" t="s">
        <v>4</v>
      </c>
      <c r="AP10" t="s">
        <v>1059</v>
      </c>
      <c r="AQ10" t="s">
        <v>312</v>
      </c>
      <c r="AR10" t="s">
        <v>312</v>
      </c>
      <c r="AS10" t="s">
        <v>312</v>
      </c>
      <c r="AT10" t="s">
        <v>1213</v>
      </c>
      <c r="AU10" t="s">
        <v>77</v>
      </c>
    </row>
    <row r="11" spans="1:47">
      <c r="A11" s="8">
        <v>1099</v>
      </c>
      <c r="B11" s="8" t="s">
        <v>210</v>
      </c>
      <c r="C11" s="8" t="s">
        <v>211</v>
      </c>
      <c r="D11" s="8" t="s">
        <v>212</v>
      </c>
      <c r="E11" s="8" t="s">
        <v>212</v>
      </c>
      <c r="F11" s="8" t="s">
        <v>212</v>
      </c>
      <c r="G11" s="8" t="s">
        <v>212</v>
      </c>
      <c r="H11" s="8" t="s">
        <v>212</v>
      </c>
      <c r="I11" t="s">
        <v>547</v>
      </c>
      <c r="J11" t="s">
        <v>451</v>
      </c>
      <c r="K11" s="12" t="s">
        <v>3</v>
      </c>
      <c r="L11">
        <v>31</v>
      </c>
      <c r="M11" s="12" t="s">
        <v>319</v>
      </c>
      <c r="N11" s="33">
        <v>43207</v>
      </c>
      <c r="O11" s="8" t="s">
        <v>312</v>
      </c>
      <c r="P11" s="33">
        <v>43309</v>
      </c>
      <c r="Q11" t="s">
        <v>562</v>
      </c>
      <c r="R11" t="s">
        <v>567</v>
      </c>
      <c r="S11" t="s">
        <v>4</v>
      </c>
      <c r="T11" t="s">
        <v>562</v>
      </c>
      <c r="U11" t="s">
        <v>22</v>
      </c>
      <c r="V11" t="s">
        <v>22</v>
      </c>
      <c r="W11" t="s">
        <v>312</v>
      </c>
      <c r="X11" t="s">
        <v>312</v>
      </c>
      <c r="Y11" t="s">
        <v>823</v>
      </c>
      <c r="Z11" t="s">
        <v>609</v>
      </c>
      <c r="AA11" t="s">
        <v>576</v>
      </c>
      <c r="AB11">
        <v>242</v>
      </c>
      <c r="AC11" t="s">
        <v>705</v>
      </c>
      <c r="AD11" t="s">
        <v>1266</v>
      </c>
      <c r="AE11" t="s">
        <v>4</v>
      </c>
      <c r="AF11" t="s">
        <v>850</v>
      </c>
      <c r="AG11" t="s">
        <v>26</v>
      </c>
      <c r="AH11" t="s">
        <v>26</v>
      </c>
      <c r="AI11" t="s">
        <v>979</v>
      </c>
      <c r="AJ11" t="s">
        <v>880</v>
      </c>
      <c r="AK11" t="s">
        <v>6</v>
      </c>
      <c r="AL11">
        <v>79</v>
      </c>
      <c r="AM11" t="s">
        <v>319</v>
      </c>
      <c r="AN11" t="s">
        <v>1434</v>
      </c>
      <c r="AO11" t="s">
        <v>4</v>
      </c>
      <c r="AP11" t="s">
        <v>1057</v>
      </c>
      <c r="AQ11" t="s">
        <v>312</v>
      </c>
      <c r="AR11" t="s">
        <v>312</v>
      </c>
      <c r="AS11" t="s">
        <v>312</v>
      </c>
      <c r="AT11" t="s">
        <v>61</v>
      </c>
      <c r="AU11" t="s">
        <v>77</v>
      </c>
    </row>
    <row r="12" spans="1:47">
      <c r="A12" s="8">
        <v>1100</v>
      </c>
      <c r="B12" s="8" t="s">
        <v>210</v>
      </c>
      <c r="C12" s="8" t="s">
        <v>211</v>
      </c>
      <c r="D12" s="8" t="s">
        <v>212</v>
      </c>
      <c r="E12" s="8" t="s">
        <v>212</v>
      </c>
      <c r="F12" s="8" t="s">
        <v>212</v>
      </c>
      <c r="G12" s="8" t="s">
        <v>212</v>
      </c>
      <c r="H12" s="8" t="s">
        <v>212</v>
      </c>
      <c r="I12" t="s">
        <v>490</v>
      </c>
      <c r="J12" t="s">
        <v>356</v>
      </c>
      <c r="K12" s="12" t="s">
        <v>3</v>
      </c>
      <c r="L12">
        <v>33</v>
      </c>
      <c r="M12" s="12" t="s">
        <v>319</v>
      </c>
      <c r="N12" s="33">
        <v>39473</v>
      </c>
      <c r="O12" s="8" t="s">
        <v>1417</v>
      </c>
      <c r="P12" s="33">
        <v>43334</v>
      </c>
      <c r="Q12" t="s">
        <v>562</v>
      </c>
      <c r="R12" t="s">
        <v>212</v>
      </c>
      <c r="S12" t="s">
        <v>4</v>
      </c>
      <c r="T12" t="s">
        <v>562</v>
      </c>
      <c r="U12" t="s">
        <v>22</v>
      </c>
      <c r="V12" t="s">
        <v>22</v>
      </c>
      <c r="W12" t="s">
        <v>312</v>
      </c>
      <c r="X12" t="s">
        <v>1198</v>
      </c>
      <c r="Y12" t="s">
        <v>763</v>
      </c>
      <c r="Z12" t="s">
        <v>115</v>
      </c>
      <c r="AA12" t="s">
        <v>576</v>
      </c>
      <c r="AB12">
        <v>108</v>
      </c>
      <c r="AC12" t="s">
        <v>1522</v>
      </c>
      <c r="AD12" t="s">
        <v>1225</v>
      </c>
      <c r="AE12" t="s">
        <v>4</v>
      </c>
      <c r="AF12" t="s">
        <v>850</v>
      </c>
      <c r="AG12" t="s">
        <v>26</v>
      </c>
      <c r="AH12" t="s">
        <v>26</v>
      </c>
      <c r="AI12" t="s">
        <v>212</v>
      </c>
      <c r="AJ12" t="s">
        <v>57</v>
      </c>
      <c r="AK12" t="s">
        <v>6</v>
      </c>
      <c r="AL12" t="s">
        <v>312</v>
      </c>
      <c r="AM12" t="s">
        <v>312</v>
      </c>
      <c r="AN12" t="s">
        <v>1434</v>
      </c>
      <c r="AO12" t="s">
        <v>312</v>
      </c>
      <c r="AP12" t="s">
        <v>1052</v>
      </c>
      <c r="AQ12" t="s">
        <v>312</v>
      </c>
      <c r="AR12" t="s">
        <v>312</v>
      </c>
      <c r="AS12" t="s">
        <v>312</v>
      </c>
      <c r="AT12" t="s">
        <v>31</v>
      </c>
      <c r="AU12" t="s">
        <v>77</v>
      </c>
    </row>
    <row r="13" spans="1:47">
      <c r="A13" s="8">
        <v>1106</v>
      </c>
      <c r="B13" s="8" t="s">
        <v>210</v>
      </c>
      <c r="C13" s="8" t="s">
        <v>211</v>
      </c>
      <c r="D13" s="8" t="s">
        <v>212</v>
      </c>
      <c r="E13" s="8" t="s">
        <v>212</v>
      </c>
      <c r="F13" s="8" t="s">
        <v>212</v>
      </c>
      <c r="G13" s="8" t="s">
        <v>212</v>
      </c>
      <c r="H13" s="8" t="s">
        <v>212</v>
      </c>
      <c r="I13" t="s">
        <v>533</v>
      </c>
      <c r="J13" t="s">
        <v>424</v>
      </c>
      <c r="K13" s="12" t="s">
        <v>3</v>
      </c>
      <c r="L13">
        <v>20</v>
      </c>
      <c r="M13" s="12" t="s">
        <v>319</v>
      </c>
      <c r="N13" s="33">
        <v>40119</v>
      </c>
      <c r="O13" s="8" t="s">
        <v>312</v>
      </c>
      <c r="P13" s="33">
        <v>43340</v>
      </c>
      <c r="Q13" t="s">
        <v>563</v>
      </c>
      <c r="R13" t="s">
        <v>565</v>
      </c>
      <c r="S13" t="s">
        <v>4</v>
      </c>
      <c r="T13" t="s">
        <v>562</v>
      </c>
      <c r="U13" t="s">
        <v>1449</v>
      </c>
      <c r="V13" t="s">
        <v>1449</v>
      </c>
      <c r="W13" t="s">
        <v>312</v>
      </c>
      <c r="X13" t="s">
        <v>312</v>
      </c>
      <c r="Y13" t="s">
        <v>727</v>
      </c>
      <c r="Z13" t="s">
        <v>610</v>
      </c>
      <c r="AA13" t="s">
        <v>576</v>
      </c>
      <c r="AB13">
        <v>202</v>
      </c>
      <c r="AC13" t="s">
        <v>727</v>
      </c>
      <c r="AD13" t="s">
        <v>1237</v>
      </c>
      <c r="AE13" t="s">
        <v>4</v>
      </c>
      <c r="AF13" t="s">
        <v>850</v>
      </c>
      <c r="AG13" t="s">
        <v>32</v>
      </c>
      <c r="AH13" t="s">
        <v>26</v>
      </c>
      <c r="AI13" t="s">
        <v>1007</v>
      </c>
      <c r="AJ13" t="s">
        <v>918</v>
      </c>
      <c r="AK13" t="s">
        <v>6</v>
      </c>
      <c r="AL13">
        <v>23</v>
      </c>
      <c r="AM13" t="s">
        <v>319</v>
      </c>
      <c r="AN13" t="s">
        <v>1043</v>
      </c>
      <c r="AO13" t="s">
        <v>26</v>
      </c>
      <c r="AP13" t="s">
        <v>1045</v>
      </c>
      <c r="AQ13" t="s">
        <v>312</v>
      </c>
      <c r="AR13" t="s">
        <v>1073</v>
      </c>
      <c r="AS13">
        <v>190</v>
      </c>
      <c r="AT13" t="s">
        <v>1086</v>
      </c>
      <c r="AU13" t="s">
        <v>77</v>
      </c>
    </row>
    <row r="14" spans="1:47">
      <c r="A14" s="8">
        <v>1107</v>
      </c>
      <c r="B14" s="8" t="s">
        <v>210</v>
      </c>
      <c r="C14" s="8" t="s">
        <v>211</v>
      </c>
      <c r="D14" s="8" t="s">
        <v>212</v>
      </c>
      <c r="E14" s="8" t="s">
        <v>212</v>
      </c>
      <c r="F14" s="8" t="s">
        <v>212</v>
      </c>
      <c r="G14" s="8" t="s">
        <v>212</v>
      </c>
      <c r="H14" s="8" t="s">
        <v>212</v>
      </c>
      <c r="I14" t="s">
        <v>530</v>
      </c>
      <c r="J14" t="s">
        <v>419</v>
      </c>
      <c r="K14" s="12" t="s">
        <v>3</v>
      </c>
      <c r="L14">
        <v>28</v>
      </c>
      <c r="M14" s="12" t="s">
        <v>318</v>
      </c>
      <c r="N14" s="33" t="s">
        <v>1399</v>
      </c>
      <c r="O14" s="8" t="s">
        <v>312</v>
      </c>
      <c r="P14" s="33">
        <v>43357</v>
      </c>
      <c r="Q14" t="s">
        <v>562</v>
      </c>
      <c r="R14" t="s">
        <v>567</v>
      </c>
      <c r="S14" t="s">
        <v>4</v>
      </c>
      <c r="T14" t="s">
        <v>562</v>
      </c>
      <c r="U14" t="s">
        <v>22</v>
      </c>
      <c r="V14" t="s">
        <v>22</v>
      </c>
      <c r="W14" t="s">
        <v>312</v>
      </c>
      <c r="X14" t="s">
        <v>1195</v>
      </c>
      <c r="Y14" t="s">
        <v>742</v>
      </c>
      <c r="Z14" t="s">
        <v>604</v>
      </c>
      <c r="AA14" t="s">
        <v>576</v>
      </c>
      <c r="AB14">
        <v>6</v>
      </c>
      <c r="AC14" t="s">
        <v>1523</v>
      </c>
      <c r="AD14" t="s">
        <v>1450</v>
      </c>
      <c r="AE14" t="s">
        <v>4</v>
      </c>
      <c r="AF14" t="s">
        <v>850</v>
      </c>
      <c r="AG14" t="s">
        <v>26</v>
      </c>
      <c r="AH14" t="s">
        <v>26</v>
      </c>
      <c r="AI14" t="s">
        <v>212</v>
      </c>
      <c r="AJ14" t="s">
        <v>5</v>
      </c>
      <c r="AK14" t="s">
        <v>6</v>
      </c>
      <c r="AL14">
        <v>25</v>
      </c>
      <c r="AM14" t="s">
        <v>312</v>
      </c>
      <c r="AN14" t="s">
        <v>1434</v>
      </c>
      <c r="AO14" t="s">
        <v>26</v>
      </c>
      <c r="AP14" t="s">
        <v>212</v>
      </c>
      <c r="AQ14" t="s">
        <v>1062</v>
      </c>
      <c r="AR14" t="s">
        <v>1705</v>
      </c>
      <c r="AS14" t="s">
        <v>312</v>
      </c>
      <c r="AT14" t="s">
        <v>1123</v>
      </c>
      <c r="AU14" t="s">
        <v>77</v>
      </c>
    </row>
    <row r="15" spans="1:47">
      <c r="A15" s="8">
        <v>1111</v>
      </c>
      <c r="B15" s="8" t="s">
        <v>210</v>
      </c>
      <c r="C15" s="8" t="s">
        <v>211</v>
      </c>
      <c r="D15" s="8" t="s">
        <v>212</v>
      </c>
      <c r="E15" s="8" t="s">
        <v>212</v>
      </c>
      <c r="F15" s="8" t="s">
        <v>212</v>
      </c>
      <c r="G15" s="8" t="s">
        <v>212</v>
      </c>
      <c r="H15" s="8" t="s">
        <v>212</v>
      </c>
      <c r="I15" t="s">
        <v>528</v>
      </c>
      <c r="J15" t="s">
        <v>417</v>
      </c>
      <c r="K15" s="12" t="s">
        <v>3</v>
      </c>
      <c r="L15">
        <v>20</v>
      </c>
      <c r="M15" s="12" t="s">
        <v>319</v>
      </c>
      <c r="N15" s="33">
        <v>36248</v>
      </c>
      <c r="O15" s="8" t="s">
        <v>1413</v>
      </c>
      <c r="P15" s="33">
        <v>43362</v>
      </c>
      <c r="Q15" t="s">
        <v>563</v>
      </c>
      <c r="R15" t="s">
        <v>562</v>
      </c>
      <c r="S15" t="s">
        <v>4</v>
      </c>
      <c r="T15" t="s">
        <v>562</v>
      </c>
      <c r="U15" t="s">
        <v>1449</v>
      </c>
      <c r="V15" t="s">
        <v>1449</v>
      </c>
      <c r="W15" t="s">
        <v>312</v>
      </c>
      <c r="X15" t="s">
        <v>312</v>
      </c>
      <c r="Y15" t="s">
        <v>718</v>
      </c>
      <c r="Z15" t="s">
        <v>614</v>
      </c>
      <c r="AA15" t="s">
        <v>576</v>
      </c>
      <c r="AB15">
        <v>18</v>
      </c>
      <c r="AC15" t="s">
        <v>718</v>
      </c>
      <c r="AD15" t="s">
        <v>1214</v>
      </c>
      <c r="AE15" t="s">
        <v>4</v>
      </c>
      <c r="AF15" t="s">
        <v>850</v>
      </c>
      <c r="AG15" t="s">
        <v>26</v>
      </c>
      <c r="AH15" t="s">
        <v>26</v>
      </c>
      <c r="AI15" t="s">
        <v>492</v>
      </c>
      <c r="AJ15" t="s">
        <v>878</v>
      </c>
      <c r="AK15" t="s">
        <v>6</v>
      </c>
      <c r="AL15">
        <v>47</v>
      </c>
      <c r="AM15" t="s">
        <v>319</v>
      </c>
      <c r="AN15" t="s">
        <v>1434</v>
      </c>
      <c r="AO15" t="s">
        <v>26</v>
      </c>
      <c r="AP15" t="s">
        <v>1050</v>
      </c>
      <c r="AQ15" t="s">
        <v>1064</v>
      </c>
      <c r="AR15" t="s">
        <v>570</v>
      </c>
      <c r="AS15" t="s">
        <v>312</v>
      </c>
      <c r="AT15" t="s">
        <v>1142</v>
      </c>
      <c r="AU15" t="s">
        <v>77</v>
      </c>
    </row>
    <row r="16" spans="1:47">
      <c r="A16" s="8">
        <v>1112</v>
      </c>
      <c r="B16" s="8" t="s">
        <v>210</v>
      </c>
      <c r="C16" s="8" t="s">
        <v>211</v>
      </c>
      <c r="D16" s="8" t="s">
        <v>212</v>
      </c>
      <c r="E16" s="8" t="s">
        <v>212</v>
      </c>
      <c r="F16" s="8" t="s">
        <v>212</v>
      </c>
      <c r="G16" s="8" t="s">
        <v>212</v>
      </c>
      <c r="H16" s="8" t="s">
        <v>212</v>
      </c>
      <c r="I16" t="s">
        <v>543</v>
      </c>
      <c r="J16" t="s">
        <v>447</v>
      </c>
      <c r="K16" s="12" t="s">
        <v>3</v>
      </c>
      <c r="L16">
        <v>46</v>
      </c>
      <c r="M16" s="12" t="s">
        <v>319</v>
      </c>
      <c r="N16" s="33">
        <v>39004</v>
      </c>
      <c r="O16" s="8" t="s">
        <v>312</v>
      </c>
      <c r="P16" s="33">
        <v>43363</v>
      </c>
      <c r="Q16" t="s">
        <v>562</v>
      </c>
      <c r="R16" t="s">
        <v>574</v>
      </c>
      <c r="S16" t="s">
        <v>4</v>
      </c>
      <c r="T16" t="s">
        <v>562</v>
      </c>
      <c r="U16" t="s">
        <v>1449</v>
      </c>
      <c r="V16" t="s">
        <v>1449</v>
      </c>
      <c r="W16" t="s">
        <v>312</v>
      </c>
      <c r="X16" t="s">
        <v>1195</v>
      </c>
      <c r="Y16" t="s">
        <v>672</v>
      </c>
      <c r="Z16" t="s">
        <v>591</v>
      </c>
      <c r="AA16" t="s">
        <v>576</v>
      </c>
      <c r="AB16">
        <v>26</v>
      </c>
      <c r="AC16" t="s">
        <v>672</v>
      </c>
      <c r="AD16" t="s">
        <v>1200</v>
      </c>
      <c r="AE16" t="s">
        <v>26</v>
      </c>
      <c r="AF16" t="s">
        <v>850</v>
      </c>
      <c r="AG16" t="s">
        <v>26</v>
      </c>
      <c r="AH16" t="s">
        <v>26</v>
      </c>
      <c r="AI16" t="s">
        <v>212</v>
      </c>
      <c r="AJ16" t="s">
        <v>96</v>
      </c>
      <c r="AK16" t="s">
        <v>6</v>
      </c>
      <c r="AL16" t="s">
        <v>312</v>
      </c>
      <c r="AM16" t="s">
        <v>312</v>
      </c>
      <c r="AN16" t="s">
        <v>1434</v>
      </c>
      <c r="AO16" t="s">
        <v>312</v>
      </c>
      <c r="AP16" t="s">
        <v>1052</v>
      </c>
      <c r="AQ16" t="s">
        <v>1062</v>
      </c>
      <c r="AR16" t="s">
        <v>1073</v>
      </c>
      <c r="AS16" t="s">
        <v>312</v>
      </c>
      <c r="AT16" t="s">
        <v>88</v>
      </c>
      <c r="AU16" t="s">
        <v>312</v>
      </c>
    </row>
    <row r="17" spans="1:47">
      <c r="A17" s="8">
        <v>1121</v>
      </c>
      <c r="B17" s="8" t="s">
        <v>210</v>
      </c>
      <c r="C17" s="8" t="s">
        <v>211</v>
      </c>
      <c r="D17" s="8" t="s">
        <v>212</v>
      </c>
      <c r="E17" s="8" t="s">
        <v>212</v>
      </c>
      <c r="F17" s="8" t="s">
        <v>212</v>
      </c>
      <c r="G17" s="8" t="s">
        <v>212</v>
      </c>
      <c r="H17" s="8" t="s">
        <v>212</v>
      </c>
      <c r="I17" t="s">
        <v>542</v>
      </c>
      <c r="J17" t="s">
        <v>444</v>
      </c>
      <c r="K17" s="12" t="s">
        <v>3</v>
      </c>
      <c r="L17">
        <v>40</v>
      </c>
      <c r="M17" s="12" t="s">
        <v>319</v>
      </c>
      <c r="N17" s="33">
        <v>35882</v>
      </c>
      <c r="O17" s="8" t="s">
        <v>312</v>
      </c>
      <c r="P17" s="33">
        <v>43378</v>
      </c>
      <c r="Q17" t="s">
        <v>572</v>
      </c>
      <c r="R17" t="s">
        <v>562</v>
      </c>
      <c r="S17" t="s">
        <v>4</v>
      </c>
      <c r="T17" t="s">
        <v>562</v>
      </c>
      <c r="U17" t="s">
        <v>123</v>
      </c>
      <c r="V17" t="s">
        <v>123</v>
      </c>
      <c r="W17" t="s">
        <v>153</v>
      </c>
      <c r="X17" t="s">
        <v>1195</v>
      </c>
      <c r="Y17" t="s">
        <v>756</v>
      </c>
      <c r="Z17" t="s">
        <v>612</v>
      </c>
      <c r="AA17" t="s">
        <v>576</v>
      </c>
      <c r="AB17" t="s">
        <v>1508</v>
      </c>
      <c r="AC17" t="s">
        <v>1527</v>
      </c>
      <c r="AD17" t="s">
        <v>212</v>
      </c>
      <c r="AE17" t="s">
        <v>212</v>
      </c>
      <c r="AF17" t="s">
        <v>212</v>
      </c>
      <c r="AG17" t="s">
        <v>26</v>
      </c>
      <c r="AH17" t="s">
        <v>26</v>
      </c>
      <c r="AI17" t="s">
        <v>994</v>
      </c>
      <c r="AJ17" t="s">
        <v>899</v>
      </c>
      <c r="AK17" t="s">
        <v>6</v>
      </c>
      <c r="AL17">
        <v>12</v>
      </c>
      <c r="AM17" t="s">
        <v>319</v>
      </c>
      <c r="AN17" t="s">
        <v>1434</v>
      </c>
      <c r="AO17" t="s">
        <v>4</v>
      </c>
      <c r="AP17" t="s">
        <v>1052</v>
      </c>
      <c r="AQ17" t="s">
        <v>1062</v>
      </c>
      <c r="AR17" t="s">
        <v>1171</v>
      </c>
      <c r="AS17" t="s">
        <v>312</v>
      </c>
      <c r="AT17" t="s">
        <v>58</v>
      </c>
      <c r="AU17" t="s">
        <v>77</v>
      </c>
    </row>
    <row r="18" spans="1:47">
      <c r="A18" s="8">
        <v>1126</v>
      </c>
      <c r="B18" s="8" t="s">
        <v>210</v>
      </c>
      <c r="C18" s="8" t="s">
        <v>211</v>
      </c>
      <c r="D18" s="8" t="s">
        <v>212</v>
      </c>
      <c r="E18" s="8" t="s">
        <v>212</v>
      </c>
      <c r="F18" s="8" t="s">
        <v>212</v>
      </c>
      <c r="G18" s="8" t="s">
        <v>212</v>
      </c>
      <c r="H18" s="8" t="s">
        <v>212</v>
      </c>
      <c r="I18" t="s">
        <v>533</v>
      </c>
      <c r="J18" t="s">
        <v>427</v>
      </c>
      <c r="K18" s="12" t="s">
        <v>3</v>
      </c>
      <c r="L18">
        <v>22</v>
      </c>
      <c r="M18" s="12" t="s">
        <v>319</v>
      </c>
      <c r="N18" s="33">
        <v>33119</v>
      </c>
      <c r="O18" s="8" t="s">
        <v>312</v>
      </c>
      <c r="P18" s="33">
        <v>43379</v>
      </c>
      <c r="Q18" t="s">
        <v>563</v>
      </c>
      <c r="R18" t="s">
        <v>212</v>
      </c>
      <c r="S18" t="s">
        <v>4</v>
      </c>
      <c r="T18" t="s">
        <v>562</v>
      </c>
      <c r="U18" t="s">
        <v>22</v>
      </c>
      <c r="V18" t="s">
        <v>212</v>
      </c>
      <c r="W18" t="s">
        <v>312</v>
      </c>
      <c r="X18" t="s">
        <v>312</v>
      </c>
      <c r="Y18" t="s">
        <v>757</v>
      </c>
      <c r="Z18" t="s">
        <v>621</v>
      </c>
      <c r="AA18" t="s">
        <v>576</v>
      </c>
      <c r="AB18">
        <v>530</v>
      </c>
      <c r="AC18" t="s">
        <v>1654</v>
      </c>
      <c r="AD18" t="s">
        <v>1201</v>
      </c>
      <c r="AE18" t="s">
        <v>4</v>
      </c>
      <c r="AF18" t="s">
        <v>850</v>
      </c>
      <c r="AG18" t="s">
        <v>26</v>
      </c>
      <c r="AH18" t="s">
        <v>26</v>
      </c>
      <c r="AI18" t="s">
        <v>961</v>
      </c>
      <c r="AJ18" t="s">
        <v>408</v>
      </c>
      <c r="AK18" t="s">
        <v>6</v>
      </c>
      <c r="AL18">
        <v>65</v>
      </c>
      <c r="AM18" t="s">
        <v>319</v>
      </c>
      <c r="AN18" t="s">
        <v>1434</v>
      </c>
      <c r="AO18" t="s">
        <v>4</v>
      </c>
      <c r="AP18" t="s">
        <v>1047</v>
      </c>
      <c r="AQ18" t="s">
        <v>1062</v>
      </c>
      <c r="AR18" t="s">
        <v>1073</v>
      </c>
      <c r="AS18">
        <v>60</v>
      </c>
      <c r="AT18" t="s">
        <v>47</v>
      </c>
      <c r="AU18" t="s">
        <v>77</v>
      </c>
    </row>
    <row r="19" spans="1:47">
      <c r="A19" s="8">
        <v>1128</v>
      </c>
      <c r="B19" s="8" t="s">
        <v>210</v>
      </c>
      <c r="C19" s="8" t="s">
        <v>211</v>
      </c>
      <c r="D19" s="8" t="s">
        <v>212</v>
      </c>
      <c r="E19" s="8" t="s">
        <v>212</v>
      </c>
      <c r="F19" s="8" t="s">
        <v>212</v>
      </c>
      <c r="G19" s="8" t="s">
        <v>212</v>
      </c>
      <c r="H19" s="8" t="s">
        <v>212</v>
      </c>
      <c r="I19" t="s">
        <v>557</v>
      </c>
      <c r="J19" t="s">
        <v>464</v>
      </c>
      <c r="K19" s="12" t="s">
        <v>3</v>
      </c>
      <c r="L19">
        <v>16</v>
      </c>
      <c r="M19" s="12" t="s">
        <v>319</v>
      </c>
      <c r="N19" s="33">
        <v>40825</v>
      </c>
      <c r="O19" s="8" t="s">
        <v>312</v>
      </c>
      <c r="P19" s="33">
        <v>43401</v>
      </c>
      <c r="Q19" t="s">
        <v>572</v>
      </c>
      <c r="R19" t="s">
        <v>212</v>
      </c>
      <c r="S19" t="s">
        <v>26</v>
      </c>
      <c r="T19" t="s">
        <v>567</v>
      </c>
      <c r="U19" t="s">
        <v>1449</v>
      </c>
      <c r="V19" t="s">
        <v>212</v>
      </c>
      <c r="W19" t="s">
        <v>312</v>
      </c>
      <c r="X19" t="s">
        <v>312</v>
      </c>
      <c r="Y19" t="s">
        <v>733</v>
      </c>
      <c r="Z19" t="s">
        <v>315</v>
      </c>
      <c r="AA19" t="s">
        <v>576</v>
      </c>
      <c r="AB19">
        <v>157</v>
      </c>
      <c r="AC19" t="s">
        <v>1530</v>
      </c>
      <c r="AD19" t="s">
        <v>1368</v>
      </c>
      <c r="AE19" t="s">
        <v>26</v>
      </c>
      <c r="AF19" t="s">
        <v>2147</v>
      </c>
      <c r="AG19" t="s">
        <v>26</v>
      </c>
      <c r="AH19" t="s">
        <v>26</v>
      </c>
      <c r="AI19" t="s">
        <v>269</v>
      </c>
      <c r="AJ19" t="s">
        <v>340</v>
      </c>
      <c r="AK19" t="s">
        <v>3</v>
      </c>
      <c r="AL19">
        <v>58</v>
      </c>
      <c r="AM19" t="s">
        <v>319</v>
      </c>
      <c r="AN19" t="s">
        <v>1434</v>
      </c>
      <c r="AO19" t="s">
        <v>26</v>
      </c>
      <c r="AP19" t="s">
        <v>1045</v>
      </c>
      <c r="AQ19" t="s">
        <v>312</v>
      </c>
      <c r="AR19" t="s">
        <v>1073</v>
      </c>
      <c r="AS19" t="s">
        <v>312</v>
      </c>
      <c r="AT19" t="s">
        <v>149</v>
      </c>
      <c r="AU19" t="s">
        <v>77</v>
      </c>
    </row>
    <row r="20" spans="1:47">
      <c r="A20" s="8">
        <v>1130</v>
      </c>
      <c r="B20" s="8" t="s">
        <v>210</v>
      </c>
      <c r="C20" s="8" t="s">
        <v>211</v>
      </c>
      <c r="D20" s="8" t="s">
        <v>212</v>
      </c>
      <c r="E20" s="8" t="s">
        <v>212</v>
      </c>
      <c r="F20" s="8" t="s">
        <v>212</v>
      </c>
      <c r="G20" s="8" t="s">
        <v>212</v>
      </c>
      <c r="H20" s="8" t="s">
        <v>212</v>
      </c>
      <c r="I20" t="s">
        <v>496</v>
      </c>
      <c r="J20" t="s">
        <v>365</v>
      </c>
      <c r="K20" s="12" t="s">
        <v>3</v>
      </c>
      <c r="L20">
        <v>31</v>
      </c>
      <c r="M20" s="12" t="s">
        <v>319</v>
      </c>
      <c r="N20" s="33">
        <v>32907</v>
      </c>
      <c r="O20" s="8" t="s">
        <v>312</v>
      </c>
      <c r="P20" s="33">
        <v>43402</v>
      </c>
      <c r="Q20" t="s">
        <v>572</v>
      </c>
      <c r="R20" t="s">
        <v>562</v>
      </c>
      <c r="S20" t="s">
        <v>4</v>
      </c>
      <c r="T20" t="s">
        <v>562</v>
      </c>
      <c r="U20" t="s">
        <v>123</v>
      </c>
      <c r="V20" t="s">
        <v>123</v>
      </c>
      <c r="W20" t="s">
        <v>312</v>
      </c>
      <c r="X20" t="s">
        <v>1195</v>
      </c>
      <c r="Y20" t="s">
        <v>1278</v>
      </c>
      <c r="Z20" t="s">
        <v>618</v>
      </c>
      <c r="AA20" t="s">
        <v>576</v>
      </c>
      <c r="AB20">
        <v>80</v>
      </c>
      <c r="AC20" t="s">
        <v>1531</v>
      </c>
      <c r="AD20" t="s">
        <v>212</v>
      </c>
      <c r="AE20" t="s">
        <v>212</v>
      </c>
      <c r="AF20" t="s">
        <v>212</v>
      </c>
      <c r="AG20" t="s">
        <v>26</v>
      </c>
      <c r="AH20" t="s">
        <v>26</v>
      </c>
      <c r="AI20" t="s">
        <v>989</v>
      </c>
      <c r="AJ20" t="s">
        <v>929</v>
      </c>
      <c r="AK20" t="s">
        <v>6</v>
      </c>
      <c r="AL20">
        <v>32</v>
      </c>
      <c r="AM20" t="s">
        <v>319</v>
      </c>
      <c r="AN20" t="s">
        <v>1434</v>
      </c>
      <c r="AO20" t="s">
        <v>26</v>
      </c>
      <c r="AP20" t="s">
        <v>1057</v>
      </c>
      <c r="AQ20" t="s">
        <v>312</v>
      </c>
      <c r="AR20" t="s">
        <v>570</v>
      </c>
      <c r="AS20" t="s">
        <v>1075</v>
      </c>
      <c r="AT20" t="s">
        <v>1102</v>
      </c>
      <c r="AU20" t="s">
        <v>77</v>
      </c>
    </row>
    <row r="21" spans="1:47">
      <c r="A21" s="8">
        <v>1131</v>
      </c>
      <c r="B21" s="8" t="s">
        <v>210</v>
      </c>
      <c r="C21" s="8" t="s">
        <v>211</v>
      </c>
      <c r="D21" s="8" t="s">
        <v>212</v>
      </c>
      <c r="E21" s="8" t="s">
        <v>212</v>
      </c>
      <c r="F21" s="8" t="s">
        <v>212</v>
      </c>
      <c r="G21" s="8" t="s">
        <v>212</v>
      </c>
      <c r="H21" s="8" t="s">
        <v>212</v>
      </c>
      <c r="I21" t="s">
        <v>501</v>
      </c>
      <c r="J21" t="s">
        <v>370</v>
      </c>
      <c r="K21" s="12" t="s">
        <v>3</v>
      </c>
      <c r="L21">
        <v>24</v>
      </c>
      <c r="M21" s="12" t="s">
        <v>319</v>
      </c>
      <c r="N21" s="33">
        <v>40211</v>
      </c>
      <c r="O21" s="8" t="s">
        <v>1417</v>
      </c>
      <c r="P21" s="33">
        <v>43405</v>
      </c>
      <c r="Q21" t="s">
        <v>563</v>
      </c>
      <c r="R21" t="s">
        <v>567</v>
      </c>
      <c r="S21" t="s">
        <v>26</v>
      </c>
      <c r="T21" t="s">
        <v>567</v>
      </c>
      <c r="U21" t="s">
        <v>22</v>
      </c>
      <c r="V21" t="s">
        <v>22</v>
      </c>
      <c r="W21" t="s">
        <v>312</v>
      </c>
      <c r="X21" t="s">
        <v>312</v>
      </c>
      <c r="Y21" t="s">
        <v>746</v>
      </c>
      <c r="Z21" t="s">
        <v>604</v>
      </c>
      <c r="AA21" t="s">
        <v>576</v>
      </c>
      <c r="AB21">
        <v>21</v>
      </c>
      <c r="AC21" t="s">
        <v>1532</v>
      </c>
      <c r="AD21" t="s">
        <v>1215</v>
      </c>
      <c r="AE21" t="s">
        <v>4</v>
      </c>
      <c r="AF21" t="s">
        <v>850</v>
      </c>
      <c r="AG21" t="s">
        <v>26</v>
      </c>
      <c r="AH21" t="s">
        <v>26</v>
      </c>
      <c r="AI21" t="s">
        <v>533</v>
      </c>
      <c r="AJ21" t="s">
        <v>923</v>
      </c>
      <c r="AK21" t="s">
        <v>3</v>
      </c>
      <c r="AL21">
        <v>25</v>
      </c>
      <c r="AM21" t="s">
        <v>319</v>
      </c>
      <c r="AN21" t="s">
        <v>1434</v>
      </c>
      <c r="AO21" t="s">
        <v>26</v>
      </c>
      <c r="AP21" t="s">
        <v>1045</v>
      </c>
      <c r="AQ21" t="s">
        <v>1062</v>
      </c>
      <c r="AR21" t="s">
        <v>1073</v>
      </c>
      <c r="AS21" t="s">
        <v>312</v>
      </c>
      <c r="AT21" t="s">
        <v>1078</v>
      </c>
      <c r="AU21" t="s">
        <v>77</v>
      </c>
    </row>
    <row r="22" spans="1:47">
      <c r="A22" s="8">
        <v>1135</v>
      </c>
      <c r="B22" s="8" t="s">
        <v>210</v>
      </c>
      <c r="C22" s="8" t="s">
        <v>211</v>
      </c>
      <c r="D22" s="8" t="s">
        <v>212</v>
      </c>
      <c r="E22" s="8" t="s">
        <v>212</v>
      </c>
      <c r="F22" s="8" t="s">
        <v>212</v>
      </c>
      <c r="G22" s="8" t="s">
        <v>212</v>
      </c>
      <c r="H22" s="8" t="s">
        <v>212</v>
      </c>
      <c r="I22" t="s">
        <v>514</v>
      </c>
      <c r="J22" t="s">
        <v>366</v>
      </c>
      <c r="K22" s="12" t="s">
        <v>3</v>
      </c>
      <c r="L22">
        <v>40</v>
      </c>
      <c r="M22" s="12" t="s">
        <v>318</v>
      </c>
      <c r="N22" s="33">
        <v>35575</v>
      </c>
      <c r="O22" s="8" t="s">
        <v>312</v>
      </c>
      <c r="P22" s="33">
        <v>43405</v>
      </c>
      <c r="Q22" t="s">
        <v>572</v>
      </c>
      <c r="R22" t="s">
        <v>567</v>
      </c>
      <c r="S22" t="s">
        <v>26</v>
      </c>
      <c r="T22" t="s">
        <v>567</v>
      </c>
      <c r="U22" t="s">
        <v>575</v>
      </c>
      <c r="V22" t="s">
        <v>575</v>
      </c>
      <c r="W22" t="s">
        <v>312</v>
      </c>
      <c r="X22" t="s">
        <v>312</v>
      </c>
      <c r="Y22" t="s">
        <v>721</v>
      </c>
      <c r="Z22" t="s">
        <v>619</v>
      </c>
      <c r="AA22" t="s">
        <v>576</v>
      </c>
      <c r="AB22">
        <v>9</v>
      </c>
      <c r="AC22" t="s">
        <v>1533</v>
      </c>
      <c r="AD22" t="s">
        <v>1248</v>
      </c>
      <c r="AE22" t="s">
        <v>26</v>
      </c>
      <c r="AF22" t="s">
        <v>575</v>
      </c>
      <c r="AG22" t="s">
        <v>26</v>
      </c>
      <c r="AH22" t="s">
        <v>4</v>
      </c>
      <c r="AI22" t="s">
        <v>1032</v>
      </c>
      <c r="AJ22" t="s">
        <v>334</v>
      </c>
      <c r="AK22" t="s">
        <v>6</v>
      </c>
      <c r="AL22">
        <v>28</v>
      </c>
      <c r="AM22" t="s">
        <v>319</v>
      </c>
      <c r="AN22" t="s">
        <v>1434</v>
      </c>
      <c r="AO22" t="s">
        <v>26</v>
      </c>
      <c r="AP22" t="s">
        <v>1045</v>
      </c>
      <c r="AQ22" t="s">
        <v>312</v>
      </c>
      <c r="AR22" t="s">
        <v>312</v>
      </c>
      <c r="AS22" t="s">
        <v>312</v>
      </c>
      <c r="AT22" t="s">
        <v>1247</v>
      </c>
      <c r="AU22" t="s">
        <v>77</v>
      </c>
    </row>
    <row r="23" spans="1:47">
      <c r="A23" s="8">
        <v>1136</v>
      </c>
      <c r="B23" s="8" t="s">
        <v>210</v>
      </c>
      <c r="C23" s="8" t="s">
        <v>211</v>
      </c>
      <c r="D23" s="8" t="s">
        <v>212</v>
      </c>
      <c r="E23" s="8" t="s">
        <v>212</v>
      </c>
      <c r="F23" s="8" t="s">
        <v>212</v>
      </c>
      <c r="G23" s="8" t="s">
        <v>212</v>
      </c>
      <c r="H23" s="8" t="s">
        <v>212</v>
      </c>
      <c r="I23" t="s">
        <v>473</v>
      </c>
      <c r="J23" t="s">
        <v>335</v>
      </c>
      <c r="K23" s="12" t="s">
        <v>3</v>
      </c>
      <c r="L23">
        <v>21</v>
      </c>
      <c r="M23" s="12" t="s">
        <v>318</v>
      </c>
      <c r="N23" s="33">
        <v>37185</v>
      </c>
      <c r="O23" s="8" t="s">
        <v>312</v>
      </c>
      <c r="P23" s="33">
        <v>43409</v>
      </c>
      <c r="Q23" t="s">
        <v>572</v>
      </c>
      <c r="R23" t="s">
        <v>567</v>
      </c>
      <c r="S23" t="s">
        <v>4</v>
      </c>
      <c r="T23" t="s">
        <v>562</v>
      </c>
      <c r="U23" t="s">
        <v>575</v>
      </c>
      <c r="V23" t="s">
        <v>575</v>
      </c>
      <c r="W23" t="s">
        <v>312</v>
      </c>
      <c r="X23" t="s">
        <v>312</v>
      </c>
      <c r="Y23" t="s">
        <v>715</v>
      </c>
      <c r="Z23" t="s">
        <v>614</v>
      </c>
      <c r="AA23" t="s">
        <v>576</v>
      </c>
      <c r="AB23">
        <v>23</v>
      </c>
      <c r="AC23" t="s">
        <v>1506</v>
      </c>
      <c r="AD23" t="s">
        <v>1239</v>
      </c>
      <c r="AE23" t="s">
        <v>26</v>
      </c>
      <c r="AF23" t="s">
        <v>575</v>
      </c>
      <c r="AG23" t="s">
        <v>32</v>
      </c>
      <c r="AH23" t="s">
        <v>26</v>
      </c>
      <c r="AI23" t="s">
        <v>987</v>
      </c>
      <c r="AJ23" t="s">
        <v>949</v>
      </c>
      <c r="AK23" t="s">
        <v>6</v>
      </c>
      <c r="AL23">
        <v>25</v>
      </c>
      <c r="AM23" t="s">
        <v>319</v>
      </c>
      <c r="AN23" t="s">
        <v>1434</v>
      </c>
      <c r="AO23" t="s">
        <v>26</v>
      </c>
      <c r="AP23" t="s">
        <v>1164</v>
      </c>
      <c r="AQ23" t="s">
        <v>1062</v>
      </c>
      <c r="AR23" t="s">
        <v>1073</v>
      </c>
      <c r="AS23">
        <v>24</v>
      </c>
      <c r="AT23" t="s">
        <v>25</v>
      </c>
      <c r="AU23" t="s">
        <v>77</v>
      </c>
    </row>
    <row r="24" spans="1:47">
      <c r="A24" s="8">
        <v>1137</v>
      </c>
      <c r="B24" s="8" t="s">
        <v>210</v>
      </c>
      <c r="C24" s="8" t="s">
        <v>211</v>
      </c>
      <c r="D24" s="8" t="s">
        <v>212</v>
      </c>
      <c r="E24" s="8" t="s">
        <v>212</v>
      </c>
      <c r="F24" s="8" t="s">
        <v>212</v>
      </c>
      <c r="G24" s="8" t="s">
        <v>212</v>
      </c>
      <c r="H24" s="8" t="s">
        <v>212</v>
      </c>
      <c r="I24" t="s">
        <v>491</v>
      </c>
      <c r="J24" t="s">
        <v>357</v>
      </c>
      <c r="K24" s="12" t="s">
        <v>3</v>
      </c>
      <c r="L24">
        <v>38</v>
      </c>
      <c r="M24" s="12" t="s">
        <v>319</v>
      </c>
      <c r="N24" s="33">
        <v>39127</v>
      </c>
      <c r="O24" s="8" t="s">
        <v>312</v>
      </c>
      <c r="P24" s="33">
        <v>43417</v>
      </c>
      <c r="Q24" t="s">
        <v>572</v>
      </c>
      <c r="R24" t="s">
        <v>562</v>
      </c>
      <c r="S24" t="s">
        <v>4</v>
      </c>
      <c r="T24" t="s">
        <v>562</v>
      </c>
      <c r="U24" t="s">
        <v>123</v>
      </c>
      <c r="V24" t="s">
        <v>123</v>
      </c>
      <c r="W24" t="s">
        <v>312</v>
      </c>
      <c r="X24" t="s">
        <v>312</v>
      </c>
      <c r="Y24" t="s">
        <v>645</v>
      </c>
      <c r="Z24" t="s">
        <v>591</v>
      </c>
      <c r="AA24" t="s">
        <v>576</v>
      </c>
      <c r="AB24">
        <v>17</v>
      </c>
      <c r="AC24" t="s">
        <v>674</v>
      </c>
      <c r="AD24" t="s">
        <v>212</v>
      </c>
      <c r="AE24" t="s">
        <v>212</v>
      </c>
      <c r="AF24" t="s">
        <v>212</v>
      </c>
      <c r="AG24" t="s">
        <v>26</v>
      </c>
      <c r="AH24" t="s">
        <v>26</v>
      </c>
      <c r="AI24" t="s">
        <v>1017</v>
      </c>
      <c r="AJ24" t="s">
        <v>931</v>
      </c>
      <c r="AK24" t="s">
        <v>6</v>
      </c>
      <c r="AL24">
        <v>39</v>
      </c>
      <c r="AM24" t="s">
        <v>319</v>
      </c>
      <c r="AN24" t="s">
        <v>312</v>
      </c>
      <c r="AO24" t="s">
        <v>4</v>
      </c>
      <c r="AP24" t="s">
        <v>1052</v>
      </c>
      <c r="AQ24" t="s">
        <v>312</v>
      </c>
      <c r="AR24" t="s">
        <v>312</v>
      </c>
      <c r="AS24">
        <v>1</v>
      </c>
      <c r="AT24" t="s">
        <v>33</v>
      </c>
      <c r="AU24" t="s">
        <v>77</v>
      </c>
    </row>
    <row r="25" spans="1:47">
      <c r="A25" s="8">
        <v>1138</v>
      </c>
      <c r="B25" s="8" t="s">
        <v>210</v>
      </c>
      <c r="C25" s="8" t="s">
        <v>211</v>
      </c>
      <c r="D25" s="8" t="s">
        <v>212</v>
      </c>
      <c r="E25" s="8" t="s">
        <v>212</v>
      </c>
      <c r="F25" s="8" t="s">
        <v>212</v>
      </c>
      <c r="G25" s="8" t="s">
        <v>212</v>
      </c>
      <c r="H25" s="8" t="s">
        <v>212</v>
      </c>
      <c r="I25" t="s">
        <v>289</v>
      </c>
      <c r="J25" t="s">
        <v>400</v>
      </c>
      <c r="K25" s="12" t="s">
        <v>3</v>
      </c>
      <c r="L25">
        <v>28</v>
      </c>
      <c r="M25" s="12" t="s">
        <v>319</v>
      </c>
      <c r="N25" s="33">
        <v>26708</v>
      </c>
      <c r="O25" s="8" t="s">
        <v>1411</v>
      </c>
      <c r="P25" s="33">
        <v>43424</v>
      </c>
      <c r="Q25" t="s">
        <v>563</v>
      </c>
      <c r="R25" t="s">
        <v>562</v>
      </c>
      <c r="S25" t="s">
        <v>4</v>
      </c>
      <c r="T25" t="s">
        <v>562</v>
      </c>
      <c r="U25" t="s">
        <v>575</v>
      </c>
      <c r="V25" t="s">
        <v>575</v>
      </c>
      <c r="W25" t="s">
        <v>1177</v>
      </c>
      <c r="X25" t="s">
        <v>1195</v>
      </c>
      <c r="Y25" t="s">
        <v>677</v>
      </c>
      <c r="Z25" t="s">
        <v>591</v>
      </c>
      <c r="AA25" t="s">
        <v>576</v>
      </c>
      <c r="AB25">
        <v>35</v>
      </c>
      <c r="AC25" t="s">
        <v>677</v>
      </c>
      <c r="AD25" t="s">
        <v>1218</v>
      </c>
      <c r="AE25" t="s">
        <v>26</v>
      </c>
      <c r="AF25" t="s">
        <v>575</v>
      </c>
      <c r="AG25" t="s">
        <v>26</v>
      </c>
      <c r="AH25" t="s">
        <v>26</v>
      </c>
      <c r="AI25" t="s">
        <v>1018</v>
      </c>
      <c r="AJ25" t="s">
        <v>940</v>
      </c>
      <c r="AK25" t="s">
        <v>6</v>
      </c>
      <c r="AL25">
        <v>21</v>
      </c>
      <c r="AM25" t="s">
        <v>319</v>
      </c>
      <c r="AN25" t="s">
        <v>1434</v>
      </c>
      <c r="AO25" t="s">
        <v>26</v>
      </c>
      <c r="AP25" t="s">
        <v>1047</v>
      </c>
      <c r="AQ25" t="s">
        <v>1062</v>
      </c>
      <c r="AR25" t="s">
        <v>1073</v>
      </c>
      <c r="AS25" t="s">
        <v>312</v>
      </c>
      <c r="AT25" t="s">
        <v>1141</v>
      </c>
      <c r="AU25" t="s">
        <v>77</v>
      </c>
    </row>
    <row r="26" spans="1:47">
      <c r="A26" s="8">
        <v>1139</v>
      </c>
      <c r="B26" s="8" t="s">
        <v>210</v>
      </c>
      <c r="C26" s="8" t="s">
        <v>211</v>
      </c>
      <c r="D26" s="8" t="s">
        <v>212</v>
      </c>
      <c r="E26" s="8" t="s">
        <v>212</v>
      </c>
      <c r="F26" s="8" t="s">
        <v>212</v>
      </c>
      <c r="G26" s="8" t="s">
        <v>212</v>
      </c>
      <c r="H26" s="8" t="s">
        <v>212</v>
      </c>
      <c r="I26" t="s">
        <v>484</v>
      </c>
      <c r="J26" t="s">
        <v>346</v>
      </c>
      <c r="K26" s="12" t="s">
        <v>3</v>
      </c>
      <c r="L26">
        <v>35</v>
      </c>
      <c r="M26" s="12" t="s">
        <v>318</v>
      </c>
      <c r="N26" s="33">
        <v>43424</v>
      </c>
      <c r="O26" s="8" t="s">
        <v>312</v>
      </c>
      <c r="P26" s="33">
        <v>43446</v>
      </c>
      <c r="Q26" t="s">
        <v>567</v>
      </c>
      <c r="R26" t="s">
        <v>562</v>
      </c>
      <c r="S26" t="s">
        <v>4</v>
      </c>
      <c r="T26" t="s">
        <v>562</v>
      </c>
      <c r="U26" t="s">
        <v>575</v>
      </c>
      <c r="V26" t="s">
        <v>24</v>
      </c>
      <c r="W26" t="s">
        <v>312</v>
      </c>
      <c r="X26" t="s">
        <v>1198</v>
      </c>
      <c r="Y26" t="s">
        <v>813</v>
      </c>
      <c r="Z26" t="s">
        <v>593</v>
      </c>
      <c r="AA26" t="s">
        <v>576</v>
      </c>
      <c r="AB26">
        <v>5</v>
      </c>
      <c r="AC26" t="s">
        <v>1523</v>
      </c>
      <c r="AD26" t="s">
        <v>1312</v>
      </c>
      <c r="AE26" t="s">
        <v>26</v>
      </c>
      <c r="AF26" t="s">
        <v>575</v>
      </c>
      <c r="AG26" t="s">
        <v>26</v>
      </c>
      <c r="AH26" t="s">
        <v>26</v>
      </c>
      <c r="AI26" t="s">
        <v>212</v>
      </c>
      <c r="AJ26" t="s">
        <v>57</v>
      </c>
      <c r="AK26" t="s">
        <v>6</v>
      </c>
      <c r="AL26" t="s">
        <v>312</v>
      </c>
      <c r="AM26" t="s">
        <v>312</v>
      </c>
      <c r="AN26" t="s">
        <v>1434</v>
      </c>
      <c r="AO26" t="s">
        <v>312</v>
      </c>
      <c r="AP26" t="s">
        <v>1052</v>
      </c>
      <c r="AQ26" t="s">
        <v>312</v>
      </c>
      <c r="AR26" t="s">
        <v>312</v>
      </c>
      <c r="AS26" t="s">
        <v>312</v>
      </c>
      <c r="AT26" t="s">
        <v>1090</v>
      </c>
      <c r="AU26" t="s">
        <v>77</v>
      </c>
    </row>
    <row r="27" spans="1:47">
      <c r="A27" s="8">
        <v>1144</v>
      </c>
      <c r="B27" s="8" t="s">
        <v>210</v>
      </c>
      <c r="C27" s="8" t="s">
        <v>211</v>
      </c>
      <c r="D27" s="8" t="s">
        <v>212</v>
      </c>
      <c r="E27" s="8" t="s">
        <v>212</v>
      </c>
      <c r="F27" s="8" t="s">
        <v>212</v>
      </c>
      <c r="G27" s="8" t="s">
        <v>212</v>
      </c>
      <c r="H27" s="8" t="s">
        <v>212</v>
      </c>
      <c r="I27" t="s">
        <v>515</v>
      </c>
      <c r="J27" t="s">
        <v>395</v>
      </c>
      <c r="K27" s="12" t="s">
        <v>3</v>
      </c>
      <c r="L27">
        <v>25</v>
      </c>
      <c r="M27" s="12" t="s">
        <v>319</v>
      </c>
      <c r="N27" s="33">
        <v>29208</v>
      </c>
      <c r="O27" s="8" t="s">
        <v>312</v>
      </c>
      <c r="P27" s="33">
        <v>43453</v>
      </c>
      <c r="Q27" t="s">
        <v>563</v>
      </c>
      <c r="R27" t="s">
        <v>212</v>
      </c>
      <c r="S27" t="s">
        <v>26</v>
      </c>
      <c r="T27" t="s">
        <v>312</v>
      </c>
      <c r="U27" t="s">
        <v>1449</v>
      </c>
      <c r="V27" t="s">
        <v>212</v>
      </c>
      <c r="W27" t="s">
        <v>312</v>
      </c>
      <c r="X27" t="s">
        <v>312</v>
      </c>
      <c r="Y27" t="s">
        <v>722</v>
      </c>
      <c r="Z27" t="s">
        <v>608</v>
      </c>
      <c r="AA27" t="s">
        <v>576</v>
      </c>
      <c r="AB27">
        <v>179</v>
      </c>
      <c r="AC27" t="s">
        <v>1535</v>
      </c>
      <c r="AD27" t="s">
        <v>1461</v>
      </c>
      <c r="AE27" t="s">
        <v>26</v>
      </c>
      <c r="AF27" t="s">
        <v>1433</v>
      </c>
      <c r="AG27" t="s">
        <v>26</v>
      </c>
      <c r="AH27" t="s">
        <v>26</v>
      </c>
      <c r="AI27" t="s">
        <v>295</v>
      </c>
      <c r="AJ27" t="s">
        <v>904</v>
      </c>
      <c r="AK27" t="s">
        <v>6</v>
      </c>
      <c r="AL27">
        <v>18</v>
      </c>
      <c r="AM27" t="s">
        <v>319</v>
      </c>
      <c r="AN27" t="s">
        <v>1434</v>
      </c>
      <c r="AO27" t="s">
        <v>4</v>
      </c>
      <c r="AP27" t="s">
        <v>1045</v>
      </c>
      <c r="AQ27" t="s">
        <v>1062</v>
      </c>
      <c r="AR27" t="s">
        <v>1073</v>
      </c>
      <c r="AS27">
        <v>125</v>
      </c>
      <c r="AT27" t="s">
        <v>1192</v>
      </c>
      <c r="AU27" t="s">
        <v>77</v>
      </c>
    </row>
    <row r="28" spans="1:47">
      <c r="A28" s="8">
        <v>1147</v>
      </c>
      <c r="B28" s="8" t="s">
        <v>210</v>
      </c>
      <c r="C28" s="8" t="s">
        <v>211</v>
      </c>
      <c r="D28" s="8" t="s">
        <v>212</v>
      </c>
      <c r="E28" s="8" t="s">
        <v>212</v>
      </c>
      <c r="F28" s="8" t="s">
        <v>212</v>
      </c>
      <c r="G28" s="8" t="s">
        <v>212</v>
      </c>
      <c r="H28" s="8" t="s">
        <v>212</v>
      </c>
      <c r="I28" t="s">
        <v>545</v>
      </c>
      <c r="J28" t="s">
        <v>449</v>
      </c>
      <c r="K28" s="12" t="s">
        <v>3</v>
      </c>
      <c r="L28">
        <v>25</v>
      </c>
      <c r="M28" s="12" t="s">
        <v>319</v>
      </c>
      <c r="N28" s="33">
        <v>41011</v>
      </c>
      <c r="O28" s="8" t="s">
        <v>1402</v>
      </c>
      <c r="P28" s="33">
        <v>43467</v>
      </c>
      <c r="Q28" t="s">
        <v>562</v>
      </c>
      <c r="R28" t="s">
        <v>567</v>
      </c>
      <c r="S28" t="s">
        <v>4</v>
      </c>
      <c r="T28" t="s">
        <v>562</v>
      </c>
      <c r="U28" t="s">
        <v>22</v>
      </c>
      <c r="V28" t="s">
        <v>24</v>
      </c>
      <c r="W28" t="s">
        <v>312</v>
      </c>
      <c r="X28" t="s">
        <v>312</v>
      </c>
      <c r="Y28" t="s">
        <v>799</v>
      </c>
      <c r="Z28" t="s">
        <v>603</v>
      </c>
      <c r="AA28" t="s">
        <v>576</v>
      </c>
      <c r="AB28" t="s">
        <v>1508</v>
      </c>
      <c r="AC28" t="s">
        <v>1524</v>
      </c>
      <c r="AD28" t="s">
        <v>1360</v>
      </c>
      <c r="AE28" t="s">
        <v>4</v>
      </c>
      <c r="AF28" t="s">
        <v>850</v>
      </c>
      <c r="AG28" t="s">
        <v>26</v>
      </c>
      <c r="AH28" t="s">
        <v>26</v>
      </c>
      <c r="AI28" t="s">
        <v>212</v>
      </c>
      <c r="AJ28" t="s">
        <v>57</v>
      </c>
      <c r="AK28" t="s">
        <v>6</v>
      </c>
      <c r="AL28" t="s">
        <v>312</v>
      </c>
      <c r="AM28" t="s">
        <v>312</v>
      </c>
      <c r="AN28" t="s">
        <v>1434</v>
      </c>
      <c r="AO28" t="s">
        <v>312</v>
      </c>
      <c r="AP28" t="s">
        <v>1052</v>
      </c>
      <c r="AQ28" t="s">
        <v>1062</v>
      </c>
      <c r="AR28" t="s">
        <v>312</v>
      </c>
      <c r="AS28" t="s">
        <v>312</v>
      </c>
      <c r="AT28" t="s">
        <v>1082</v>
      </c>
      <c r="AU28" t="s">
        <v>77</v>
      </c>
    </row>
    <row r="29" spans="1:47">
      <c r="A29" s="8">
        <v>1148</v>
      </c>
      <c r="B29" s="8" t="s">
        <v>210</v>
      </c>
      <c r="C29" s="8" t="s">
        <v>211</v>
      </c>
      <c r="D29" s="8" t="s">
        <v>212</v>
      </c>
      <c r="E29" s="8" t="s">
        <v>212</v>
      </c>
      <c r="F29" s="8" t="s">
        <v>212</v>
      </c>
      <c r="G29" s="8" t="s">
        <v>212</v>
      </c>
      <c r="H29" s="8" t="s">
        <v>212</v>
      </c>
      <c r="I29" t="s">
        <v>273</v>
      </c>
      <c r="J29" t="s">
        <v>278</v>
      </c>
      <c r="K29" s="12" t="s">
        <v>3</v>
      </c>
      <c r="L29">
        <v>42</v>
      </c>
      <c r="M29" s="12" t="s">
        <v>319</v>
      </c>
      <c r="N29" s="33">
        <v>30413</v>
      </c>
      <c r="O29" s="8" t="s">
        <v>312</v>
      </c>
      <c r="P29" s="33">
        <v>43475</v>
      </c>
      <c r="Q29" t="s">
        <v>562</v>
      </c>
      <c r="R29" t="s">
        <v>567</v>
      </c>
      <c r="S29" t="s">
        <v>4</v>
      </c>
      <c r="T29" t="s">
        <v>562</v>
      </c>
      <c r="U29" t="s">
        <v>123</v>
      </c>
      <c r="V29" t="s">
        <v>123</v>
      </c>
      <c r="W29" t="s">
        <v>312</v>
      </c>
      <c r="X29" t="s">
        <v>1195</v>
      </c>
      <c r="Y29" t="s">
        <v>709</v>
      </c>
      <c r="Z29" t="s">
        <v>614</v>
      </c>
      <c r="AA29" t="s">
        <v>576</v>
      </c>
      <c r="AB29">
        <v>18</v>
      </c>
      <c r="AC29" t="s">
        <v>1536</v>
      </c>
      <c r="AD29" t="s">
        <v>212</v>
      </c>
      <c r="AE29" t="s">
        <v>212</v>
      </c>
      <c r="AF29" t="s">
        <v>212</v>
      </c>
      <c r="AG29" t="s">
        <v>26</v>
      </c>
      <c r="AH29" t="s">
        <v>26</v>
      </c>
      <c r="AI29" t="s">
        <v>212</v>
      </c>
      <c r="AJ29" t="s">
        <v>5</v>
      </c>
      <c r="AK29" t="s">
        <v>6</v>
      </c>
      <c r="AL29">
        <v>12</v>
      </c>
      <c r="AM29" t="s">
        <v>312</v>
      </c>
      <c r="AN29" t="s">
        <v>1434</v>
      </c>
      <c r="AO29" t="s">
        <v>4</v>
      </c>
      <c r="AP29" t="s">
        <v>1047</v>
      </c>
      <c r="AQ29" t="s">
        <v>312</v>
      </c>
      <c r="AR29" t="s">
        <v>1067</v>
      </c>
      <c r="AS29" t="s">
        <v>312</v>
      </c>
      <c r="AT29" t="s">
        <v>1105</v>
      </c>
      <c r="AU29" t="s">
        <v>1160</v>
      </c>
    </row>
    <row r="30" spans="1:47">
      <c r="A30" s="8">
        <v>1149</v>
      </c>
      <c r="B30" s="8" t="s">
        <v>210</v>
      </c>
      <c r="C30" s="8" t="s">
        <v>211</v>
      </c>
      <c r="D30" s="8" t="s">
        <v>212</v>
      </c>
      <c r="E30" s="8" t="s">
        <v>212</v>
      </c>
      <c r="F30" s="8" t="s">
        <v>212</v>
      </c>
      <c r="G30" s="8" t="s">
        <v>212</v>
      </c>
      <c r="H30" s="8" t="s">
        <v>212</v>
      </c>
      <c r="I30" t="s">
        <v>558</v>
      </c>
      <c r="J30" t="s">
        <v>465</v>
      </c>
      <c r="K30" s="12" t="s">
        <v>3</v>
      </c>
      <c r="L30">
        <v>26</v>
      </c>
      <c r="M30" s="12" t="s">
        <v>319</v>
      </c>
      <c r="N30" s="33">
        <v>38885</v>
      </c>
      <c r="O30" s="8" t="s">
        <v>312</v>
      </c>
      <c r="P30" s="33">
        <v>43475</v>
      </c>
      <c r="Q30" t="s">
        <v>568</v>
      </c>
      <c r="R30" t="s">
        <v>574</v>
      </c>
      <c r="S30" t="s">
        <v>26</v>
      </c>
      <c r="T30" t="s">
        <v>567</v>
      </c>
      <c r="U30" t="s">
        <v>22</v>
      </c>
      <c r="V30" t="s">
        <v>22</v>
      </c>
      <c r="W30" t="s">
        <v>312</v>
      </c>
      <c r="X30" t="s">
        <v>312</v>
      </c>
      <c r="Y30" t="s">
        <v>662</v>
      </c>
      <c r="Z30" t="s">
        <v>591</v>
      </c>
      <c r="AA30" t="s">
        <v>576</v>
      </c>
      <c r="AB30">
        <v>17</v>
      </c>
      <c r="AC30" t="s">
        <v>674</v>
      </c>
      <c r="AD30" t="s">
        <v>1363</v>
      </c>
      <c r="AE30" t="s">
        <v>4</v>
      </c>
      <c r="AF30" t="s">
        <v>850</v>
      </c>
      <c r="AG30" t="s">
        <v>26</v>
      </c>
      <c r="AH30" t="s">
        <v>26</v>
      </c>
      <c r="AI30" t="s">
        <v>905</v>
      </c>
      <c r="AJ30" t="s">
        <v>333</v>
      </c>
      <c r="AK30" t="s">
        <v>3</v>
      </c>
      <c r="AL30">
        <v>47</v>
      </c>
      <c r="AM30" t="s">
        <v>319</v>
      </c>
      <c r="AN30" t="s">
        <v>1043</v>
      </c>
      <c r="AO30" t="s">
        <v>312</v>
      </c>
      <c r="AP30" t="s">
        <v>1045</v>
      </c>
      <c r="AQ30" t="s">
        <v>1062</v>
      </c>
      <c r="AR30" t="s">
        <v>1705</v>
      </c>
      <c r="AS30" t="s">
        <v>312</v>
      </c>
      <c r="AT30" t="s">
        <v>63</v>
      </c>
      <c r="AU30" t="s">
        <v>77</v>
      </c>
    </row>
    <row r="31" spans="1:47">
      <c r="A31" s="8">
        <v>1150</v>
      </c>
      <c r="B31" s="8" t="s">
        <v>210</v>
      </c>
      <c r="C31" s="8" t="s">
        <v>211</v>
      </c>
      <c r="D31" s="8" t="s">
        <v>212</v>
      </c>
      <c r="E31" s="8" t="s">
        <v>212</v>
      </c>
      <c r="F31" s="8" t="s">
        <v>212</v>
      </c>
      <c r="G31" s="8" t="s">
        <v>212</v>
      </c>
      <c r="H31" s="8" t="s">
        <v>212</v>
      </c>
      <c r="I31" t="s">
        <v>522</v>
      </c>
      <c r="J31" t="s">
        <v>412</v>
      </c>
      <c r="K31" s="12" t="s">
        <v>3</v>
      </c>
      <c r="L31">
        <v>38</v>
      </c>
      <c r="M31" s="12" t="s">
        <v>319</v>
      </c>
      <c r="N31" s="33" t="s">
        <v>1401</v>
      </c>
      <c r="O31" s="8" t="s">
        <v>312</v>
      </c>
      <c r="P31" s="33">
        <v>43476</v>
      </c>
      <c r="Q31" t="s">
        <v>562</v>
      </c>
      <c r="R31" t="s">
        <v>212</v>
      </c>
      <c r="S31" t="s">
        <v>4</v>
      </c>
      <c r="T31" t="s">
        <v>562</v>
      </c>
      <c r="U31" t="s">
        <v>575</v>
      </c>
      <c r="V31" t="s">
        <v>575</v>
      </c>
      <c r="W31" t="s">
        <v>312</v>
      </c>
      <c r="X31" t="s">
        <v>1198</v>
      </c>
      <c r="Y31" t="s">
        <v>663</v>
      </c>
      <c r="Z31" t="s">
        <v>591</v>
      </c>
      <c r="AA31" t="s">
        <v>576</v>
      </c>
      <c r="AB31">
        <v>2</v>
      </c>
      <c r="AC31" t="s">
        <v>1506</v>
      </c>
      <c r="AD31" t="s">
        <v>1245</v>
      </c>
      <c r="AE31" t="s">
        <v>26</v>
      </c>
      <c r="AF31" t="s">
        <v>575</v>
      </c>
      <c r="AG31" t="s">
        <v>26</v>
      </c>
      <c r="AH31" t="s">
        <v>26</v>
      </c>
      <c r="AI31" t="s">
        <v>212</v>
      </c>
      <c r="AJ31" t="s">
        <v>5</v>
      </c>
      <c r="AK31" t="s">
        <v>6</v>
      </c>
      <c r="AL31">
        <v>12</v>
      </c>
      <c r="AM31" t="s">
        <v>312</v>
      </c>
      <c r="AN31" t="s">
        <v>1434</v>
      </c>
      <c r="AO31" t="s">
        <v>4</v>
      </c>
      <c r="AP31" t="s">
        <v>1052</v>
      </c>
      <c r="AQ31" t="s">
        <v>312</v>
      </c>
      <c r="AR31" t="s">
        <v>312</v>
      </c>
      <c r="AS31" t="s">
        <v>312</v>
      </c>
      <c r="AT31" t="s">
        <v>1128</v>
      </c>
      <c r="AU31" t="s">
        <v>312</v>
      </c>
    </row>
    <row r="32" spans="1:47">
      <c r="A32" s="8">
        <v>1154</v>
      </c>
      <c r="B32" s="8" t="s">
        <v>210</v>
      </c>
      <c r="C32" s="8" t="s">
        <v>211</v>
      </c>
      <c r="D32" s="8" t="s">
        <v>212</v>
      </c>
      <c r="E32" s="8" t="s">
        <v>212</v>
      </c>
      <c r="F32" s="8" t="s">
        <v>212</v>
      </c>
      <c r="G32" s="8" t="s">
        <v>212</v>
      </c>
      <c r="H32" s="8" t="s">
        <v>212</v>
      </c>
      <c r="I32" t="s">
        <v>544</v>
      </c>
      <c r="J32" t="s">
        <v>448</v>
      </c>
      <c r="K32" s="12" t="s">
        <v>3</v>
      </c>
      <c r="L32">
        <v>25</v>
      </c>
      <c r="M32" s="12" t="s">
        <v>1644</v>
      </c>
      <c r="N32" s="33">
        <v>33224</v>
      </c>
      <c r="O32" s="8" t="s">
        <v>1410</v>
      </c>
      <c r="P32" s="33">
        <v>43482</v>
      </c>
      <c r="Q32" t="s">
        <v>572</v>
      </c>
      <c r="R32" t="s">
        <v>212</v>
      </c>
      <c r="S32" t="s">
        <v>26</v>
      </c>
      <c r="T32" t="s">
        <v>567</v>
      </c>
      <c r="U32" t="s">
        <v>575</v>
      </c>
      <c r="V32" t="s">
        <v>212</v>
      </c>
      <c r="W32" t="s">
        <v>312</v>
      </c>
      <c r="X32" t="s">
        <v>312</v>
      </c>
      <c r="Y32" t="s">
        <v>656</v>
      </c>
      <c r="Z32" t="s">
        <v>591</v>
      </c>
      <c r="AA32" t="s">
        <v>576</v>
      </c>
      <c r="AB32">
        <v>12</v>
      </c>
      <c r="AC32" t="s">
        <v>1510</v>
      </c>
      <c r="AD32" t="s">
        <v>1462</v>
      </c>
      <c r="AE32" t="s">
        <v>26</v>
      </c>
      <c r="AF32" t="s">
        <v>575</v>
      </c>
      <c r="AG32" t="s">
        <v>26</v>
      </c>
      <c r="AH32" t="s">
        <v>26</v>
      </c>
      <c r="AI32" t="s">
        <v>1020</v>
      </c>
      <c r="AJ32" t="s">
        <v>935</v>
      </c>
      <c r="AK32" t="s">
        <v>3</v>
      </c>
      <c r="AL32">
        <v>30</v>
      </c>
      <c r="AM32" t="s">
        <v>2186</v>
      </c>
      <c r="AN32" t="s">
        <v>312</v>
      </c>
      <c r="AO32" t="s">
        <v>26</v>
      </c>
      <c r="AP32" t="s">
        <v>1045</v>
      </c>
      <c r="AQ32" t="s">
        <v>312</v>
      </c>
      <c r="AR32" t="s">
        <v>1073</v>
      </c>
      <c r="AS32" t="s">
        <v>312</v>
      </c>
      <c r="AT32" t="s">
        <v>2187</v>
      </c>
      <c r="AU32" t="s">
        <v>77</v>
      </c>
    </row>
    <row r="33" spans="1:47">
      <c r="A33" s="8">
        <v>1155</v>
      </c>
      <c r="B33" s="8" t="s">
        <v>210</v>
      </c>
      <c r="C33" s="8" t="s">
        <v>211</v>
      </c>
      <c r="D33" s="8" t="s">
        <v>212</v>
      </c>
      <c r="E33" s="8" t="s">
        <v>212</v>
      </c>
      <c r="F33" s="8" t="s">
        <v>212</v>
      </c>
      <c r="G33" s="8" t="s">
        <v>212</v>
      </c>
      <c r="H33" s="8" t="s">
        <v>212</v>
      </c>
      <c r="I33" t="s">
        <v>515</v>
      </c>
      <c r="J33" t="s">
        <v>396</v>
      </c>
      <c r="K33" s="12" t="s">
        <v>3</v>
      </c>
      <c r="L33">
        <v>31</v>
      </c>
      <c r="M33" s="12" t="s">
        <v>319</v>
      </c>
      <c r="N33" s="33">
        <v>29060</v>
      </c>
      <c r="O33" s="8" t="s">
        <v>1402</v>
      </c>
      <c r="P33" s="33">
        <v>43496</v>
      </c>
      <c r="Q33" t="s">
        <v>572</v>
      </c>
      <c r="R33" t="s">
        <v>562</v>
      </c>
      <c r="S33" t="s">
        <v>4</v>
      </c>
      <c r="T33" t="s">
        <v>562</v>
      </c>
      <c r="U33" t="s">
        <v>123</v>
      </c>
      <c r="V33" t="s">
        <v>123</v>
      </c>
      <c r="W33" t="s">
        <v>153</v>
      </c>
      <c r="X33" t="s">
        <v>1195</v>
      </c>
      <c r="Y33" t="s">
        <v>788</v>
      </c>
      <c r="Z33" t="s">
        <v>622</v>
      </c>
      <c r="AA33" t="s">
        <v>576</v>
      </c>
      <c r="AB33">
        <v>25</v>
      </c>
      <c r="AC33" t="s">
        <v>1537</v>
      </c>
      <c r="AD33" t="s">
        <v>212</v>
      </c>
      <c r="AE33" t="s">
        <v>212</v>
      </c>
      <c r="AF33" t="s">
        <v>212</v>
      </c>
      <c r="AG33" t="s">
        <v>26</v>
      </c>
      <c r="AH33" t="s">
        <v>26</v>
      </c>
      <c r="AI33" t="s">
        <v>1258</v>
      </c>
      <c r="AJ33" t="s">
        <v>1257</v>
      </c>
      <c r="AK33" t="s">
        <v>6</v>
      </c>
      <c r="AL33">
        <v>20</v>
      </c>
      <c r="AM33" t="s">
        <v>319</v>
      </c>
      <c r="AN33" t="s">
        <v>1434</v>
      </c>
      <c r="AO33" t="s">
        <v>26</v>
      </c>
      <c r="AP33" t="s">
        <v>1052</v>
      </c>
      <c r="AQ33" t="s">
        <v>1062</v>
      </c>
      <c r="AR33" t="s">
        <v>1067</v>
      </c>
      <c r="AS33">
        <v>8</v>
      </c>
      <c r="AT33" t="s">
        <v>42</v>
      </c>
      <c r="AU33" t="s">
        <v>77</v>
      </c>
    </row>
    <row r="34" spans="1:47">
      <c r="A34" s="8">
        <v>1156</v>
      </c>
      <c r="B34" s="8" t="s">
        <v>210</v>
      </c>
      <c r="C34" s="8" t="s">
        <v>211</v>
      </c>
      <c r="D34" s="8" t="s">
        <v>212</v>
      </c>
      <c r="E34" s="8" t="s">
        <v>212</v>
      </c>
      <c r="F34" s="8" t="s">
        <v>212</v>
      </c>
      <c r="G34" s="8" t="s">
        <v>212</v>
      </c>
      <c r="H34" s="8" t="s">
        <v>212</v>
      </c>
      <c r="I34" t="s">
        <v>533</v>
      </c>
      <c r="J34" t="s">
        <v>426</v>
      </c>
      <c r="K34" s="12" t="s">
        <v>3</v>
      </c>
      <c r="L34">
        <v>27</v>
      </c>
      <c r="M34" s="12" t="s">
        <v>1703</v>
      </c>
      <c r="N34" s="33">
        <v>41410</v>
      </c>
      <c r="O34" s="8" t="s">
        <v>1418</v>
      </c>
      <c r="P34" s="33">
        <v>43501</v>
      </c>
      <c r="Q34" t="s">
        <v>563</v>
      </c>
      <c r="R34" t="s">
        <v>212</v>
      </c>
      <c r="S34" t="s">
        <v>26</v>
      </c>
      <c r="T34" t="s">
        <v>312</v>
      </c>
      <c r="U34" t="s">
        <v>575</v>
      </c>
      <c r="V34" t="s">
        <v>212</v>
      </c>
      <c r="W34" t="s">
        <v>312</v>
      </c>
      <c r="X34" t="s">
        <v>312</v>
      </c>
      <c r="Y34" t="s">
        <v>794</v>
      </c>
      <c r="Z34" t="s">
        <v>630</v>
      </c>
      <c r="AA34" t="s">
        <v>576</v>
      </c>
      <c r="AB34">
        <v>38</v>
      </c>
      <c r="AC34" t="s">
        <v>1538</v>
      </c>
      <c r="AD34" t="s">
        <v>1285</v>
      </c>
      <c r="AE34" t="s">
        <v>26</v>
      </c>
      <c r="AF34" t="s">
        <v>575</v>
      </c>
      <c r="AG34" t="s">
        <v>26</v>
      </c>
      <c r="AH34" t="s">
        <v>26</v>
      </c>
      <c r="AI34" t="s">
        <v>289</v>
      </c>
      <c r="AJ34" t="s">
        <v>870</v>
      </c>
      <c r="AK34" t="s">
        <v>3</v>
      </c>
      <c r="AL34">
        <v>66</v>
      </c>
      <c r="AM34" t="s">
        <v>319</v>
      </c>
      <c r="AN34" t="s">
        <v>1434</v>
      </c>
      <c r="AO34" t="s">
        <v>4</v>
      </c>
      <c r="AP34" t="s">
        <v>1284</v>
      </c>
      <c r="AQ34" t="s">
        <v>1060</v>
      </c>
      <c r="AR34" t="s">
        <v>1705</v>
      </c>
      <c r="AS34" t="s">
        <v>312</v>
      </c>
      <c r="AT34" t="s">
        <v>150</v>
      </c>
      <c r="AU34" t="s">
        <v>30</v>
      </c>
    </row>
    <row r="35" spans="1:47">
      <c r="A35" s="8">
        <v>1157</v>
      </c>
      <c r="B35" s="8" t="s">
        <v>207</v>
      </c>
      <c r="C35" s="8" t="s">
        <v>209</v>
      </c>
      <c r="D35" t="s">
        <v>1327</v>
      </c>
      <c r="E35" t="s">
        <v>274</v>
      </c>
      <c r="F35" t="s">
        <v>6</v>
      </c>
      <c r="G35" t="s">
        <v>312</v>
      </c>
      <c r="H35" t="s">
        <v>322</v>
      </c>
      <c r="I35" t="s">
        <v>289</v>
      </c>
      <c r="J35" t="s">
        <v>275</v>
      </c>
      <c r="K35" s="12" t="s">
        <v>3</v>
      </c>
      <c r="L35">
        <v>35</v>
      </c>
      <c r="M35" s="12" t="s">
        <v>319</v>
      </c>
      <c r="N35" s="33">
        <v>35928</v>
      </c>
      <c r="O35" s="8" t="s">
        <v>312</v>
      </c>
      <c r="P35" s="33">
        <v>43501</v>
      </c>
      <c r="Q35" t="s">
        <v>572</v>
      </c>
      <c r="R35" t="s">
        <v>571</v>
      </c>
      <c r="S35" t="s">
        <v>4</v>
      </c>
      <c r="T35" t="s">
        <v>2184</v>
      </c>
      <c r="U35" t="s">
        <v>22</v>
      </c>
      <c r="V35" t="s">
        <v>22</v>
      </c>
      <c r="W35" t="s">
        <v>153</v>
      </c>
      <c r="X35" t="s">
        <v>312</v>
      </c>
      <c r="Y35" t="s">
        <v>798</v>
      </c>
      <c r="Z35" t="s">
        <v>620</v>
      </c>
      <c r="AA35" t="s">
        <v>576</v>
      </c>
      <c r="AB35">
        <v>161</v>
      </c>
      <c r="AC35" t="s">
        <v>1539</v>
      </c>
      <c r="AD35" t="s">
        <v>1245</v>
      </c>
      <c r="AE35" t="s">
        <v>4</v>
      </c>
      <c r="AF35" t="s">
        <v>850</v>
      </c>
      <c r="AG35" t="s">
        <v>26</v>
      </c>
      <c r="AH35" t="s">
        <v>26</v>
      </c>
      <c r="AI35" t="s">
        <v>1327</v>
      </c>
      <c r="AJ35" t="s">
        <v>274</v>
      </c>
      <c r="AK35" t="s">
        <v>6</v>
      </c>
      <c r="AL35" t="s">
        <v>312</v>
      </c>
      <c r="AM35" t="s">
        <v>322</v>
      </c>
      <c r="AN35" t="s">
        <v>1044</v>
      </c>
      <c r="AO35" t="s">
        <v>26</v>
      </c>
      <c r="AP35" t="s">
        <v>1054</v>
      </c>
      <c r="AQ35" t="s">
        <v>1062</v>
      </c>
      <c r="AR35" t="s">
        <v>312</v>
      </c>
      <c r="AS35" t="s">
        <v>212</v>
      </c>
      <c r="AT35" t="s">
        <v>1149</v>
      </c>
      <c r="AU35" t="s">
        <v>2</v>
      </c>
    </row>
    <row r="36" spans="1:47">
      <c r="A36" s="8">
        <v>1159</v>
      </c>
      <c r="B36" s="8" t="s">
        <v>210</v>
      </c>
      <c r="C36" s="8" t="s">
        <v>211</v>
      </c>
      <c r="D36" t="s">
        <v>212</v>
      </c>
      <c r="E36" t="s">
        <v>212</v>
      </c>
      <c r="F36" t="s">
        <v>212</v>
      </c>
      <c r="G36" t="s">
        <v>212</v>
      </c>
      <c r="H36" t="s">
        <v>212</v>
      </c>
      <c r="I36" t="s">
        <v>515</v>
      </c>
      <c r="J36" t="s">
        <v>397</v>
      </c>
      <c r="K36" s="12" t="s">
        <v>3</v>
      </c>
      <c r="L36">
        <v>26</v>
      </c>
      <c r="M36" s="12" t="s">
        <v>319</v>
      </c>
      <c r="N36" s="33">
        <v>34133</v>
      </c>
      <c r="O36" s="8" t="s">
        <v>312</v>
      </c>
      <c r="P36" s="33">
        <v>43507</v>
      </c>
      <c r="Q36" t="s">
        <v>572</v>
      </c>
      <c r="R36" t="s">
        <v>562</v>
      </c>
      <c r="S36" t="s">
        <v>4</v>
      </c>
      <c r="T36" t="s">
        <v>562</v>
      </c>
      <c r="U36" t="s">
        <v>575</v>
      </c>
      <c r="V36" t="s">
        <v>24</v>
      </c>
      <c r="W36" t="s">
        <v>312</v>
      </c>
      <c r="X36" t="s">
        <v>312</v>
      </c>
      <c r="Y36" t="s">
        <v>753</v>
      </c>
      <c r="Z36" t="s">
        <v>613</v>
      </c>
      <c r="AA36" t="s">
        <v>576</v>
      </c>
      <c r="AB36">
        <v>16</v>
      </c>
      <c r="AC36" t="s">
        <v>1540</v>
      </c>
      <c r="AD36" t="s">
        <v>1309</v>
      </c>
      <c r="AE36" t="s">
        <v>26</v>
      </c>
      <c r="AF36" t="s">
        <v>575</v>
      </c>
      <c r="AG36" t="s">
        <v>26</v>
      </c>
      <c r="AH36" t="s">
        <v>26</v>
      </c>
      <c r="AI36" t="s">
        <v>1035</v>
      </c>
      <c r="AJ36" t="s">
        <v>954</v>
      </c>
      <c r="AK36" t="s">
        <v>6</v>
      </c>
      <c r="AL36">
        <v>35</v>
      </c>
      <c r="AM36" t="s">
        <v>319</v>
      </c>
      <c r="AN36" t="s">
        <v>1434</v>
      </c>
      <c r="AO36" t="s">
        <v>4</v>
      </c>
      <c r="AP36" t="s">
        <v>1051</v>
      </c>
      <c r="AQ36" t="s">
        <v>312</v>
      </c>
      <c r="AR36" t="s">
        <v>1073</v>
      </c>
      <c r="AS36" t="s">
        <v>312</v>
      </c>
      <c r="AT36" t="s">
        <v>1121</v>
      </c>
      <c r="AU36" t="s">
        <v>2</v>
      </c>
    </row>
    <row r="37" spans="1:47">
      <c r="A37" s="8">
        <v>1160</v>
      </c>
      <c r="B37" s="8" t="s">
        <v>207</v>
      </c>
      <c r="C37" s="8" t="s">
        <v>209</v>
      </c>
      <c r="D37" t="s">
        <v>225</v>
      </c>
      <c r="E37" t="s">
        <v>224</v>
      </c>
      <c r="F37" t="s">
        <v>6</v>
      </c>
      <c r="G37">
        <v>21</v>
      </c>
      <c r="H37" t="s">
        <v>319</v>
      </c>
      <c r="I37" t="s">
        <v>252</v>
      </c>
      <c r="J37" t="s">
        <v>409</v>
      </c>
      <c r="K37" s="12" t="s">
        <v>3</v>
      </c>
      <c r="L37">
        <v>28</v>
      </c>
      <c r="M37" s="12" t="s">
        <v>319</v>
      </c>
      <c r="N37" s="33">
        <v>39019</v>
      </c>
      <c r="O37" s="8" t="s">
        <v>1411</v>
      </c>
      <c r="P37" s="33">
        <v>43507</v>
      </c>
      <c r="Q37" t="s">
        <v>572</v>
      </c>
      <c r="R37" t="s">
        <v>562</v>
      </c>
      <c r="S37" t="s">
        <v>4</v>
      </c>
      <c r="T37" t="s">
        <v>562</v>
      </c>
      <c r="U37" t="s">
        <v>22</v>
      </c>
      <c r="V37" t="s">
        <v>24</v>
      </c>
      <c r="W37" t="s">
        <v>153</v>
      </c>
      <c r="X37" t="s">
        <v>1195</v>
      </c>
      <c r="Y37" t="s">
        <v>811</v>
      </c>
      <c r="Z37" t="s">
        <v>593</v>
      </c>
      <c r="AA37" t="s">
        <v>576</v>
      </c>
      <c r="AB37">
        <v>172</v>
      </c>
      <c r="AC37" t="s">
        <v>1541</v>
      </c>
      <c r="AD37" t="s">
        <v>1336</v>
      </c>
      <c r="AE37" t="s">
        <v>4</v>
      </c>
      <c r="AF37" t="s">
        <v>850</v>
      </c>
      <c r="AG37" t="s">
        <v>26</v>
      </c>
      <c r="AH37" t="s">
        <v>26</v>
      </c>
      <c r="AI37" t="s">
        <v>225</v>
      </c>
      <c r="AJ37" t="s">
        <v>224</v>
      </c>
      <c r="AK37" t="s">
        <v>6</v>
      </c>
      <c r="AL37">
        <v>21</v>
      </c>
      <c r="AM37" t="s">
        <v>319</v>
      </c>
      <c r="AN37" t="s">
        <v>1434</v>
      </c>
      <c r="AO37" t="s">
        <v>26</v>
      </c>
      <c r="AP37" t="s">
        <v>1046</v>
      </c>
      <c r="AQ37" t="s">
        <v>312</v>
      </c>
      <c r="AR37" t="s">
        <v>312</v>
      </c>
      <c r="AS37" t="s">
        <v>212</v>
      </c>
      <c r="AT37" t="s">
        <v>108</v>
      </c>
      <c r="AU37" t="s">
        <v>0</v>
      </c>
    </row>
    <row r="38" spans="1:47">
      <c r="A38" s="8">
        <v>1161</v>
      </c>
      <c r="B38" s="8" t="s">
        <v>210</v>
      </c>
      <c r="C38" s="8" t="s">
        <v>211</v>
      </c>
      <c r="D38" t="s">
        <v>212</v>
      </c>
      <c r="E38" t="s">
        <v>212</v>
      </c>
      <c r="F38" t="s">
        <v>212</v>
      </c>
      <c r="G38" t="s">
        <v>212</v>
      </c>
      <c r="H38" t="s">
        <v>212</v>
      </c>
      <c r="I38" t="s">
        <v>516</v>
      </c>
      <c r="J38" t="s">
        <v>398</v>
      </c>
      <c r="K38" s="12" t="s">
        <v>3</v>
      </c>
      <c r="L38">
        <v>35</v>
      </c>
      <c r="M38" s="12" t="s">
        <v>319</v>
      </c>
      <c r="N38" s="33">
        <v>42616</v>
      </c>
      <c r="O38" s="8" t="s">
        <v>312</v>
      </c>
      <c r="P38" s="33">
        <v>43508</v>
      </c>
      <c r="Q38" t="s">
        <v>562</v>
      </c>
      <c r="R38" t="s">
        <v>566</v>
      </c>
      <c r="S38" t="s">
        <v>4</v>
      </c>
      <c r="T38" t="s">
        <v>562</v>
      </c>
      <c r="U38" t="s">
        <v>1433</v>
      </c>
      <c r="V38" t="s">
        <v>1433</v>
      </c>
      <c r="W38" t="s">
        <v>312</v>
      </c>
      <c r="X38" t="s">
        <v>1195</v>
      </c>
      <c r="Y38" t="s">
        <v>586</v>
      </c>
      <c r="Z38" t="s">
        <v>581</v>
      </c>
      <c r="AA38" t="s">
        <v>576</v>
      </c>
      <c r="AB38">
        <v>6</v>
      </c>
      <c r="AC38" t="s">
        <v>1542</v>
      </c>
      <c r="AD38" t="s">
        <v>1357</v>
      </c>
      <c r="AE38" t="s">
        <v>4</v>
      </c>
      <c r="AF38" t="s">
        <v>1433</v>
      </c>
      <c r="AG38" t="s">
        <v>26</v>
      </c>
      <c r="AH38" t="s">
        <v>26</v>
      </c>
      <c r="AI38" t="s">
        <v>212</v>
      </c>
      <c r="AJ38" t="s">
        <v>5</v>
      </c>
      <c r="AK38" t="s">
        <v>6</v>
      </c>
      <c r="AL38">
        <v>24</v>
      </c>
      <c r="AM38" t="s">
        <v>312</v>
      </c>
      <c r="AN38" t="s">
        <v>1434</v>
      </c>
      <c r="AO38" t="s">
        <v>26</v>
      </c>
      <c r="AP38" t="s">
        <v>1057</v>
      </c>
      <c r="AQ38" t="s">
        <v>1062</v>
      </c>
      <c r="AR38" t="s">
        <v>1073</v>
      </c>
      <c r="AS38" t="s">
        <v>312</v>
      </c>
      <c r="AT38" t="s">
        <v>43</v>
      </c>
      <c r="AU38" t="s">
        <v>77</v>
      </c>
    </row>
    <row r="39" spans="1:47">
      <c r="A39" s="8">
        <v>1163</v>
      </c>
      <c r="B39" s="8" t="s">
        <v>210</v>
      </c>
      <c r="C39" s="8" t="s">
        <v>211</v>
      </c>
      <c r="D39" t="s">
        <v>212</v>
      </c>
      <c r="E39" t="s">
        <v>212</v>
      </c>
      <c r="F39" t="s">
        <v>212</v>
      </c>
      <c r="G39" t="s">
        <v>212</v>
      </c>
      <c r="H39" t="s">
        <v>212</v>
      </c>
      <c r="I39" t="s">
        <v>549</v>
      </c>
      <c r="J39" t="s">
        <v>452</v>
      </c>
      <c r="K39" s="12" t="s">
        <v>3</v>
      </c>
      <c r="L39">
        <v>18</v>
      </c>
      <c r="M39" s="12" t="s">
        <v>319</v>
      </c>
      <c r="N39" s="33">
        <v>34085</v>
      </c>
      <c r="O39" s="8" t="s">
        <v>1414</v>
      </c>
      <c r="P39" s="33">
        <v>43511</v>
      </c>
      <c r="Q39" t="s">
        <v>563</v>
      </c>
      <c r="R39" t="s">
        <v>562</v>
      </c>
      <c r="S39" t="s">
        <v>4</v>
      </c>
      <c r="T39" t="s">
        <v>562</v>
      </c>
      <c r="U39" t="s">
        <v>1449</v>
      </c>
      <c r="V39" t="s">
        <v>1449</v>
      </c>
      <c r="W39" t="s">
        <v>312</v>
      </c>
      <c r="X39" t="s">
        <v>312</v>
      </c>
      <c r="Y39" t="s">
        <v>633</v>
      </c>
      <c r="Z39" t="s">
        <v>592</v>
      </c>
      <c r="AA39" t="s">
        <v>576</v>
      </c>
      <c r="AB39">
        <v>363</v>
      </c>
      <c r="AC39" t="s">
        <v>633</v>
      </c>
      <c r="AD39" t="s">
        <v>1202</v>
      </c>
      <c r="AE39" t="s">
        <v>4</v>
      </c>
      <c r="AF39" t="s">
        <v>850</v>
      </c>
      <c r="AG39" t="s">
        <v>26</v>
      </c>
      <c r="AH39" t="s">
        <v>26</v>
      </c>
      <c r="AI39" t="s">
        <v>997</v>
      </c>
      <c r="AJ39" t="s">
        <v>906</v>
      </c>
      <c r="AK39" t="s">
        <v>6</v>
      </c>
      <c r="AL39">
        <v>20</v>
      </c>
      <c r="AM39" t="s">
        <v>324</v>
      </c>
      <c r="AN39" t="s">
        <v>1434</v>
      </c>
      <c r="AO39" t="s">
        <v>26</v>
      </c>
      <c r="AP39" t="s">
        <v>1057</v>
      </c>
      <c r="AQ39" t="s">
        <v>312</v>
      </c>
      <c r="AR39" t="s">
        <v>1705</v>
      </c>
      <c r="AS39" t="s">
        <v>312</v>
      </c>
      <c r="AT39" t="s">
        <v>1076</v>
      </c>
      <c r="AU39" t="s">
        <v>77</v>
      </c>
    </row>
    <row r="40" spans="1:47">
      <c r="A40" s="8">
        <v>1164</v>
      </c>
      <c r="B40" s="8" t="s">
        <v>210</v>
      </c>
      <c r="C40" s="8" t="s">
        <v>211</v>
      </c>
      <c r="D40" t="s">
        <v>212</v>
      </c>
      <c r="E40" t="s">
        <v>212</v>
      </c>
      <c r="F40" t="s">
        <v>212</v>
      </c>
      <c r="G40" t="s">
        <v>212</v>
      </c>
      <c r="H40" t="s">
        <v>212</v>
      </c>
      <c r="I40" t="s">
        <v>269</v>
      </c>
      <c r="J40" t="s">
        <v>385</v>
      </c>
      <c r="K40" s="12" t="s">
        <v>3</v>
      </c>
      <c r="L40">
        <v>26</v>
      </c>
      <c r="M40" s="12" t="s">
        <v>319</v>
      </c>
      <c r="N40" s="33">
        <v>26851</v>
      </c>
      <c r="O40" s="8" t="s">
        <v>312</v>
      </c>
      <c r="P40" s="33">
        <v>43515</v>
      </c>
      <c r="Q40" t="s">
        <v>572</v>
      </c>
      <c r="R40" t="s">
        <v>562</v>
      </c>
      <c r="S40" t="s">
        <v>4</v>
      </c>
      <c r="T40" t="s">
        <v>562</v>
      </c>
      <c r="U40" t="s">
        <v>123</v>
      </c>
      <c r="V40" t="s">
        <v>123</v>
      </c>
      <c r="W40" t="s">
        <v>312</v>
      </c>
      <c r="X40" t="s">
        <v>1195</v>
      </c>
      <c r="Y40" t="s">
        <v>667</v>
      </c>
      <c r="Z40" t="s">
        <v>591</v>
      </c>
      <c r="AA40" t="s">
        <v>576</v>
      </c>
      <c r="AB40">
        <v>2</v>
      </c>
      <c r="AC40" t="s">
        <v>1506</v>
      </c>
      <c r="AD40" t="s">
        <v>212</v>
      </c>
      <c r="AE40" t="s">
        <v>212</v>
      </c>
      <c r="AF40" t="s">
        <v>212</v>
      </c>
      <c r="AG40" t="s">
        <v>26</v>
      </c>
      <c r="AH40" t="s">
        <v>26</v>
      </c>
      <c r="AI40" t="s">
        <v>526</v>
      </c>
      <c r="AJ40" t="s">
        <v>938</v>
      </c>
      <c r="AK40" t="s">
        <v>6</v>
      </c>
      <c r="AL40">
        <v>11</v>
      </c>
      <c r="AM40" t="s">
        <v>319</v>
      </c>
      <c r="AN40" t="s">
        <v>1434</v>
      </c>
      <c r="AO40" t="s">
        <v>4</v>
      </c>
      <c r="AP40" t="s">
        <v>1052</v>
      </c>
      <c r="AQ40" t="s">
        <v>48</v>
      </c>
      <c r="AR40" t="s">
        <v>1073</v>
      </c>
      <c r="AS40" t="s">
        <v>312</v>
      </c>
      <c r="AT40" t="s">
        <v>46</v>
      </c>
      <c r="AU40" t="s">
        <v>77</v>
      </c>
    </row>
    <row r="41" spans="1:47">
      <c r="A41" s="8">
        <v>1166</v>
      </c>
      <c r="B41" s="8" t="s">
        <v>210</v>
      </c>
      <c r="C41" s="8" t="s">
        <v>211</v>
      </c>
      <c r="D41" t="s">
        <v>212</v>
      </c>
      <c r="E41" t="s">
        <v>212</v>
      </c>
      <c r="F41" t="s">
        <v>212</v>
      </c>
      <c r="G41" t="s">
        <v>212</v>
      </c>
      <c r="H41" t="s">
        <v>212</v>
      </c>
      <c r="I41" t="s">
        <v>252</v>
      </c>
      <c r="J41" t="s">
        <v>406</v>
      </c>
      <c r="K41" s="12" t="s">
        <v>3</v>
      </c>
      <c r="L41">
        <v>32</v>
      </c>
      <c r="M41" s="12" t="s">
        <v>319</v>
      </c>
      <c r="N41" s="33">
        <v>29037</v>
      </c>
      <c r="O41" s="8" t="s">
        <v>312</v>
      </c>
      <c r="P41" s="33">
        <v>43522</v>
      </c>
      <c r="Q41" t="s">
        <v>572</v>
      </c>
      <c r="R41" t="s">
        <v>562</v>
      </c>
      <c r="S41" t="s">
        <v>4</v>
      </c>
      <c r="T41" t="s">
        <v>562</v>
      </c>
      <c r="U41" t="s">
        <v>123</v>
      </c>
      <c r="V41" t="s">
        <v>123</v>
      </c>
      <c r="W41" t="s">
        <v>153</v>
      </c>
      <c r="X41" t="s">
        <v>1195</v>
      </c>
      <c r="Y41" t="s">
        <v>654</v>
      </c>
      <c r="Z41" t="s">
        <v>591</v>
      </c>
      <c r="AA41" t="s">
        <v>576</v>
      </c>
      <c r="AB41" t="s">
        <v>1508</v>
      </c>
      <c r="AC41" t="s">
        <v>1544</v>
      </c>
      <c r="AD41" t="s">
        <v>212</v>
      </c>
      <c r="AE41" t="s">
        <v>212</v>
      </c>
      <c r="AF41" t="s">
        <v>212</v>
      </c>
      <c r="AG41" t="s">
        <v>32</v>
      </c>
      <c r="AH41" t="s">
        <v>26</v>
      </c>
      <c r="AI41" t="s">
        <v>968</v>
      </c>
      <c r="AJ41" t="s">
        <v>934</v>
      </c>
      <c r="AK41" t="s">
        <v>6</v>
      </c>
      <c r="AL41">
        <v>16</v>
      </c>
      <c r="AM41" t="s">
        <v>319</v>
      </c>
      <c r="AN41" t="s">
        <v>1434</v>
      </c>
      <c r="AO41" t="s">
        <v>4</v>
      </c>
      <c r="AP41" t="s">
        <v>1052</v>
      </c>
      <c r="AQ41" t="s">
        <v>1062</v>
      </c>
      <c r="AR41" t="s">
        <v>570</v>
      </c>
      <c r="AS41" t="s">
        <v>312</v>
      </c>
      <c r="AT41" t="s">
        <v>1098</v>
      </c>
      <c r="AU41" t="s">
        <v>77</v>
      </c>
    </row>
    <row r="42" spans="1:47">
      <c r="A42" s="8">
        <v>1168</v>
      </c>
      <c r="B42" s="8" t="s">
        <v>210</v>
      </c>
      <c r="C42" s="8" t="s">
        <v>211</v>
      </c>
      <c r="D42" t="s">
        <v>212</v>
      </c>
      <c r="E42" t="s">
        <v>212</v>
      </c>
      <c r="F42" t="s">
        <v>212</v>
      </c>
      <c r="G42" t="s">
        <v>212</v>
      </c>
      <c r="H42" t="s">
        <v>212</v>
      </c>
      <c r="I42" t="s">
        <v>482</v>
      </c>
      <c r="J42" t="s">
        <v>343</v>
      </c>
      <c r="K42" s="12" t="s">
        <v>3</v>
      </c>
      <c r="L42">
        <v>28</v>
      </c>
      <c r="M42" s="12" t="s">
        <v>319</v>
      </c>
      <c r="N42" s="33">
        <v>26975</v>
      </c>
      <c r="O42" s="8" t="s">
        <v>312</v>
      </c>
      <c r="P42" s="33">
        <v>43525</v>
      </c>
      <c r="Q42" t="s">
        <v>572</v>
      </c>
      <c r="R42" t="s">
        <v>562</v>
      </c>
      <c r="S42" t="s">
        <v>4</v>
      </c>
      <c r="T42" t="s">
        <v>562</v>
      </c>
      <c r="U42" t="s">
        <v>123</v>
      </c>
      <c r="V42" t="s">
        <v>123</v>
      </c>
      <c r="W42" t="s">
        <v>153</v>
      </c>
      <c r="X42" t="s">
        <v>312</v>
      </c>
      <c r="Y42" t="s">
        <v>758</v>
      </c>
      <c r="Z42" t="s">
        <v>605</v>
      </c>
      <c r="AA42" t="s">
        <v>576</v>
      </c>
      <c r="AB42">
        <v>233</v>
      </c>
      <c r="AC42" t="s">
        <v>1545</v>
      </c>
      <c r="AD42" t="s">
        <v>212</v>
      </c>
      <c r="AE42" t="s">
        <v>212</v>
      </c>
      <c r="AF42" t="s">
        <v>212</v>
      </c>
      <c r="AG42" t="s">
        <v>26</v>
      </c>
      <c r="AH42" t="s">
        <v>26</v>
      </c>
      <c r="AI42" t="s">
        <v>526</v>
      </c>
      <c r="AJ42" t="s">
        <v>955</v>
      </c>
      <c r="AK42" t="s">
        <v>6</v>
      </c>
      <c r="AL42">
        <v>24</v>
      </c>
      <c r="AM42" t="s">
        <v>319</v>
      </c>
      <c r="AN42" t="s">
        <v>1043</v>
      </c>
      <c r="AO42" t="s">
        <v>26</v>
      </c>
      <c r="AP42" t="s">
        <v>1047</v>
      </c>
      <c r="AQ42" t="s">
        <v>1062</v>
      </c>
      <c r="AR42" t="s">
        <v>312</v>
      </c>
      <c r="AS42">
        <v>80</v>
      </c>
      <c r="AT42" t="s">
        <v>28</v>
      </c>
      <c r="AU42" t="s">
        <v>77</v>
      </c>
    </row>
    <row r="43" spans="1:47">
      <c r="A43" s="8">
        <v>1170</v>
      </c>
      <c r="B43" s="8" t="s">
        <v>210</v>
      </c>
      <c r="C43" s="8" t="s">
        <v>211</v>
      </c>
      <c r="D43" t="s">
        <v>212</v>
      </c>
      <c r="E43" t="s">
        <v>212</v>
      </c>
      <c r="F43" t="s">
        <v>212</v>
      </c>
      <c r="G43" t="s">
        <v>212</v>
      </c>
      <c r="H43" t="s">
        <v>212</v>
      </c>
      <c r="I43" t="s">
        <v>488</v>
      </c>
      <c r="J43" t="s">
        <v>350</v>
      </c>
      <c r="K43" s="12" t="s">
        <v>3</v>
      </c>
      <c r="L43">
        <v>25</v>
      </c>
      <c r="M43" s="12" t="s">
        <v>318</v>
      </c>
      <c r="N43" s="33">
        <v>36373</v>
      </c>
      <c r="O43" s="8" t="s">
        <v>1409</v>
      </c>
      <c r="P43" s="33">
        <v>43525</v>
      </c>
      <c r="Q43" t="s">
        <v>572</v>
      </c>
      <c r="R43" t="s">
        <v>212</v>
      </c>
      <c r="S43" t="s">
        <v>4</v>
      </c>
      <c r="T43" t="s">
        <v>562</v>
      </c>
      <c r="U43" t="s">
        <v>575</v>
      </c>
      <c r="V43" t="s">
        <v>212</v>
      </c>
      <c r="W43" t="s">
        <v>1441</v>
      </c>
      <c r="X43" t="s">
        <v>312</v>
      </c>
      <c r="Y43" t="s">
        <v>635</v>
      </c>
      <c r="Z43" t="s">
        <v>627</v>
      </c>
      <c r="AA43" t="s">
        <v>576</v>
      </c>
      <c r="AB43">
        <v>603</v>
      </c>
      <c r="AC43" t="s">
        <v>1546</v>
      </c>
      <c r="AD43" t="s">
        <v>1255</v>
      </c>
      <c r="AE43" t="s">
        <v>26</v>
      </c>
      <c r="AF43" t="s">
        <v>575</v>
      </c>
      <c r="AG43" t="s">
        <v>26</v>
      </c>
      <c r="AH43" t="s">
        <v>26</v>
      </c>
      <c r="AI43" t="s">
        <v>1013</v>
      </c>
      <c r="AJ43" t="s">
        <v>927</v>
      </c>
      <c r="AK43" t="s">
        <v>6</v>
      </c>
      <c r="AL43">
        <v>17</v>
      </c>
      <c r="AM43" t="s">
        <v>319</v>
      </c>
      <c r="AN43" t="s">
        <v>1434</v>
      </c>
      <c r="AO43" t="s">
        <v>4</v>
      </c>
      <c r="AP43" t="s">
        <v>1047</v>
      </c>
      <c r="AQ43" t="s">
        <v>1062</v>
      </c>
      <c r="AR43" t="s">
        <v>1069</v>
      </c>
      <c r="AS43">
        <v>70</v>
      </c>
      <c r="AT43" t="s">
        <v>1130</v>
      </c>
      <c r="AU43" t="s">
        <v>77</v>
      </c>
    </row>
    <row r="44" spans="1:47">
      <c r="A44" s="8">
        <v>1173</v>
      </c>
      <c r="B44" s="8" t="s">
        <v>210</v>
      </c>
      <c r="C44" s="8" t="s">
        <v>211</v>
      </c>
      <c r="D44" t="s">
        <v>212</v>
      </c>
      <c r="E44" t="s">
        <v>212</v>
      </c>
      <c r="F44" t="s">
        <v>212</v>
      </c>
      <c r="G44" t="s">
        <v>212</v>
      </c>
      <c r="H44" t="s">
        <v>212</v>
      </c>
      <c r="I44" t="s">
        <v>505</v>
      </c>
      <c r="J44" t="s">
        <v>376</v>
      </c>
      <c r="K44" s="12" t="s">
        <v>3</v>
      </c>
      <c r="L44">
        <v>23</v>
      </c>
      <c r="M44" s="12" t="s">
        <v>312</v>
      </c>
      <c r="N44" s="33">
        <v>29740</v>
      </c>
      <c r="O44" s="8" t="s">
        <v>312</v>
      </c>
      <c r="P44" s="33">
        <v>43532</v>
      </c>
      <c r="Q44" t="s">
        <v>572</v>
      </c>
      <c r="R44" t="s">
        <v>566</v>
      </c>
      <c r="S44" t="s">
        <v>312</v>
      </c>
      <c r="T44" t="s">
        <v>567</v>
      </c>
      <c r="U44" t="s">
        <v>123</v>
      </c>
      <c r="V44" t="s">
        <v>123</v>
      </c>
      <c r="W44" t="s">
        <v>153</v>
      </c>
      <c r="X44" t="s">
        <v>312</v>
      </c>
      <c r="Y44" t="s">
        <v>664</v>
      </c>
      <c r="Z44" t="s">
        <v>591</v>
      </c>
      <c r="AA44" t="s">
        <v>576</v>
      </c>
      <c r="AB44">
        <v>12</v>
      </c>
      <c r="AC44" t="s">
        <v>1510</v>
      </c>
      <c r="AD44" t="s">
        <v>212</v>
      </c>
      <c r="AE44" t="s">
        <v>212</v>
      </c>
      <c r="AF44" t="s">
        <v>212</v>
      </c>
      <c r="AG44" t="s">
        <v>26</v>
      </c>
      <c r="AH44" t="s">
        <v>26</v>
      </c>
      <c r="AI44" t="s">
        <v>441</v>
      </c>
      <c r="AJ44" t="s">
        <v>402</v>
      </c>
      <c r="AK44" t="s">
        <v>3</v>
      </c>
      <c r="AL44">
        <v>44</v>
      </c>
      <c r="AM44" t="s">
        <v>312</v>
      </c>
      <c r="AN44" t="s">
        <v>1273</v>
      </c>
      <c r="AO44" t="s">
        <v>26</v>
      </c>
      <c r="AP44" t="s">
        <v>1052</v>
      </c>
      <c r="AQ44" t="s">
        <v>48</v>
      </c>
      <c r="AR44" t="s">
        <v>570</v>
      </c>
      <c r="AS44" t="s">
        <v>312</v>
      </c>
      <c r="AT44" t="s">
        <v>164</v>
      </c>
      <c r="AU44" t="s">
        <v>155</v>
      </c>
    </row>
    <row r="45" spans="1:47">
      <c r="A45" s="8">
        <v>1175</v>
      </c>
      <c r="B45" s="8" t="s">
        <v>207</v>
      </c>
      <c r="C45" s="8" t="s">
        <v>209</v>
      </c>
      <c r="D45" t="s">
        <v>212</v>
      </c>
      <c r="E45" t="s">
        <v>125</v>
      </c>
      <c r="F45" t="s">
        <v>3</v>
      </c>
      <c r="G45" t="s">
        <v>314</v>
      </c>
      <c r="H45" t="s">
        <v>319</v>
      </c>
      <c r="I45" t="s">
        <v>553</v>
      </c>
      <c r="J45" t="s">
        <v>456</v>
      </c>
      <c r="K45" s="12" t="s">
        <v>6</v>
      </c>
      <c r="L45">
        <v>19</v>
      </c>
      <c r="M45" s="12" t="s">
        <v>319</v>
      </c>
      <c r="N45" s="33">
        <v>29645</v>
      </c>
      <c r="O45" s="8" t="s">
        <v>312</v>
      </c>
      <c r="P45" s="33">
        <v>43532</v>
      </c>
      <c r="Q45" t="s">
        <v>563</v>
      </c>
      <c r="R45" t="s">
        <v>572</v>
      </c>
      <c r="S45" t="s">
        <v>26</v>
      </c>
      <c r="T45" t="s">
        <v>2184</v>
      </c>
      <c r="U45" t="s">
        <v>22</v>
      </c>
      <c r="V45" t="s">
        <v>22</v>
      </c>
      <c r="W45" t="s">
        <v>312</v>
      </c>
      <c r="X45" t="s">
        <v>312</v>
      </c>
      <c r="Y45" t="s">
        <v>801</v>
      </c>
      <c r="Z45" t="s">
        <v>603</v>
      </c>
      <c r="AA45" t="s">
        <v>576</v>
      </c>
      <c r="AB45">
        <v>182</v>
      </c>
      <c r="AC45" t="s">
        <v>1548</v>
      </c>
      <c r="AD45" t="s">
        <v>1317</v>
      </c>
      <c r="AE45" t="s">
        <v>4</v>
      </c>
      <c r="AF45" t="s">
        <v>850</v>
      </c>
      <c r="AG45" t="s">
        <v>26</v>
      </c>
      <c r="AH45" t="s">
        <v>26</v>
      </c>
      <c r="AI45" t="s">
        <v>212</v>
      </c>
      <c r="AJ45" t="s">
        <v>125</v>
      </c>
      <c r="AK45" t="s">
        <v>3</v>
      </c>
      <c r="AL45" t="s">
        <v>314</v>
      </c>
      <c r="AM45" t="s">
        <v>319</v>
      </c>
      <c r="AN45" t="s">
        <v>570</v>
      </c>
      <c r="AO45" t="s">
        <v>4</v>
      </c>
      <c r="AP45" t="s">
        <v>1046</v>
      </c>
      <c r="AQ45" t="s">
        <v>1062</v>
      </c>
      <c r="AR45" t="s">
        <v>1073</v>
      </c>
      <c r="AS45" t="s">
        <v>212</v>
      </c>
      <c r="AT45" t="s">
        <v>126</v>
      </c>
      <c r="AU45" t="s">
        <v>77</v>
      </c>
    </row>
    <row r="46" spans="1:47">
      <c r="A46" s="8">
        <v>1177</v>
      </c>
      <c r="B46" s="8" t="s">
        <v>210</v>
      </c>
      <c r="C46" s="8" t="s">
        <v>211</v>
      </c>
      <c r="D46" t="s">
        <v>212</v>
      </c>
      <c r="E46" t="s">
        <v>212</v>
      </c>
      <c r="F46" t="s">
        <v>212</v>
      </c>
      <c r="G46" t="s">
        <v>212</v>
      </c>
      <c r="H46" t="s">
        <v>212</v>
      </c>
      <c r="I46" t="s">
        <v>441</v>
      </c>
      <c r="J46" t="s">
        <v>457</v>
      </c>
      <c r="K46" s="12" t="s">
        <v>3</v>
      </c>
      <c r="L46">
        <v>24</v>
      </c>
      <c r="M46" s="12" t="s">
        <v>318</v>
      </c>
      <c r="N46" s="33">
        <v>30899</v>
      </c>
      <c r="O46" s="8" t="s">
        <v>312</v>
      </c>
      <c r="P46" s="33">
        <v>43537</v>
      </c>
      <c r="Q46" t="s">
        <v>572</v>
      </c>
      <c r="R46" t="s">
        <v>562</v>
      </c>
      <c r="S46" t="s">
        <v>4</v>
      </c>
      <c r="T46" t="s">
        <v>562</v>
      </c>
      <c r="U46" t="s">
        <v>1449</v>
      </c>
      <c r="V46" t="s">
        <v>1449</v>
      </c>
      <c r="W46" t="s">
        <v>1177</v>
      </c>
      <c r="X46" t="s">
        <v>1198</v>
      </c>
      <c r="Y46" t="s">
        <v>717</v>
      </c>
      <c r="Z46" t="s">
        <v>614</v>
      </c>
      <c r="AA46" t="s">
        <v>576</v>
      </c>
      <c r="AB46">
        <v>23</v>
      </c>
      <c r="AC46" t="s">
        <v>1550</v>
      </c>
      <c r="AD46" t="s">
        <v>1216</v>
      </c>
      <c r="AE46" t="s">
        <v>26</v>
      </c>
      <c r="AF46" t="s">
        <v>850</v>
      </c>
      <c r="AG46" t="s">
        <v>26</v>
      </c>
      <c r="AH46" t="s">
        <v>4</v>
      </c>
      <c r="AI46" t="s">
        <v>1031</v>
      </c>
      <c r="AJ46" t="s">
        <v>951</v>
      </c>
      <c r="AK46" t="s">
        <v>6</v>
      </c>
      <c r="AL46">
        <v>25</v>
      </c>
      <c r="AM46" t="s">
        <v>319</v>
      </c>
      <c r="AN46" t="s">
        <v>1043</v>
      </c>
      <c r="AO46" t="s">
        <v>26</v>
      </c>
      <c r="AP46" t="s">
        <v>1217</v>
      </c>
      <c r="AQ46" t="s">
        <v>1062</v>
      </c>
      <c r="AR46" t="s">
        <v>1073</v>
      </c>
      <c r="AS46" t="s">
        <v>312</v>
      </c>
      <c r="AT46" t="s">
        <v>1143</v>
      </c>
      <c r="AU46" t="s">
        <v>77</v>
      </c>
    </row>
    <row r="47" spans="1:47">
      <c r="A47" s="8">
        <v>1178</v>
      </c>
      <c r="B47" s="8" t="s">
        <v>210</v>
      </c>
      <c r="C47" s="8" t="s">
        <v>211</v>
      </c>
      <c r="D47" t="s">
        <v>212</v>
      </c>
      <c r="E47" t="s">
        <v>212</v>
      </c>
      <c r="F47" t="s">
        <v>212</v>
      </c>
      <c r="G47" t="s">
        <v>212</v>
      </c>
      <c r="H47" t="s">
        <v>212</v>
      </c>
      <c r="I47" t="s">
        <v>541</v>
      </c>
      <c r="J47" t="s">
        <v>438</v>
      </c>
      <c r="K47" s="12" t="s">
        <v>3</v>
      </c>
      <c r="L47">
        <v>39</v>
      </c>
      <c r="M47" s="12" t="s">
        <v>319</v>
      </c>
      <c r="N47" s="33">
        <v>27950</v>
      </c>
      <c r="O47" s="8">
        <v>43382</v>
      </c>
      <c r="P47" s="33">
        <v>43538</v>
      </c>
      <c r="Q47" t="s">
        <v>563</v>
      </c>
      <c r="R47" t="s">
        <v>212</v>
      </c>
      <c r="S47" t="s">
        <v>4</v>
      </c>
      <c r="T47" t="s">
        <v>562</v>
      </c>
      <c r="U47" t="s">
        <v>1449</v>
      </c>
      <c r="V47" t="s">
        <v>212</v>
      </c>
      <c r="W47" t="s">
        <v>1440</v>
      </c>
      <c r="X47" t="s">
        <v>1195</v>
      </c>
      <c r="Y47" t="s">
        <v>844</v>
      </c>
      <c r="Z47" t="s">
        <v>602</v>
      </c>
      <c r="AA47" t="s">
        <v>576</v>
      </c>
      <c r="AB47" t="s">
        <v>1508</v>
      </c>
      <c r="AC47" t="s">
        <v>1551</v>
      </c>
      <c r="AD47" t="s">
        <v>1297</v>
      </c>
      <c r="AE47" t="s">
        <v>4</v>
      </c>
      <c r="AF47" t="s">
        <v>850</v>
      </c>
      <c r="AG47" t="s">
        <v>26</v>
      </c>
      <c r="AH47" t="s">
        <v>26</v>
      </c>
      <c r="AI47" t="s">
        <v>1293</v>
      </c>
      <c r="AJ47" t="s">
        <v>1294</v>
      </c>
      <c r="AK47" t="s">
        <v>3</v>
      </c>
      <c r="AL47">
        <v>25</v>
      </c>
      <c r="AM47" t="s">
        <v>319</v>
      </c>
      <c r="AN47" t="s">
        <v>1434</v>
      </c>
      <c r="AO47" t="s">
        <v>26</v>
      </c>
      <c r="AP47" t="s">
        <v>1047</v>
      </c>
      <c r="AQ47" t="s">
        <v>312</v>
      </c>
      <c r="AR47" t="s">
        <v>1073</v>
      </c>
      <c r="AS47" t="s">
        <v>312</v>
      </c>
      <c r="AT47" t="s">
        <v>1116</v>
      </c>
      <c r="AU47" t="s">
        <v>77</v>
      </c>
    </row>
    <row r="48" spans="1:47">
      <c r="A48" s="8">
        <v>1180</v>
      </c>
      <c r="B48" s="8" t="s">
        <v>210</v>
      </c>
      <c r="C48" s="8" t="s">
        <v>211</v>
      </c>
      <c r="D48" t="s">
        <v>212</v>
      </c>
      <c r="E48" t="s">
        <v>212</v>
      </c>
      <c r="F48" t="s">
        <v>212</v>
      </c>
      <c r="G48" t="s">
        <v>212</v>
      </c>
      <c r="H48" t="s">
        <v>212</v>
      </c>
      <c r="I48" t="s">
        <v>521</v>
      </c>
      <c r="J48" t="s">
        <v>411</v>
      </c>
      <c r="K48" s="12" t="s">
        <v>3</v>
      </c>
      <c r="L48">
        <v>29</v>
      </c>
      <c r="M48" s="12" t="s">
        <v>319</v>
      </c>
      <c r="N48" s="33">
        <v>34610</v>
      </c>
      <c r="O48" s="8" t="s">
        <v>312</v>
      </c>
      <c r="P48" s="33">
        <v>43539</v>
      </c>
      <c r="Q48" t="s">
        <v>572</v>
      </c>
      <c r="R48" t="s">
        <v>562</v>
      </c>
      <c r="S48" t="s">
        <v>4</v>
      </c>
      <c r="T48" t="s">
        <v>562</v>
      </c>
      <c r="U48" t="s">
        <v>123</v>
      </c>
      <c r="V48" t="s">
        <v>123</v>
      </c>
      <c r="W48" t="s">
        <v>312</v>
      </c>
      <c r="X48" t="s">
        <v>1195</v>
      </c>
      <c r="Y48" t="s">
        <v>747</v>
      </c>
      <c r="Z48" t="s">
        <v>604</v>
      </c>
      <c r="AA48" t="s">
        <v>576</v>
      </c>
      <c r="AB48">
        <v>21</v>
      </c>
      <c r="AC48" t="s">
        <v>1523</v>
      </c>
      <c r="AD48" t="s">
        <v>212</v>
      </c>
      <c r="AE48" t="s">
        <v>212</v>
      </c>
      <c r="AF48" t="s">
        <v>212</v>
      </c>
      <c r="AG48" t="s">
        <v>26</v>
      </c>
      <c r="AH48" t="s">
        <v>26</v>
      </c>
      <c r="AI48" t="s">
        <v>1010</v>
      </c>
      <c r="AJ48" t="s">
        <v>924</v>
      </c>
      <c r="AK48" t="s">
        <v>6</v>
      </c>
      <c r="AL48">
        <v>44</v>
      </c>
      <c r="AM48" t="s">
        <v>322</v>
      </c>
      <c r="AN48" t="s">
        <v>1434</v>
      </c>
      <c r="AO48" t="s">
        <v>26</v>
      </c>
      <c r="AP48" t="s">
        <v>1052</v>
      </c>
      <c r="AQ48" t="s">
        <v>1062</v>
      </c>
      <c r="AR48" t="s">
        <v>1326</v>
      </c>
      <c r="AS48" t="s">
        <v>312</v>
      </c>
      <c r="AT48" t="s">
        <v>1123</v>
      </c>
      <c r="AU48" t="s">
        <v>77</v>
      </c>
    </row>
    <row r="49" spans="1:47">
      <c r="A49" s="8">
        <v>1182</v>
      </c>
      <c r="B49" s="8" t="s">
        <v>210</v>
      </c>
      <c r="C49" s="8" t="s">
        <v>211</v>
      </c>
      <c r="D49" t="s">
        <v>212</v>
      </c>
      <c r="E49" t="s">
        <v>212</v>
      </c>
      <c r="F49" t="s">
        <v>212</v>
      </c>
      <c r="G49" t="s">
        <v>212</v>
      </c>
      <c r="H49" t="s">
        <v>212</v>
      </c>
      <c r="I49" t="s">
        <v>537</v>
      </c>
      <c r="J49" t="s">
        <v>432</v>
      </c>
      <c r="K49" s="12" t="s">
        <v>3</v>
      </c>
      <c r="L49">
        <v>28</v>
      </c>
      <c r="M49" s="12" t="s">
        <v>319</v>
      </c>
      <c r="N49" s="33">
        <v>28935</v>
      </c>
      <c r="O49" s="8" t="s">
        <v>1414</v>
      </c>
      <c r="P49" s="33">
        <v>43545</v>
      </c>
      <c r="Q49" t="s">
        <v>572</v>
      </c>
      <c r="R49" t="s">
        <v>1194</v>
      </c>
      <c r="S49" t="s">
        <v>26</v>
      </c>
      <c r="T49" t="s">
        <v>567</v>
      </c>
      <c r="U49" t="s">
        <v>123</v>
      </c>
      <c r="V49" t="s">
        <v>212</v>
      </c>
      <c r="W49" t="s">
        <v>312</v>
      </c>
      <c r="X49" t="s">
        <v>312</v>
      </c>
      <c r="Y49" t="s">
        <v>661</v>
      </c>
      <c r="Z49" t="s">
        <v>591</v>
      </c>
      <c r="AA49" t="s">
        <v>576</v>
      </c>
      <c r="AB49">
        <v>17</v>
      </c>
      <c r="AC49" t="s">
        <v>674</v>
      </c>
      <c r="AD49" t="s">
        <v>212</v>
      </c>
      <c r="AE49" t="s">
        <v>212</v>
      </c>
      <c r="AF49" t="s">
        <v>212</v>
      </c>
      <c r="AG49" t="s">
        <v>26</v>
      </c>
      <c r="AH49" t="s">
        <v>26</v>
      </c>
      <c r="AI49" t="s">
        <v>991</v>
      </c>
      <c r="AJ49" t="s">
        <v>896</v>
      </c>
      <c r="AK49" t="s">
        <v>6</v>
      </c>
      <c r="AL49">
        <v>37</v>
      </c>
      <c r="AM49" t="s">
        <v>319</v>
      </c>
      <c r="AN49" t="s">
        <v>1434</v>
      </c>
      <c r="AO49" t="s">
        <v>26</v>
      </c>
      <c r="AP49" t="s">
        <v>1045</v>
      </c>
      <c r="AQ49" t="s">
        <v>312</v>
      </c>
      <c r="AR49" t="s">
        <v>1067</v>
      </c>
      <c r="AS49" t="s">
        <v>312</v>
      </c>
      <c r="AT49" t="s">
        <v>56</v>
      </c>
      <c r="AU49" t="s">
        <v>1159</v>
      </c>
    </row>
    <row r="50" spans="1:47">
      <c r="A50" s="8">
        <v>1184</v>
      </c>
      <c r="B50" s="8" t="s">
        <v>207</v>
      </c>
      <c r="C50" s="8" t="s">
        <v>209</v>
      </c>
      <c r="D50" t="s">
        <v>212</v>
      </c>
      <c r="E50" t="s">
        <v>112</v>
      </c>
      <c r="F50" t="s">
        <v>6</v>
      </c>
      <c r="G50" t="s">
        <v>314</v>
      </c>
      <c r="H50" t="s">
        <v>319</v>
      </c>
      <c r="I50" t="s">
        <v>477</v>
      </c>
      <c r="J50" t="s">
        <v>338</v>
      </c>
      <c r="K50" s="12" t="s">
        <v>6</v>
      </c>
      <c r="L50">
        <v>24</v>
      </c>
      <c r="M50" s="12" t="s">
        <v>319</v>
      </c>
      <c r="N50" s="33">
        <v>32917</v>
      </c>
      <c r="O50" s="8" t="s">
        <v>312</v>
      </c>
      <c r="P50" s="33">
        <v>43558</v>
      </c>
      <c r="Q50" t="s">
        <v>572</v>
      </c>
      <c r="R50" t="s">
        <v>212</v>
      </c>
      <c r="S50" t="s">
        <v>26</v>
      </c>
      <c r="T50" t="s">
        <v>2184</v>
      </c>
      <c r="U50" t="s">
        <v>575</v>
      </c>
      <c r="V50" t="s">
        <v>212</v>
      </c>
      <c r="W50" t="s">
        <v>1177</v>
      </c>
      <c r="X50" t="s">
        <v>312</v>
      </c>
      <c r="Y50" t="s">
        <v>796</v>
      </c>
      <c r="Z50" t="s">
        <v>620</v>
      </c>
      <c r="AA50" t="s">
        <v>576</v>
      </c>
      <c r="AB50">
        <v>236</v>
      </c>
      <c r="AC50" t="s">
        <v>796</v>
      </c>
      <c r="AD50" t="s">
        <v>1320</v>
      </c>
      <c r="AE50" t="s">
        <v>26</v>
      </c>
      <c r="AF50" t="s">
        <v>575</v>
      </c>
      <c r="AG50" t="s">
        <v>26</v>
      </c>
      <c r="AH50" t="s">
        <v>26</v>
      </c>
      <c r="AI50" t="s">
        <v>212</v>
      </c>
      <c r="AJ50" t="s">
        <v>112</v>
      </c>
      <c r="AK50" t="s">
        <v>6</v>
      </c>
      <c r="AL50" t="s">
        <v>314</v>
      </c>
      <c r="AM50" t="s">
        <v>319</v>
      </c>
      <c r="AN50" t="s">
        <v>570</v>
      </c>
      <c r="AO50" t="s">
        <v>4</v>
      </c>
      <c r="AP50" t="s">
        <v>1046</v>
      </c>
      <c r="AQ50" t="s">
        <v>312</v>
      </c>
      <c r="AR50" t="s">
        <v>1071</v>
      </c>
      <c r="AS50" t="s">
        <v>212</v>
      </c>
      <c r="AT50" t="s">
        <v>1104</v>
      </c>
      <c r="AU50" t="s">
        <v>77</v>
      </c>
    </row>
    <row r="51" spans="1:47">
      <c r="A51" s="8">
        <v>1186</v>
      </c>
      <c r="B51" s="8" t="s">
        <v>210</v>
      </c>
      <c r="C51" s="8" t="s">
        <v>211</v>
      </c>
      <c r="D51" t="s">
        <v>212</v>
      </c>
      <c r="E51" t="s">
        <v>212</v>
      </c>
      <c r="F51" t="s">
        <v>212</v>
      </c>
      <c r="G51" t="s">
        <v>212</v>
      </c>
      <c r="H51" t="s">
        <v>212</v>
      </c>
      <c r="I51" t="s">
        <v>551</v>
      </c>
      <c r="J51" t="s">
        <v>340</v>
      </c>
      <c r="K51" s="12" t="s">
        <v>3</v>
      </c>
      <c r="L51">
        <v>30</v>
      </c>
      <c r="M51" s="12" t="s">
        <v>319</v>
      </c>
      <c r="N51" s="33">
        <v>26534</v>
      </c>
      <c r="O51" s="8" t="s">
        <v>1412</v>
      </c>
      <c r="P51" s="33">
        <v>43565</v>
      </c>
      <c r="Q51" t="s">
        <v>563</v>
      </c>
      <c r="R51" t="s">
        <v>562</v>
      </c>
      <c r="S51" t="s">
        <v>4</v>
      </c>
      <c r="T51" t="s">
        <v>562</v>
      </c>
      <c r="U51" t="s">
        <v>1449</v>
      </c>
      <c r="V51" t="s">
        <v>24</v>
      </c>
      <c r="W51" t="s">
        <v>312</v>
      </c>
      <c r="X51" t="s">
        <v>1195</v>
      </c>
      <c r="Y51" t="s">
        <v>829</v>
      </c>
      <c r="Z51" t="s">
        <v>157</v>
      </c>
      <c r="AA51" t="s">
        <v>576</v>
      </c>
      <c r="AB51">
        <v>15</v>
      </c>
      <c r="AC51" t="s">
        <v>1516</v>
      </c>
      <c r="AD51" t="s">
        <v>1263</v>
      </c>
      <c r="AE51" t="s">
        <v>26</v>
      </c>
      <c r="AF51" t="s">
        <v>850</v>
      </c>
      <c r="AG51" t="s">
        <v>26</v>
      </c>
      <c r="AH51" t="s">
        <v>26</v>
      </c>
      <c r="AI51" t="s">
        <v>970</v>
      </c>
      <c r="AJ51" t="s">
        <v>871</v>
      </c>
      <c r="AK51" t="s">
        <v>6</v>
      </c>
      <c r="AL51">
        <v>20</v>
      </c>
      <c r="AM51" t="s">
        <v>319</v>
      </c>
      <c r="AN51" t="s">
        <v>1434</v>
      </c>
      <c r="AO51" t="s">
        <v>26</v>
      </c>
      <c r="AP51" t="s">
        <v>1047</v>
      </c>
      <c r="AQ51" t="s">
        <v>1062</v>
      </c>
      <c r="AR51" t="s">
        <v>1073</v>
      </c>
      <c r="AS51">
        <v>2</v>
      </c>
      <c r="AT51" t="s">
        <v>1146</v>
      </c>
      <c r="AU51" t="s">
        <v>1</v>
      </c>
    </row>
    <row r="52" spans="1:47">
      <c r="A52" s="8">
        <v>1189</v>
      </c>
      <c r="B52" s="8" t="s">
        <v>210</v>
      </c>
      <c r="C52" s="8" t="s">
        <v>211</v>
      </c>
      <c r="D52" t="s">
        <v>212</v>
      </c>
      <c r="E52" t="s">
        <v>212</v>
      </c>
      <c r="F52" t="s">
        <v>212</v>
      </c>
      <c r="G52" t="s">
        <v>212</v>
      </c>
      <c r="H52" t="s">
        <v>212</v>
      </c>
      <c r="I52" t="s">
        <v>212</v>
      </c>
      <c r="J52" t="s">
        <v>1069</v>
      </c>
      <c r="K52" s="12" t="s">
        <v>3</v>
      </c>
      <c r="L52">
        <v>17</v>
      </c>
      <c r="M52" s="12" t="s">
        <v>312</v>
      </c>
      <c r="N52" s="33">
        <v>43421</v>
      </c>
      <c r="O52" s="8" t="s">
        <v>312</v>
      </c>
      <c r="P52" s="33">
        <v>43579</v>
      </c>
      <c r="Q52" t="s">
        <v>565</v>
      </c>
      <c r="R52" t="s">
        <v>567</v>
      </c>
      <c r="S52" t="s">
        <v>26</v>
      </c>
      <c r="T52" t="s">
        <v>567</v>
      </c>
      <c r="U52" t="s">
        <v>575</v>
      </c>
      <c r="V52" t="s">
        <v>575</v>
      </c>
      <c r="W52" t="s">
        <v>312</v>
      </c>
      <c r="X52" t="s">
        <v>312</v>
      </c>
      <c r="Y52" t="s">
        <v>818</v>
      </c>
      <c r="Z52" t="s">
        <v>609</v>
      </c>
      <c r="AA52" t="s">
        <v>576</v>
      </c>
      <c r="AB52">
        <v>85</v>
      </c>
      <c r="AC52" t="s">
        <v>332</v>
      </c>
      <c r="AD52" t="s">
        <v>1367</v>
      </c>
      <c r="AE52" t="s">
        <v>26</v>
      </c>
      <c r="AF52" t="s">
        <v>575</v>
      </c>
      <c r="AG52" t="s">
        <v>26</v>
      </c>
      <c r="AH52" t="s">
        <v>26</v>
      </c>
      <c r="AI52" t="s">
        <v>1009</v>
      </c>
      <c r="AJ52" t="s">
        <v>715</v>
      </c>
      <c r="AK52" t="s">
        <v>6</v>
      </c>
      <c r="AL52">
        <v>71</v>
      </c>
      <c r="AM52" t="s">
        <v>312</v>
      </c>
      <c r="AN52" t="s">
        <v>1434</v>
      </c>
      <c r="AO52" t="s">
        <v>4</v>
      </c>
      <c r="AP52" t="s">
        <v>1045</v>
      </c>
      <c r="AQ52" t="s">
        <v>1062</v>
      </c>
      <c r="AR52" t="s">
        <v>1073</v>
      </c>
      <c r="AS52" t="s">
        <v>312</v>
      </c>
      <c r="AT52" t="s">
        <v>84</v>
      </c>
      <c r="AU52" t="s">
        <v>77</v>
      </c>
    </row>
    <row r="53" spans="1:47">
      <c r="A53" s="8">
        <v>1191</v>
      </c>
      <c r="B53" s="8" t="s">
        <v>210</v>
      </c>
      <c r="C53" s="8" t="s">
        <v>211</v>
      </c>
      <c r="D53" t="s">
        <v>212</v>
      </c>
      <c r="E53" t="s">
        <v>212</v>
      </c>
      <c r="F53" t="s">
        <v>212</v>
      </c>
      <c r="G53" t="s">
        <v>212</v>
      </c>
      <c r="H53" t="s">
        <v>212</v>
      </c>
      <c r="I53" t="s">
        <v>227</v>
      </c>
      <c r="J53" t="s">
        <v>440</v>
      </c>
      <c r="K53" s="12" t="s">
        <v>3</v>
      </c>
      <c r="L53">
        <v>32</v>
      </c>
      <c r="M53" s="12" t="s">
        <v>319</v>
      </c>
      <c r="N53" s="33">
        <v>34532</v>
      </c>
      <c r="O53" s="8" t="s">
        <v>312</v>
      </c>
      <c r="P53" s="33">
        <v>43583</v>
      </c>
      <c r="Q53" t="s">
        <v>563</v>
      </c>
      <c r="R53" t="s">
        <v>562</v>
      </c>
      <c r="S53" t="s">
        <v>4</v>
      </c>
      <c r="T53" t="s">
        <v>562</v>
      </c>
      <c r="U53" t="s">
        <v>575</v>
      </c>
      <c r="V53" t="s">
        <v>575</v>
      </c>
      <c r="W53" t="s">
        <v>312</v>
      </c>
      <c r="X53" t="s">
        <v>1198</v>
      </c>
      <c r="Y53" t="s">
        <v>837</v>
      </c>
      <c r="Z53" t="s">
        <v>157</v>
      </c>
      <c r="AA53" t="s">
        <v>576</v>
      </c>
      <c r="AB53">
        <v>25</v>
      </c>
      <c r="AC53" t="s">
        <v>485</v>
      </c>
      <c r="AD53" t="s">
        <v>1244</v>
      </c>
      <c r="AE53" t="s">
        <v>26</v>
      </c>
      <c r="AF53" t="s">
        <v>575</v>
      </c>
      <c r="AG53" t="s">
        <v>26</v>
      </c>
      <c r="AH53" t="s">
        <v>26</v>
      </c>
      <c r="AI53" t="s">
        <v>243</v>
      </c>
      <c r="AJ53" t="s">
        <v>903</v>
      </c>
      <c r="AK53" t="s">
        <v>6</v>
      </c>
      <c r="AL53">
        <v>26</v>
      </c>
      <c r="AM53" t="s">
        <v>319</v>
      </c>
      <c r="AN53" t="s">
        <v>1434</v>
      </c>
      <c r="AO53" t="s">
        <v>26</v>
      </c>
      <c r="AP53" t="s">
        <v>1057</v>
      </c>
      <c r="AQ53" t="s">
        <v>312</v>
      </c>
      <c r="AR53" t="s">
        <v>1073</v>
      </c>
      <c r="AS53" t="s">
        <v>1075</v>
      </c>
      <c r="AT53" t="s">
        <v>1154</v>
      </c>
      <c r="AU53" t="s">
        <v>77</v>
      </c>
    </row>
    <row r="54" spans="1:47">
      <c r="A54" s="8">
        <v>1192</v>
      </c>
      <c r="B54" s="8" t="s">
        <v>210</v>
      </c>
      <c r="C54" s="8" t="s">
        <v>211</v>
      </c>
      <c r="D54" t="s">
        <v>212</v>
      </c>
      <c r="E54" t="s">
        <v>212</v>
      </c>
      <c r="F54" t="s">
        <v>212</v>
      </c>
      <c r="G54" t="s">
        <v>212</v>
      </c>
      <c r="H54" t="s">
        <v>212</v>
      </c>
      <c r="I54" t="s">
        <v>511</v>
      </c>
      <c r="J54" t="s">
        <v>392</v>
      </c>
      <c r="K54" s="12" t="s">
        <v>3</v>
      </c>
      <c r="L54">
        <v>23</v>
      </c>
      <c r="M54" s="12" t="s">
        <v>319</v>
      </c>
      <c r="N54" s="33">
        <v>26558</v>
      </c>
      <c r="O54" s="8" t="s">
        <v>312</v>
      </c>
      <c r="P54" s="33">
        <v>43591</v>
      </c>
      <c r="Q54" t="s">
        <v>572</v>
      </c>
      <c r="R54" t="s">
        <v>212</v>
      </c>
      <c r="S54" t="s">
        <v>4</v>
      </c>
      <c r="T54" t="s">
        <v>562</v>
      </c>
      <c r="U54" t="s">
        <v>123</v>
      </c>
      <c r="V54" t="s">
        <v>123</v>
      </c>
      <c r="W54" t="s">
        <v>153</v>
      </c>
      <c r="X54" t="s">
        <v>312</v>
      </c>
      <c r="Y54" t="s">
        <v>735</v>
      </c>
      <c r="Z54" t="s">
        <v>315</v>
      </c>
      <c r="AA54" t="s">
        <v>576</v>
      </c>
      <c r="AB54">
        <v>230</v>
      </c>
      <c r="AC54" t="s">
        <v>1553</v>
      </c>
      <c r="AD54" t="s">
        <v>212</v>
      </c>
      <c r="AE54" t="s">
        <v>212</v>
      </c>
      <c r="AF54" t="s">
        <v>212</v>
      </c>
      <c r="AG54" t="s">
        <v>26</v>
      </c>
      <c r="AH54" t="s">
        <v>26</v>
      </c>
      <c r="AI54" t="s">
        <v>989</v>
      </c>
      <c r="AJ54" t="s">
        <v>952</v>
      </c>
      <c r="AK54" t="s">
        <v>6</v>
      </c>
      <c r="AL54">
        <v>19</v>
      </c>
      <c r="AM54" t="s">
        <v>319</v>
      </c>
      <c r="AN54" t="s">
        <v>1434</v>
      </c>
      <c r="AO54" t="s">
        <v>4</v>
      </c>
      <c r="AP54" t="s">
        <v>1052</v>
      </c>
      <c r="AQ54" t="s">
        <v>312</v>
      </c>
      <c r="AR54" t="s">
        <v>570</v>
      </c>
      <c r="AS54" t="s">
        <v>312</v>
      </c>
      <c r="AT54" t="s">
        <v>37</v>
      </c>
      <c r="AU54" t="s">
        <v>77</v>
      </c>
    </row>
    <row r="55" spans="1:47">
      <c r="A55" s="8">
        <v>1193</v>
      </c>
      <c r="B55" s="8" t="s">
        <v>210</v>
      </c>
      <c r="C55" s="8" t="s">
        <v>211</v>
      </c>
      <c r="D55" t="s">
        <v>212</v>
      </c>
      <c r="E55" t="s">
        <v>212</v>
      </c>
      <c r="F55" t="s">
        <v>212</v>
      </c>
      <c r="G55" t="s">
        <v>212</v>
      </c>
      <c r="H55" t="s">
        <v>212</v>
      </c>
      <c r="I55" t="s">
        <v>500</v>
      </c>
      <c r="J55" t="s">
        <v>369</v>
      </c>
      <c r="K55" s="12" t="s">
        <v>3</v>
      </c>
      <c r="L55">
        <v>26</v>
      </c>
      <c r="M55" s="12" t="s">
        <v>561</v>
      </c>
      <c r="N55" s="33">
        <v>24663</v>
      </c>
      <c r="O55" s="8" t="s">
        <v>1417</v>
      </c>
      <c r="P55" s="33">
        <v>43592</v>
      </c>
      <c r="Q55" t="s">
        <v>572</v>
      </c>
      <c r="R55" t="s">
        <v>562</v>
      </c>
      <c r="S55" t="s">
        <v>4</v>
      </c>
      <c r="T55" t="s">
        <v>562</v>
      </c>
      <c r="U55" t="s">
        <v>123</v>
      </c>
      <c r="V55" t="s">
        <v>123</v>
      </c>
      <c r="W55" t="s">
        <v>312</v>
      </c>
      <c r="X55" t="s">
        <v>312</v>
      </c>
      <c r="Y55" t="s">
        <v>833</v>
      </c>
      <c r="Z55" t="s">
        <v>157</v>
      </c>
      <c r="AA55" t="s">
        <v>576</v>
      </c>
      <c r="AB55">
        <v>15</v>
      </c>
      <c r="AC55" t="s">
        <v>290</v>
      </c>
      <c r="AD55" t="s">
        <v>212</v>
      </c>
      <c r="AE55" t="s">
        <v>212</v>
      </c>
      <c r="AF55" t="s">
        <v>212</v>
      </c>
      <c r="AG55" t="s">
        <v>26</v>
      </c>
      <c r="AH55" t="s">
        <v>4</v>
      </c>
      <c r="AI55" t="s">
        <v>1313</v>
      </c>
      <c r="AJ55" t="s">
        <v>1314</v>
      </c>
      <c r="AK55" t="s">
        <v>6</v>
      </c>
      <c r="AL55">
        <v>20</v>
      </c>
      <c r="AM55" t="s">
        <v>319</v>
      </c>
      <c r="AN55" t="s">
        <v>1434</v>
      </c>
      <c r="AO55" t="s">
        <v>26</v>
      </c>
      <c r="AP55" t="s">
        <v>1052</v>
      </c>
      <c r="AQ55" t="s">
        <v>1062</v>
      </c>
      <c r="AR55" t="s">
        <v>1171</v>
      </c>
      <c r="AS55">
        <v>1</v>
      </c>
      <c r="AT55" t="s">
        <v>34</v>
      </c>
      <c r="AU55" t="s">
        <v>77</v>
      </c>
    </row>
    <row r="56" spans="1:47">
      <c r="A56" s="8">
        <v>1194</v>
      </c>
      <c r="B56" s="8" t="s">
        <v>210</v>
      </c>
      <c r="C56" s="8" t="s">
        <v>211</v>
      </c>
      <c r="D56" t="s">
        <v>212</v>
      </c>
      <c r="E56" t="s">
        <v>212</v>
      </c>
      <c r="F56" t="s">
        <v>212</v>
      </c>
      <c r="G56" t="s">
        <v>212</v>
      </c>
      <c r="H56" t="s">
        <v>212</v>
      </c>
      <c r="I56" t="s">
        <v>269</v>
      </c>
      <c r="J56" t="s">
        <v>390</v>
      </c>
      <c r="K56" s="12" t="s">
        <v>3</v>
      </c>
      <c r="L56">
        <v>35</v>
      </c>
      <c r="M56" s="12" t="s">
        <v>319</v>
      </c>
      <c r="N56" s="33">
        <v>30149</v>
      </c>
      <c r="O56" s="8" t="s">
        <v>312</v>
      </c>
      <c r="P56" s="33">
        <v>43592</v>
      </c>
      <c r="Q56" t="s">
        <v>572</v>
      </c>
      <c r="R56" t="s">
        <v>562</v>
      </c>
      <c r="S56" t="s">
        <v>4</v>
      </c>
      <c r="T56" t="s">
        <v>562</v>
      </c>
      <c r="U56" t="s">
        <v>123</v>
      </c>
      <c r="V56" t="s">
        <v>123</v>
      </c>
      <c r="W56" t="s">
        <v>153</v>
      </c>
      <c r="X56" t="s">
        <v>1195</v>
      </c>
      <c r="Y56" t="s">
        <v>768</v>
      </c>
      <c r="Z56" t="s">
        <v>632</v>
      </c>
      <c r="AA56" t="s">
        <v>576</v>
      </c>
      <c r="AB56" t="s">
        <v>1508</v>
      </c>
      <c r="AC56" t="s">
        <v>1554</v>
      </c>
      <c r="AD56" t="s">
        <v>212</v>
      </c>
      <c r="AE56" t="s">
        <v>212</v>
      </c>
      <c r="AF56" t="s">
        <v>212</v>
      </c>
      <c r="AG56" t="s">
        <v>212</v>
      </c>
      <c r="AH56" t="s">
        <v>26</v>
      </c>
      <c r="AI56" t="s">
        <v>221</v>
      </c>
      <c r="AJ56" t="s">
        <v>220</v>
      </c>
      <c r="AK56" t="s">
        <v>6</v>
      </c>
      <c r="AL56">
        <v>34</v>
      </c>
      <c r="AM56" t="s">
        <v>319</v>
      </c>
      <c r="AN56" t="s">
        <v>1434</v>
      </c>
      <c r="AO56" t="s">
        <v>26</v>
      </c>
      <c r="AP56" t="s">
        <v>1057</v>
      </c>
      <c r="AQ56" t="s">
        <v>1062</v>
      </c>
      <c r="AR56" t="s">
        <v>570</v>
      </c>
      <c r="AS56" t="s">
        <v>312</v>
      </c>
      <c r="AT56" t="s">
        <v>1155</v>
      </c>
      <c r="AU56" t="s">
        <v>82</v>
      </c>
    </row>
    <row r="57" spans="1:47">
      <c r="A57" s="8">
        <v>1195</v>
      </c>
      <c r="B57" s="8" t="s">
        <v>210</v>
      </c>
      <c r="C57" s="8" t="s">
        <v>211</v>
      </c>
      <c r="D57" t="s">
        <v>212</v>
      </c>
      <c r="E57" t="s">
        <v>212</v>
      </c>
      <c r="F57" t="s">
        <v>212</v>
      </c>
      <c r="G57" t="s">
        <v>212</v>
      </c>
      <c r="H57" t="s">
        <v>212</v>
      </c>
      <c r="I57" t="s">
        <v>518</v>
      </c>
      <c r="J57" t="s">
        <v>402</v>
      </c>
      <c r="K57" s="12" t="s">
        <v>3</v>
      </c>
      <c r="L57" t="s">
        <v>312</v>
      </c>
      <c r="M57" s="12" t="s">
        <v>318</v>
      </c>
      <c r="N57" s="33" t="s">
        <v>312</v>
      </c>
      <c r="O57" s="8" t="s">
        <v>312</v>
      </c>
      <c r="P57" s="33">
        <v>43592</v>
      </c>
      <c r="Q57" t="s">
        <v>566</v>
      </c>
      <c r="R57" t="s">
        <v>562</v>
      </c>
      <c r="S57" t="s">
        <v>4</v>
      </c>
      <c r="T57" t="s">
        <v>562</v>
      </c>
      <c r="U57" t="s">
        <v>575</v>
      </c>
      <c r="V57" t="s">
        <v>575</v>
      </c>
      <c r="W57" t="s">
        <v>312</v>
      </c>
      <c r="X57" t="s">
        <v>1198</v>
      </c>
      <c r="Y57" t="s">
        <v>762</v>
      </c>
      <c r="Z57" t="s">
        <v>115</v>
      </c>
      <c r="AA57" t="s">
        <v>576</v>
      </c>
      <c r="AB57">
        <v>108</v>
      </c>
      <c r="AC57" t="s">
        <v>1522</v>
      </c>
      <c r="AD57" t="s">
        <v>1225</v>
      </c>
      <c r="AE57" t="s">
        <v>26</v>
      </c>
      <c r="AF57" t="s">
        <v>575</v>
      </c>
      <c r="AG57" t="s">
        <v>26</v>
      </c>
      <c r="AH57" t="s">
        <v>26</v>
      </c>
      <c r="AI57" t="s">
        <v>212</v>
      </c>
      <c r="AJ57" t="s">
        <v>57</v>
      </c>
      <c r="AK57" t="s">
        <v>6</v>
      </c>
      <c r="AL57" t="s">
        <v>312</v>
      </c>
      <c r="AM57" t="s">
        <v>312</v>
      </c>
      <c r="AN57" t="s">
        <v>1434</v>
      </c>
      <c r="AO57" t="s">
        <v>312</v>
      </c>
      <c r="AP57" t="s">
        <v>1057</v>
      </c>
      <c r="AQ57" t="s">
        <v>312</v>
      </c>
      <c r="AR57" t="s">
        <v>1705</v>
      </c>
      <c r="AS57" t="s">
        <v>312</v>
      </c>
      <c r="AT57" t="s">
        <v>31</v>
      </c>
      <c r="AU57" t="s">
        <v>77</v>
      </c>
    </row>
    <row r="58" spans="1:47">
      <c r="A58" s="8">
        <v>1207</v>
      </c>
      <c r="B58" s="8" t="s">
        <v>210</v>
      </c>
      <c r="C58" s="8" t="s">
        <v>211</v>
      </c>
      <c r="D58" t="s">
        <v>212</v>
      </c>
      <c r="E58" t="s">
        <v>212</v>
      </c>
      <c r="F58" t="s">
        <v>212</v>
      </c>
      <c r="G58" t="s">
        <v>212</v>
      </c>
      <c r="H58" t="s">
        <v>212</v>
      </c>
      <c r="I58" t="s">
        <v>475</v>
      </c>
      <c r="J58" t="s">
        <v>337</v>
      </c>
      <c r="K58" s="12" t="s">
        <v>3</v>
      </c>
      <c r="L58">
        <v>30</v>
      </c>
      <c r="M58" s="12" t="s">
        <v>319</v>
      </c>
      <c r="N58" s="33">
        <v>35229</v>
      </c>
      <c r="O58" s="8" t="s">
        <v>1418</v>
      </c>
      <c r="P58" s="33">
        <v>43600</v>
      </c>
      <c r="Q58" t="s">
        <v>563</v>
      </c>
      <c r="R58" t="s">
        <v>562</v>
      </c>
      <c r="S58" t="s">
        <v>4</v>
      </c>
      <c r="T58" t="s">
        <v>562</v>
      </c>
      <c r="U58" t="s">
        <v>575</v>
      </c>
      <c r="V58" t="s">
        <v>575</v>
      </c>
      <c r="W58" t="s">
        <v>312</v>
      </c>
      <c r="X58" t="s">
        <v>312</v>
      </c>
      <c r="Y58" t="s">
        <v>724</v>
      </c>
      <c r="Z58" t="s">
        <v>615</v>
      </c>
      <c r="AA58" t="s">
        <v>576</v>
      </c>
      <c r="AB58">
        <v>276</v>
      </c>
      <c r="AC58" t="s">
        <v>1555</v>
      </c>
      <c r="AD58" t="s">
        <v>1203</v>
      </c>
      <c r="AE58" t="s">
        <v>4</v>
      </c>
      <c r="AF58" t="s">
        <v>575</v>
      </c>
      <c r="AG58" t="s">
        <v>854</v>
      </c>
      <c r="AH58" t="s">
        <v>4</v>
      </c>
      <c r="AI58" t="s">
        <v>988</v>
      </c>
      <c r="AJ58" t="s">
        <v>892</v>
      </c>
      <c r="AK58" t="s">
        <v>6</v>
      </c>
      <c r="AL58">
        <v>18</v>
      </c>
      <c r="AM58" t="s">
        <v>319</v>
      </c>
      <c r="AN58" t="s">
        <v>1434</v>
      </c>
      <c r="AO58" t="s">
        <v>4</v>
      </c>
      <c r="AP58" t="s">
        <v>1204</v>
      </c>
      <c r="AQ58" t="s">
        <v>312</v>
      </c>
      <c r="AR58" t="s">
        <v>1073</v>
      </c>
      <c r="AS58">
        <v>100</v>
      </c>
      <c r="AT58" t="s">
        <v>44</v>
      </c>
      <c r="AU58" t="s">
        <v>77</v>
      </c>
    </row>
    <row r="59" spans="1:47">
      <c r="A59" s="8">
        <v>1209</v>
      </c>
      <c r="B59" s="8" t="s">
        <v>210</v>
      </c>
      <c r="C59" s="8" t="s">
        <v>211</v>
      </c>
      <c r="D59" t="s">
        <v>212</v>
      </c>
      <c r="E59" t="s">
        <v>212</v>
      </c>
      <c r="F59" t="s">
        <v>212</v>
      </c>
      <c r="G59" t="s">
        <v>212</v>
      </c>
      <c r="H59" t="s">
        <v>212</v>
      </c>
      <c r="I59" t="s">
        <v>495</v>
      </c>
      <c r="J59" t="s">
        <v>352</v>
      </c>
      <c r="K59" s="12" t="s">
        <v>3</v>
      </c>
      <c r="L59">
        <v>23</v>
      </c>
      <c r="M59" s="12" t="s">
        <v>318</v>
      </c>
      <c r="N59" s="33">
        <v>27897</v>
      </c>
      <c r="O59" s="8" t="s">
        <v>1412</v>
      </c>
      <c r="P59" s="33">
        <v>43609</v>
      </c>
      <c r="Q59" t="s">
        <v>572</v>
      </c>
      <c r="R59" t="s">
        <v>562</v>
      </c>
      <c r="S59" t="s">
        <v>4</v>
      </c>
      <c r="T59" t="s">
        <v>562</v>
      </c>
      <c r="U59" t="s">
        <v>165</v>
      </c>
      <c r="V59" t="s">
        <v>165</v>
      </c>
      <c r="W59" t="s">
        <v>312</v>
      </c>
      <c r="X59" t="s">
        <v>312</v>
      </c>
      <c r="Y59" t="s">
        <v>651</v>
      </c>
      <c r="Z59" t="s">
        <v>591</v>
      </c>
      <c r="AA59" t="s">
        <v>576</v>
      </c>
      <c r="AB59">
        <v>2</v>
      </c>
      <c r="AC59" t="s">
        <v>1506</v>
      </c>
      <c r="AD59" t="s">
        <v>1245</v>
      </c>
      <c r="AE59" t="s">
        <v>26</v>
      </c>
      <c r="AF59" t="s">
        <v>212</v>
      </c>
      <c r="AG59" t="s">
        <v>26</v>
      </c>
      <c r="AH59" t="s">
        <v>4</v>
      </c>
      <c r="AI59" t="s">
        <v>1018</v>
      </c>
      <c r="AJ59" t="s">
        <v>932</v>
      </c>
      <c r="AK59" t="s">
        <v>6</v>
      </c>
      <c r="AL59">
        <v>30</v>
      </c>
      <c r="AM59" t="s">
        <v>319</v>
      </c>
      <c r="AN59" t="s">
        <v>312</v>
      </c>
      <c r="AO59" t="s">
        <v>26</v>
      </c>
      <c r="AP59" t="s">
        <v>1052</v>
      </c>
      <c r="AQ59" t="s">
        <v>312</v>
      </c>
      <c r="AR59" t="s">
        <v>1069</v>
      </c>
      <c r="AS59" t="s">
        <v>312</v>
      </c>
      <c r="AT59" t="s">
        <v>1127</v>
      </c>
      <c r="AU59" t="s">
        <v>1159</v>
      </c>
    </row>
    <row r="60" spans="1:47">
      <c r="A60" s="8">
        <v>1211</v>
      </c>
      <c r="B60" s="8" t="s">
        <v>207</v>
      </c>
      <c r="C60" s="8" t="s">
        <v>209</v>
      </c>
      <c r="D60" t="s">
        <v>212</v>
      </c>
      <c r="E60" t="s">
        <v>117</v>
      </c>
      <c r="F60" t="s">
        <v>3</v>
      </c>
      <c r="G60" t="s">
        <v>314</v>
      </c>
      <c r="H60" t="s">
        <v>319</v>
      </c>
      <c r="I60" t="s">
        <v>502</v>
      </c>
      <c r="J60" t="s">
        <v>371</v>
      </c>
      <c r="K60" s="12" t="s">
        <v>6</v>
      </c>
      <c r="L60">
        <v>23</v>
      </c>
      <c r="M60" s="12" t="s">
        <v>319</v>
      </c>
      <c r="N60" s="33">
        <v>34053</v>
      </c>
      <c r="O60" s="8" t="s">
        <v>1413</v>
      </c>
      <c r="P60" s="33">
        <v>43622</v>
      </c>
      <c r="Q60" t="s">
        <v>563</v>
      </c>
      <c r="R60" t="s">
        <v>572</v>
      </c>
      <c r="S60" t="s">
        <v>26</v>
      </c>
      <c r="T60" t="s">
        <v>2184</v>
      </c>
      <c r="U60" t="s">
        <v>1043</v>
      </c>
      <c r="V60" t="s">
        <v>1449</v>
      </c>
      <c r="W60" t="s">
        <v>153</v>
      </c>
      <c r="X60" t="s">
        <v>312</v>
      </c>
      <c r="Y60" t="s">
        <v>780</v>
      </c>
      <c r="Z60" t="s">
        <v>579</v>
      </c>
      <c r="AA60" t="s">
        <v>576</v>
      </c>
      <c r="AB60">
        <v>34</v>
      </c>
      <c r="AC60" t="s">
        <v>1557</v>
      </c>
      <c r="AD60" t="s">
        <v>1339</v>
      </c>
      <c r="AE60" t="s">
        <v>4</v>
      </c>
      <c r="AF60" t="s">
        <v>850</v>
      </c>
      <c r="AG60" t="s">
        <v>26</v>
      </c>
      <c r="AH60" t="s">
        <v>26</v>
      </c>
      <c r="AI60" t="s">
        <v>212</v>
      </c>
      <c r="AJ60" t="s">
        <v>117</v>
      </c>
      <c r="AK60" t="s">
        <v>3</v>
      </c>
      <c r="AL60" t="s">
        <v>314</v>
      </c>
      <c r="AM60" t="s">
        <v>319</v>
      </c>
      <c r="AN60" t="s">
        <v>570</v>
      </c>
      <c r="AO60" t="s">
        <v>4</v>
      </c>
      <c r="AP60" t="s">
        <v>1046</v>
      </c>
      <c r="AQ60" t="s">
        <v>1062</v>
      </c>
      <c r="AR60" t="s">
        <v>1705</v>
      </c>
      <c r="AS60" t="s">
        <v>212</v>
      </c>
      <c r="AT60" t="s">
        <v>118</v>
      </c>
      <c r="AU60" t="s">
        <v>312</v>
      </c>
    </row>
    <row r="61" spans="1:47">
      <c r="A61" s="8">
        <v>1212</v>
      </c>
      <c r="B61" s="8" t="s">
        <v>210</v>
      </c>
      <c r="C61" s="8" t="s">
        <v>211</v>
      </c>
      <c r="D61" t="s">
        <v>212</v>
      </c>
      <c r="E61" t="s">
        <v>212</v>
      </c>
      <c r="F61" t="s">
        <v>212</v>
      </c>
      <c r="G61" t="s">
        <v>212</v>
      </c>
      <c r="H61" t="s">
        <v>212</v>
      </c>
      <c r="I61" t="s">
        <v>552</v>
      </c>
      <c r="J61" t="s">
        <v>455</v>
      </c>
      <c r="K61" s="12" t="s">
        <v>3</v>
      </c>
      <c r="L61">
        <v>36</v>
      </c>
      <c r="M61" s="12" t="s">
        <v>319</v>
      </c>
      <c r="N61" s="33">
        <v>36655</v>
      </c>
      <c r="O61" s="8" t="s">
        <v>1407</v>
      </c>
      <c r="P61" s="33" t="s">
        <v>1753</v>
      </c>
      <c r="Q61" t="s">
        <v>572</v>
      </c>
      <c r="R61" t="s">
        <v>571</v>
      </c>
      <c r="S61" t="s">
        <v>4</v>
      </c>
      <c r="T61" t="s">
        <v>2184</v>
      </c>
      <c r="U61" t="s">
        <v>123</v>
      </c>
      <c r="V61" t="s">
        <v>123</v>
      </c>
      <c r="W61" t="s">
        <v>153</v>
      </c>
      <c r="X61" t="s">
        <v>312</v>
      </c>
      <c r="Y61" t="s">
        <v>587</v>
      </c>
      <c r="Z61" t="s">
        <v>583</v>
      </c>
      <c r="AA61" t="s">
        <v>576</v>
      </c>
      <c r="AB61" t="s">
        <v>1508</v>
      </c>
      <c r="AC61" t="s">
        <v>1558</v>
      </c>
      <c r="AD61" t="s">
        <v>212</v>
      </c>
      <c r="AE61" t="s">
        <v>212</v>
      </c>
      <c r="AF61" t="s">
        <v>212</v>
      </c>
      <c r="AG61" t="s">
        <v>26</v>
      </c>
      <c r="AH61" t="s">
        <v>4</v>
      </c>
      <c r="AI61" t="s">
        <v>57</v>
      </c>
      <c r="AJ61" t="s">
        <v>455</v>
      </c>
      <c r="AK61" t="s">
        <v>6</v>
      </c>
      <c r="AL61" t="s">
        <v>1274</v>
      </c>
      <c r="AM61" t="s">
        <v>319</v>
      </c>
      <c r="AN61" t="s">
        <v>570</v>
      </c>
      <c r="AO61" t="s">
        <v>4</v>
      </c>
      <c r="AP61" t="s">
        <v>1068</v>
      </c>
      <c r="AQ61" t="s">
        <v>1062</v>
      </c>
      <c r="AR61" t="s">
        <v>1067</v>
      </c>
      <c r="AS61" t="s">
        <v>212</v>
      </c>
      <c r="AT61" t="s">
        <v>154</v>
      </c>
      <c r="AU61" t="s">
        <v>2</v>
      </c>
    </row>
    <row r="62" spans="1:47">
      <c r="A62" s="8">
        <v>1222</v>
      </c>
      <c r="B62" s="8" t="s">
        <v>210</v>
      </c>
      <c r="C62" s="8" t="s">
        <v>211</v>
      </c>
      <c r="D62" t="s">
        <v>212</v>
      </c>
      <c r="E62" t="s">
        <v>212</v>
      </c>
      <c r="F62" t="s">
        <v>212</v>
      </c>
      <c r="G62" t="s">
        <v>212</v>
      </c>
      <c r="H62" t="s">
        <v>212</v>
      </c>
      <c r="I62" t="s">
        <v>533</v>
      </c>
      <c r="J62" t="s">
        <v>428</v>
      </c>
      <c r="K62" s="12" t="s">
        <v>3</v>
      </c>
      <c r="L62">
        <v>26</v>
      </c>
      <c r="M62" s="12" t="s">
        <v>319</v>
      </c>
      <c r="N62" s="33">
        <v>31853</v>
      </c>
      <c r="O62" s="8" t="s">
        <v>1427</v>
      </c>
      <c r="P62" s="33">
        <v>43629</v>
      </c>
      <c r="Q62" t="s">
        <v>563</v>
      </c>
      <c r="R62" t="s">
        <v>562</v>
      </c>
      <c r="S62" t="s">
        <v>4</v>
      </c>
      <c r="T62" t="s">
        <v>562</v>
      </c>
      <c r="U62" t="s">
        <v>1449</v>
      </c>
      <c r="V62" t="s">
        <v>1449</v>
      </c>
      <c r="W62" t="s">
        <v>312</v>
      </c>
      <c r="X62" t="s">
        <v>312</v>
      </c>
      <c r="Y62" t="s">
        <v>690</v>
      </c>
      <c r="Z62" t="s">
        <v>594</v>
      </c>
      <c r="AA62" t="s">
        <v>576</v>
      </c>
      <c r="AB62">
        <v>79</v>
      </c>
      <c r="AC62" t="s">
        <v>1559</v>
      </c>
      <c r="AD62" t="s">
        <v>1311</v>
      </c>
      <c r="AE62" t="s">
        <v>26</v>
      </c>
      <c r="AF62" t="s">
        <v>850</v>
      </c>
      <c r="AG62" t="s">
        <v>26</v>
      </c>
      <c r="AH62" t="s">
        <v>4</v>
      </c>
      <c r="AI62" t="s">
        <v>247</v>
      </c>
      <c r="AJ62" t="s">
        <v>943</v>
      </c>
      <c r="AK62" t="s">
        <v>6</v>
      </c>
      <c r="AL62">
        <v>20</v>
      </c>
      <c r="AM62" t="s">
        <v>319</v>
      </c>
      <c r="AN62" t="s">
        <v>1434</v>
      </c>
      <c r="AO62" t="s">
        <v>26</v>
      </c>
      <c r="AP62" t="s">
        <v>1310</v>
      </c>
      <c r="AQ62" t="s">
        <v>1062</v>
      </c>
      <c r="AR62" t="s">
        <v>1073</v>
      </c>
      <c r="AS62" t="s">
        <v>312</v>
      </c>
      <c r="AT62" t="s">
        <v>1828</v>
      </c>
      <c r="AU62" t="s">
        <v>77</v>
      </c>
    </row>
    <row r="63" spans="1:47">
      <c r="A63" s="8">
        <v>1223</v>
      </c>
      <c r="B63" s="8" t="s">
        <v>210</v>
      </c>
      <c r="C63" s="8" t="s">
        <v>211</v>
      </c>
      <c r="D63" t="s">
        <v>212</v>
      </c>
      <c r="E63" t="s">
        <v>212</v>
      </c>
      <c r="F63" t="s">
        <v>212</v>
      </c>
      <c r="G63" t="s">
        <v>212</v>
      </c>
      <c r="H63" t="s">
        <v>212</v>
      </c>
      <c r="I63" t="s">
        <v>498</v>
      </c>
      <c r="J63" t="s">
        <v>367</v>
      </c>
      <c r="K63" s="12" t="s">
        <v>3</v>
      </c>
      <c r="L63">
        <v>25</v>
      </c>
      <c r="M63" s="12" t="s">
        <v>319</v>
      </c>
      <c r="N63" s="33">
        <v>24897</v>
      </c>
      <c r="O63" s="8" t="s">
        <v>312</v>
      </c>
      <c r="P63" s="33">
        <v>43633</v>
      </c>
      <c r="Q63" t="s">
        <v>572</v>
      </c>
      <c r="R63" t="s">
        <v>562</v>
      </c>
      <c r="S63" t="s">
        <v>4</v>
      </c>
      <c r="T63" t="s">
        <v>562</v>
      </c>
      <c r="U63" t="s">
        <v>123</v>
      </c>
      <c r="V63" t="s">
        <v>123</v>
      </c>
      <c r="W63" t="s">
        <v>312</v>
      </c>
      <c r="X63" t="s">
        <v>312</v>
      </c>
      <c r="Y63" t="s">
        <v>800</v>
      </c>
      <c r="Z63" t="s">
        <v>603</v>
      </c>
      <c r="AA63" t="s">
        <v>576</v>
      </c>
      <c r="AB63">
        <v>294</v>
      </c>
      <c r="AC63" t="s">
        <v>1560</v>
      </c>
      <c r="AD63" t="s">
        <v>212</v>
      </c>
      <c r="AE63" t="s">
        <v>212</v>
      </c>
      <c r="AF63" t="s">
        <v>212</v>
      </c>
      <c r="AG63" t="s">
        <v>212</v>
      </c>
      <c r="AH63" t="s">
        <v>26</v>
      </c>
      <c r="AI63" t="s">
        <v>984</v>
      </c>
      <c r="AJ63" t="s">
        <v>340</v>
      </c>
      <c r="AK63" t="s">
        <v>6</v>
      </c>
      <c r="AL63">
        <v>60</v>
      </c>
      <c r="AM63" t="s">
        <v>319</v>
      </c>
      <c r="AN63" t="s">
        <v>1434</v>
      </c>
      <c r="AO63" t="s">
        <v>26</v>
      </c>
      <c r="AP63" t="s">
        <v>1047</v>
      </c>
      <c r="AQ63" t="s">
        <v>1064</v>
      </c>
      <c r="AR63" t="s">
        <v>1067</v>
      </c>
      <c r="AS63">
        <v>25</v>
      </c>
      <c r="AT63" t="s">
        <v>1137</v>
      </c>
      <c r="AU63" t="s">
        <v>30</v>
      </c>
    </row>
    <row r="64" spans="1:47">
      <c r="A64" s="8">
        <v>1225</v>
      </c>
      <c r="B64" s="8" t="s">
        <v>210</v>
      </c>
      <c r="C64" s="8" t="s">
        <v>211</v>
      </c>
      <c r="D64" t="s">
        <v>212</v>
      </c>
      <c r="E64" t="s">
        <v>212</v>
      </c>
      <c r="F64" t="s">
        <v>212</v>
      </c>
      <c r="G64" t="s">
        <v>212</v>
      </c>
      <c r="H64" t="s">
        <v>212</v>
      </c>
      <c r="I64" t="s">
        <v>529</v>
      </c>
      <c r="J64" t="s">
        <v>418</v>
      </c>
      <c r="K64" s="12" t="s">
        <v>3</v>
      </c>
      <c r="L64">
        <v>34</v>
      </c>
      <c r="M64" s="12" t="s">
        <v>319</v>
      </c>
      <c r="N64" s="33">
        <v>34416</v>
      </c>
      <c r="O64" s="8" t="s">
        <v>312</v>
      </c>
      <c r="P64" s="33">
        <v>43647</v>
      </c>
      <c r="Q64" t="s">
        <v>562</v>
      </c>
      <c r="R64" t="s">
        <v>566</v>
      </c>
      <c r="S64" t="s">
        <v>4</v>
      </c>
      <c r="T64" t="s">
        <v>562</v>
      </c>
      <c r="U64" t="s">
        <v>22</v>
      </c>
      <c r="V64" t="s">
        <v>22</v>
      </c>
      <c r="W64" t="s">
        <v>312</v>
      </c>
      <c r="X64" t="s">
        <v>1195</v>
      </c>
      <c r="Y64" t="s">
        <v>672</v>
      </c>
      <c r="Z64" t="s">
        <v>591</v>
      </c>
      <c r="AA64" t="s">
        <v>576</v>
      </c>
      <c r="AB64">
        <v>26</v>
      </c>
      <c r="AC64" t="s">
        <v>672</v>
      </c>
      <c r="AD64" t="s">
        <v>1200</v>
      </c>
      <c r="AE64" t="s">
        <v>4</v>
      </c>
      <c r="AF64" t="s">
        <v>850</v>
      </c>
      <c r="AG64" t="s">
        <v>26</v>
      </c>
      <c r="AH64" t="s">
        <v>4</v>
      </c>
      <c r="AI64" t="s">
        <v>212</v>
      </c>
      <c r="AJ64" t="s">
        <v>5</v>
      </c>
      <c r="AK64" t="s">
        <v>6</v>
      </c>
      <c r="AL64">
        <v>44</v>
      </c>
      <c r="AM64" t="s">
        <v>312</v>
      </c>
      <c r="AN64" t="s">
        <v>1434</v>
      </c>
      <c r="AO64" t="s">
        <v>26</v>
      </c>
      <c r="AP64" t="s">
        <v>1057</v>
      </c>
      <c r="AQ64" t="s">
        <v>312</v>
      </c>
      <c r="AR64" t="s">
        <v>312</v>
      </c>
      <c r="AS64" t="s">
        <v>312</v>
      </c>
      <c r="AT64" t="s">
        <v>1139</v>
      </c>
      <c r="AU64" t="s">
        <v>77</v>
      </c>
    </row>
    <row r="65" spans="1:47">
      <c r="A65" s="8">
        <v>1231</v>
      </c>
      <c r="B65" s="8" t="s">
        <v>210</v>
      </c>
      <c r="C65" s="8" t="s">
        <v>211</v>
      </c>
      <c r="D65" t="s">
        <v>212</v>
      </c>
      <c r="E65" t="s">
        <v>212</v>
      </c>
      <c r="F65" t="s">
        <v>212</v>
      </c>
      <c r="G65" t="s">
        <v>212</v>
      </c>
      <c r="H65" t="s">
        <v>212</v>
      </c>
      <c r="I65" t="s">
        <v>508</v>
      </c>
      <c r="J65" t="s">
        <v>381</v>
      </c>
      <c r="K65" s="12" t="s">
        <v>3</v>
      </c>
      <c r="L65">
        <v>40</v>
      </c>
      <c r="M65" s="12" t="s">
        <v>319</v>
      </c>
      <c r="N65" s="33">
        <v>36121</v>
      </c>
      <c r="O65" s="8" t="s">
        <v>312</v>
      </c>
      <c r="P65" s="33">
        <v>43679</v>
      </c>
      <c r="Q65" t="s">
        <v>562</v>
      </c>
      <c r="R65" t="s">
        <v>566</v>
      </c>
      <c r="S65" t="s">
        <v>4</v>
      </c>
      <c r="T65" t="s">
        <v>562</v>
      </c>
      <c r="U65" t="s">
        <v>22</v>
      </c>
      <c r="V65" t="s">
        <v>22</v>
      </c>
      <c r="W65" t="s">
        <v>312</v>
      </c>
      <c r="X65" t="s">
        <v>1195</v>
      </c>
      <c r="Y65" t="s">
        <v>738</v>
      </c>
      <c r="Z65" t="s">
        <v>617</v>
      </c>
      <c r="AA65" t="s">
        <v>576</v>
      </c>
      <c r="AB65">
        <v>11</v>
      </c>
      <c r="AC65" t="s">
        <v>1563</v>
      </c>
      <c r="AD65" t="s">
        <v>1242</v>
      </c>
      <c r="AE65" t="s">
        <v>26</v>
      </c>
      <c r="AF65" t="s">
        <v>850</v>
      </c>
      <c r="AG65" t="s">
        <v>26</v>
      </c>
      <c r="AH65" t="s">
        <v>26</v>
      </c>
      <c r="AI65" t="s">
        <v>212</v>
      </c>
      <c r="AJ65" t="s">
        <v>57</v>
      </c>
      <c r="AK65" t="s">
        <v>6</v>
      </c>
      <c r="AL65">
        <v>47</v>
      </c>
      <c r="AM65" t="s">
        <v>312</v>
      </c>
      <c r="AN65" t="s">
        <v>1434</v>
      </c>
      <c r="AO65" t="s">
        <v>26</v>
      </c>
      <c r="AP65" t="s">
        <v>1057</v>
      </c>
      <c r="AQ65" t="s">
        <v>312</v>
      </c>
      <c r="AR65" t="s">
        <v>1073</v>
      </c>
      <c r="AS65" t="s">
        <v>312</v>
      </c>
      <c r="AT65" t="s">
        <v>1119</v>
      </c>
      <c r="AU65" t="s">
        <v>312</v>
      </c>
    </row>
    <row r="66" spans="1:47">
      <c r="A66" s="8">
        <v>1236</v>
      </c>
      <c r="B66" s="8" t="s">
        <v>210</v>
      </c>
      <c r="C66" s="8" t="s">
        <v>211</v>
      </c>
      <c r="D66" t="s">
        <v>212</v>
      </c>
      <c r="E66" t="s">
        <v>212</v>
      </c>
      <c r="F66" t="s">
        <v>212</v>
      </c>
      <c r="G66" t="s">
        <v>212</v>
      </c>
      <c r="H66" t="s">
        <v>212</v>
      </c>
      <c r="I66" t="s">
        <v>549</v>
      </c>
      <c r="J66" t="s">
        <v>454</v>
      </c>
      <c r="K66" s="12" t="s">
        <v>3</v>
      </c>
      <c r="L66">
        <v>22</v>
      </c>
      <c r="M66" s="12" t="s">
        <v>319</v>
      </c>
      <c r="N66" s="33">
        <v>31276</v>
      </c>
      <c r="O66" s="8">
        <v>43656</v>
      </c>
      <c r="P66" s="33">
        <v>43694</v>
      </c>
      <c r="Q66" t="s">
        <v>562</v>
      </c>
      <c r="R66" t="s">
        <v>567</v>
      </c>
      <c r="S66" t="s">
        <v>4</v>
      </c>
      <c r="T66" t="s">
        <v>562</v>
      </c>
      <c r="U66" t="s">
        <v>1449</v>
      </c>
      <c r="V66" t="s">
        <v>1449</v>
      </c>
      <c r="W66" t="s">
        <v>312</v>
      </c>
      <c r="X66" t="s">
        <v>1198</v>
      </c>
      <c r="Y66" t="s">
        <v>734</v>
      </c>
      <c r="Z66" t="s">
        <v>315</v>
      </c>
      <c r="AA66" t="s">
        <v>576</v>
      </c>
      <c r="AB66" t="s">
        <v>1508</v>
      </c>
      <c r="AC66" t="s">
        <v>1529</v>
      </c>
      <c r="AD66" t="s">
        <v>1238</v>
      </c>
      <c r="AE66" t="s">
        <v>26</v>
      </c>
      <c r="AF66" t="s">
        <v>850</v>
      </c>
      <c r="AG66" t="s">
        <v>26</v>
      </c>
      <c r="AH66" t="s">
        <v>26</v>
      </c>
      <c r="AI66" t="s">
        <v>212</v>
      </c>
      <c r="AJ66" t="s">
        <v>57</v>
      </c>
      <c r="AK66" t="s">
        <v>6</v>
      </c>
      <c r="AL66" t="s">
        <v>312</v>
      </c>
      <c r="AM66" t="s">
        <v>312</v>
      </c>
      <c r="AN66" t="s">
        <v>1434</v>
      </c>
      <c r="AO66" t="s">
        <v>312</v>
      </c>
      <c r="AP66" t="s">
        <v>1052</v>
      </c>
      <c r="AQ66" t="s">
        <v>312</v>
      </c>
      <c r="AR66" t="s">
        <v>1073</v>
      </c>
      <c r="AS66" t="s">
        <v>312</v>
      </c>
      <c r="AT66" t="s">
        <v>1144</v>
      </c>
      <c r="AU66" t="s">
        <v>77</v>
      </c>
    </row>
    <row r="67" spans="1:47">
      <c r="A67" s="8">
        <v>1246</v>
      </c>
      <c r="B67" s="8" t="s">
        <v>210</v>
      </c>
      <c r="C67" s="8" t="s">
        <v>211</v>
      </c>
      <c r="D67" t="s">
        <v>212</v>
      </c>
      <c r="E67" t="s">
        <v>212</v>
      </c>
      <c r="F67" t="s">
        <v>212</v>
      </c>
      <c r="G67" t="s">
        <v>212</v>
      </c>
      <c r="H67" t="s">
        <v>212</v>
      </c>
      <c r="I67" t="s">
        <v>540</v>
      </c>
      <c r="J67" t="s">
        <v>436</v>
      </c>
      <c r="K67" s="12" t="s">
        <v>3</v>
      </c>
      <c r="L67">
        <v>29</v>
      </c>
      <c r="M67" s="12" t="s">
        <v>319</v>
      </c>
      <c r="N67" s="33">
        <v>34181</v>
      </c>
      <c r="O67" s="8" t="s">
        <v>1427</v>
      </c>
      <c r="P67" s="33">
        <v>43696</v>
      </c>
      <c r="Q67" t="s">
        <v>564</v>
      </c>
      <c r="R67" t="s">
        <v>562</v>
      </c>
      <c r="S67" t="s">
        <v>4</v>
      </c>
      <c r="T67" t="s">
        <v>562</v>
      </c>
      <c r="U67" t="s">
        <v>1449</v>
      </c>
      <c r="V67" t="s">
        <v>23</v>
      </c>
      <c r="W67" t="s">
        <v>312</v>
      </c>
      <c r="X67" t="s">
        <v>1195</v>
      </c>
      <c r="Y67" t="s">
        <v>775</v>
      </c>
      <c r="Z67" t="s">
        <v>579</v>
      </c>
      <c r="AA67" t="s">
        <v>576</v>
      </c>
      <c r="AB67">
        <v>635</v>
      </c>
      <c r="AC67" t="s">
        <v>1565</v>
      </c>
      <c r="AD67" t="s">
        <v>1456</v>
      </c>
      <c r="AE67" t="s">
        <v>26</v>
      </c>
      <c r="AF67" t="s">
        <v>850</v>
      </c>
      <c r="AG67" t="s">
        <v>26</v>
      </c>
      <c r="AH67" t="s">
        <v>26</v>
      </c>
      <c r="AI67" t="s">
        <v>212</v>
      </c>
      <c r="AJ67" t="s">
        <v>57</v>
      </c>
      <c r="AK67" t="s">
        <v>6</v>
      </c>
      <c r="AL67">
        <v>19</v>
      </c>
      <c r="AM67" t="s">
        <v>312</v>
      </c>
      <c r="AN67" t="s">
        <v>1434</v>
      </c>
      <c r="AO67" t="s">
        <v>4</v>
      </c>
      <c r="AP67" t="s">
        <v>1047</v>
      </c>
      <c r="AQ67" t="s">
        <v>312</v>
      </c>
      <c r="AR67" t="s">
        <v>1073</v>
      </c>
      <c r="AS67" t="s">
        <v>312</v>
      </c>
      <c r="AT67" t="s">
        <v>1114</v>
      </c>
      <c r="AU67" t="s">
        <v>75</v>
      </c>
    </row>
    <row r="68" spans="1:47">
      <c r="A68" s="8">
        <v>1250</v>
      </c>
      <c r="B68" s="8" t="s">
        <v>210</v>
      </c>
      <c r="C68" s="8" t="s">
        <v>211</v>
      </c>
      <c r="D68" t="s">
        <v>212</v>
      </c>
      <c r="E68" t="s">
        <v>212</v>
      </c>
      <c r="F68" t="s">
        <v>212</v>
      </c>
      <c r="G68" t="s">
        <v>212</v>
      </c>
      <c r="H68" t="s">
        <v>212</v>
      </c>
      <c r="I68" t="s">
        <v>483</v>
      </c>
      <c r="J68" t="s">
        <v>344</v>
      </c>
      <c r="K68" s="12" t="s">
        <v>3</v>
      </c>
      <c r="L68">
        <v>29</v>
      </c>
      <c r="M68" s="12" t="s">
        <v>319</v>
      </c>
      <c r="N68" s="33">
        <v>42951</v>
      </c>
      <c r="O68" s="8" t="s">
        <v>1423</v>
      </c>
      <c r="P68" s="33">
        <v>43699</v>
      </c>
      <c r="Q68" t="s">
        <v>562</v>
      </c>
      <c r="R68" t="s">
        <v>569</v>
      </c>
      <c r="S68" t="s">
        <v>4</v>
      </c>
      <c r="T68" t="s">
        <v>562</v>
      </c>
      <c r="U68" t="s">
        <v>22</v>
      </c>
      <c r="V68" t="s">
        <v>24</v>
      </c>
      <c r="W68" t="s">
        <v>312</v>
      </c>
      <c r="X68" t="s">
        <v>312</v>
      </c>
      <c r="Y68" t="s">
        <v>725</v>
      </c>
      <c r="Z68" t="s">
        <v>615</v>
      </c>
      <c r="AA68" t="s">
        <v>576</v>
      </c>
      <c r="AB68">
        <v>755</v>
      </c>
      <c r="AC68" t="s">
        <v>725</v>
      </c>
      <c r="AD68" t="s">
        <v>1270</v>
      </c>
      <c r="AE68" t="s">
        <v>4</v>
      </c>
      <c r="AF68" t="s">
        <v>850</v>
      </c>
      <c r="AG68" t="s">
        <v>26</v>
      </c>
      <c r="AH68" t="s">
        <v>26</v>
      </c>
      <c r="AI68" t="s">
        <v>212</v>
      </c>
      <c r="AJ68" t="s">
        <v>57</v>
      </c>
      <c r="AK68" t="s">
        <v>6</v>
      </c>
      <c r="AL68">
        <v>26</v>
      </c>
      <c r="AM68" t="s">
        <v>312</v>
      </c>
      <c r="AN68" t="s">
        <v>1434</v>
      </c>
      <c r="AO68" t="s">
        <v>26</v>
      </c>
      <c r="AP68" t="s">
        <v>1057</v>
      </c>
      <c r="AQ68" t="s">
        <v>312</v>
      </c>
      <c r="AR68" t="s">
        <v>1073</v>
      </c>
      <c r="AS68" t="s">
        <v>312</v>
      </c>
      <c r="AT68" t="s">
        <v>151</v>
      </c>
      <c r="AU68" t="s">
        <v>30</v>
      </c>
    </row>
    <row r="69" spans="1:47">
      <c r="A69" s="8">
        <v>1251</v>
      </c>
      <c r="B69" s="8" t="s">
        <v>210</v>
      </c>
      <c r="C69" s="8" t="s">
        <v>211</v>
      </c>
      <c r="D69" t="s">
        <v>212</v>
      </c>
      <c r="E69" t="s">
        <v>212</v>
      </c>
      <c r="F69" t="s">
        <v>212</v>
      </c>
      <c r="G69" t="s">
        <v>212</v>
      </c>
      <c r="H69" t="s">
        <v>212</v>
      </c>
      <c r="I69" t="s">
        <v>494</v>
      </c>
      <c r="J69" t="s">
        <v>363</v>
      </c>
      <c r="K69" s="12" t="s">
        <v>3</v>
      </c>
      <c r="L69">
        <v>21</v>
      </c>
      <c r="M69" s="12" t="s">
        <v>319</v>
      </c>
      <c r="N69" s="33">
        <v>28497</v>
      </c>
      <c r="O69" s="8" t="s">
        <v>1402</v>
      </c>
      <c r="P69" s="33">
        <v>43707</v>
      </c>
      <c r="Q69" t="s">
        <v>563</v>
      </c>
      <c r="R69" t="s">
        <v>562</v>
      </c>
      <c r="S69" t="s">
        <v>4</v>
      </c>
      <c r="T69" t="s">
        <v>562</v>
      </c>
      <c r="U69" t="s">
        <v>575</v>
      </c>
      <c r="V69" t="s">
        <v>575</v>
      </c>
      <c r="W69" t="s">
        <v>312</v>
      </c>
      <c r="X69" t="s">
        <v>312</v>
      </c>
      <c r="Y69" t="s">
        <v>596</v>
      </c>
      <c r="Z69" t="s">
        <v>592</v>
      </c>
      <c r="AA69" t="s">
        <v>576</v>
      </c>
      <c r="AB69">
        <v>137</v>
      </c>
      <c r="AC69" t="s">
        <v>596</v>
      </c>
      <c r="AD69" t="s">
        <v>1260</v>
      </c>
      <c r="AE69" t="s">
        <v>26</v>
      </c>
      <c r="AF69" t="s">
        <v>575</v>
      </c>
      <c r="AG69" t="s">
        <v>212</v>
      </c>
      <c r="AH69" t="s">
        <v>26</v>
      </c>
      <c r="AI69" t="s">
        <v>1012</v>
      </c>
      <c r="AJ69" t="s">
        <v>926</v>
      </c>
      <c r="AK69" t="s">
        <v>6</v>
      </c>
      <c r="AL69">
        <v>16</v>
      </c>
      <c r="AM69" t="s">
        <v>319</v>
      </c>
      <c r="AN69" t="s">
        <v>1434</v>
      </c>
      <c r="AO69" t="s">
        <v>4</v>
      </c>
      <c r="AP69" t="s">
        <v>1053</v>
      </c>
      <c r="AQ69" t="s">
        <v>312</v>
      </c>
      <c r="AR69" t="s">
        <v>1073</v>
      </c>
      <c r="AS69" t="s">
        <v>312</v>
      </c>
      <c r="AT69" t="s">
        <v>1076</v>
      </c>
      <c r="AU69" t="s">
        <v>77</v>
      </c>
    </row>
    <row r="70" spans="1:47">
      <c r="A70" s="8">
        <v>1253</v>
      </c>
      <c r="B70" s="8" t="s">
        <v>210</v>
      </c>
      <c r="C70" s="8" t="s">
        <v>211</v>
      </c>
      <c r="D70" t="s">
        <v>212</v>
      </c>
      <c r="E70" t="s">
        <v>212</v>
      </c>
      <c r="F70" t="s">
        <v>212</v>
      </c>
      <c r="G70" t="s">
        <v>212</v>
      </c>
      <c r="H70" t="s">
        <v>212</v>
      </c>
      <c r="I70" t="s">
        <v>494</v>
      </c>
      <c r="J70" t="s">
        <v>364</v>
      </c>
      <c r="K70" s="12" t="s">
        <v>3</v>
      </c>
      <c r="L70">
        <v>23</v>
      </c>
      <c r="M70" s="12" t="s">
        <v>2188</v>
      </c>
      <c r="N70" s="33">
        <v>29823</v>
      </c>
      <c r="O70" s="8" t="s">
        <v>1400</v>
      </c>
      <c r="P70" s="33">
        <v>43718</v>
      </c>
      <c r="Q70" t="s">
        <v>572</v>
      </c>
      <c r="R70" t="s">
        <v>562</v>
      </c>
      <c r="S70" t="s">
        <v>4</v>
      </c>
      <c r="T70" t="s">
        <v>562</v>
      </c>
      <c r="U70" t="s">
        <v>123</v>
      </c>
      <c r="V70" t="s">
        <v>123</v>
      </c>
      <c r="W70" t="s">
        <v>312</v>
      </c>
      <c r="X70" t="s">
        <v>1195</v>
      </c>
      <c r="Y70" t="s">
        <v>697</v>
      </c>
      <c r="Z70" t="s">
        <v>594</v>
      </c>
      <c r="AA70" t="s">
        <v>576</v>
      </c>
      <c r="AB70">
        <v>19</v>
      </c>
      <c r="AC70" t="s">
        <v>1566</v>
      </c>
      <c r="AD70" t="s">
        <v>212</v>
      </c>
      <c r="AE70" t="s">
        <v>212</v>
      </c>
      <c r="AF70" t="s">
        <v>212</v>
      </c>
      <c r="AG70" t="s">
        <v>26</v>
      </c>
      <c r="AH70" t="s">
        <v>26</v>
      </c>
      <c r="AI70" t="s">
        <v>993</v>
      </c>
      <c r="AJ70" t="s">
        <v>463</v>
      </c>
      <c r="AK70" t="s">
        <v>6</v>
      </c>
      <c r="AL70">
        <v>18</v>
      </c>
      <c r="AM70" t="s">
        <v>319</v>
      </c>
      <c r="AN70" t="s">
        <v>1434</v>
      </c>
      <c r="AO70" t="s">
        <v>4</v>
      </c>
      <c r="AP70" t="s">
        <v>1047</v>
      </c>
      <c r="AQ70" t="s">
        <v>1060</v>
      </c>
      <c r="AR70" t="s">
        <v>570</v>
      </c>
      <c r="AS70" t="s">
        <v>312</v>
      </c>
      <c r="AT70" t="s">
        <v>1107</v>
      </c>
      <c r="AU70" t="s">
        <v>49</v>
      </c>
    </row>
    <row r="71" spans="1:47">
      <c r="A71" s="8">
        <v>1254</v>
      </c>
      <c r="B71" s="8" t="s">
        <v>210</v>
      </c>
      <c r="C71" s="8" t="s">
        <v>211</v>
      </c>
      <c r="D71" t="s">
        <v>212</v>
      </c>
      <c r="E71" t="s">
        <v>212</v>
      </c>
      <c r="F71" t="s">
        <v>212</v>
      </c>
      <c r="G71" t="s">
        <v>212</v>
      </c>
      <c r="H71" t="s">
        <v>212</v>
      </c>
      <c r="I71" t="s">
        <v>510</v>
      </c>
      <c r="J71" t="s">
        <v>384</v>
      </c>
      <c r="K71" s="12" t="s">
        <v>3</v>
      </c>
      <c r="L71">
        <v>36</v>
      </c>
      <c r="M71" s="12" t="s">
        <v>319</v>
      </c>
      <c r="N71" s="33">
        <v>26626</v>
      </c>
      <c r="O71" s="8" t="s">
        <v>312</v>
      </c>
      <c r="P71" s="33">
        <v>43719</v>
      </c>
      <c r="Q71" t="s">
        <v>572</v>
      </c>
      <c r="R71" t="s">
        <v>562</v>
      </c>
      <c r="S71" t="s">
        <v>4</v>
      </c>
      <c r="T71" t="s">
        <v>562</v>
      </c>
      <c r="U71" t="s">
        <v>123</v>
      </c>
      <c r="V71" t="s">
        <v>123</v>
      </c>
      <c r="W71" t="s">
        <v>312</v>
      </c>
      <c r="X71" t="s">
        <v>1195</v>
      </c>
      <c r="Y71" t="s">
        <v>682</v>
      </c>
      <c r="Z71" t="s">
        <v>591</v>
      </c>
      <c r="AA71" t="s">
        <v>576</v>
      </c>
      <c r="AB71">
        <v>2</v>
      </c>
      <c r="AC71" t="s">
        <v>1567</v>
      </c>
      <c r="AD71" t="s">
        <v>212</v>
      </c>
      <c r="AE71" t="s">
        <v>212</v>
      </c>
      <c r="AF71" t="s">
        <v>212</v>
      </c>
      <c r="AG71" t="s">
        <v>853</v>
      </c>
      <c r="AH71" t="s">
        <v>26</v>
      </c>
      <c r="AI71" t="s">
        <v>1023</v>
      </c>
      <c r="AJ71" t="s">
        <v>941</v>
      </c>
      <c r="AK71" t="s">
        <v>6</v>
      </c>
      <c r="AL71">
        <v>11</v>
      </c>
      <c r="AM71" t="s">
        <v>319</v>
      </c>
      <c r="AN71" t="s">
        <v>1434</v>
      </c>
      <c r="AO71" t="s">
        <v>4</v>
      </c>
      <c r="AP71" t="s">
        <v>1052</v>
      </c>
      <c r="AQ71" t="s">
        <v>312</v>
      </c>
      <c r="AR71" t="s">
        <v>1171</v>
      </c>
      <c r="AS71" t="s">
        <v>312</v>
      </c>
      <c r="AT71" t="s">
        <v>1191</v>
      </c>
      <c r="AU71" t="s">
        <v>77</v>
      </c>
    </row>
    <row r="72" spans="1:47">
      <c r="A72" s="8">
        <v>1255</v>
      </c>
      <c r="B72" s="8" t="s">
        <v>210</v>
      </c>
      <c r="C72" s="8" t="s">
        <v>211</v>
      </c>
      <c r="D72" t="s">
        <v>212</v>
      </c>
      <c r="E72" t="s">
        <v>212</v>
      </c>
      <c r="F72" t="s">
        <v>212</v>
      </c>
      <c r="G72" t="s">
        <v>212</v>
      </c>
      <c r="H72" t="s">
        <v>212</v>
      </c>
      <c r="I72" t="s">
        <v>269</v>
      </c>
      <c r="J72" t="s">
        <v>386</v>
      </c>
      <c r="K72" s="12" t="s">
        <v>3</v>
      </c>
      <c r="L72">
        <v>21</v>
      </c>
      <c r="M72" s="12" t="s">
        <v>319</v>
      </c>
      <c r="N72" s="33">
        <v>29236</v>
      </c>
      <c r="O72" s="8" t="s">
        <v>312</v>
      </c>
      <c r="P72" s="33">
        <v>43719</v>
      </c>
      <c r="Q72" t="s">
        <v>563</v>
      </c>
      <c r="R72" t="s">
        <v>562</v>
      </c>
      <c r="S72" t="s">
        <v>4</v>
      </c>
      <c r="T72" t="s">
        <v>562</v>
      </c>
      <c r="U72" t="s">
        <v>22</v>
      </c>
      <c r="V72" t="s">
        <v>23</v>
      </c>
      <c r="W72" t="s">
        <v>312</v>
      </c>
      <c r="X72" t="s">
        <v>1195</v>
      </c>
      <c r="Y72" t="s">
        <v>693</v>
      </c>
      <c r="Z72" t="s">
        <v>594</v>
      </c>
      <c r="AA72" t="s">
        <v>576</v>
      </c>
      <c r="AB72">
        <v>19</v>
      </c>
      <c r="AC72" t="s">
        <v>1568</v>
      </c>
      <c r="AD72" t="s">
        <v>1196</v>
      </c>
      <c r="AE72" t="s">
        <v>4</v>
      </c>
      <c r="AF72" t="s">
        <v>850</v>
      </c>
      <c r="AG72" t="s">
        <v>26</v>
      </c>
      <c r="AH72" t="s">
        <v>26</v>
      </c>
      <c r="AI72" t="s">
        <v>1006</v>
      </c>
      <c r="AJ72" t="s">
        <v>917</v>
      </c>
      <c r="AK72" t="s">
        <v>6</v>
      </c>
      <c r="AL72">
        <v>21</v>
      </c>
      <c r="AM72" t="s">
        <v>319</v>
      </c>
      <c r="AN72" t="s">
        <v>1434</v>
      </c>
      <c r="AO72" t="s">
        <v>26</v>
      </c>
      <c r="AP72" t="s">
        <v>1047</v>
      </c>
      <c r="AQ72" t="s">
        <v>1062</v>
      </c>
      <c r="AR72" t="s">
        <v>1073</v>
      </c>
      <c r="AS72" t="s">
        <v>312</v>
      </c>
      <c r="AT72" t="s">
        <v>1097</v>
      </c>
      <c r="AU72" t="s">
        <v>1161</v>
      </c>
    </row>
    <row r="73" spans="1:47">
      <c r="A73" s="8">
        <v>1256</v>
      </c>
      <c r="B73" s="8" t="s">
        <v>210</v>
      </c>
      <c r="C73" s="8" t="s">
        <v>211</v>
      </c>
      <c r="D73" t="s">
        <v>212</v>
      </c>
      <c r="E73" t="s">
        <v>212</v>
      </c>
      <c r="F73" t="s">
        <v>212</v>
      </c>
      <c r="G73" t="s">
        <v>212</v>
      </c>
      <c r="H73" t="s">
        <v>212</v>
      </c>
      <c r="I73" t="s">
        <v>542</v>
      </c>
      <c r="J73" t="s">
        <v>446</v>
      </c>
      <c r="K73" s="12" t="s">
        <v>3</v>
      </c>
      <c r="L73">
        <v>26</v>
      </c>
      <c r="M73" s="12" t="s">
        <v>318</v>
      </c>
      <c r="N73" s="33">
        <v>39449</v>
      </c>
      <c r="O73" s="8" t="s">
        <v>312</v>
      </c>
      <c r="P73" s="33">
        <v>43723</v>
      </c>
      <c r="Q73" t="s">
        <v>572</v>
      </c>
      <c r="R73" t="s">
        <v>212</v>
      </c>
      <c r="S73" t="s">
        <v>4</v>
      </c>
      <c r="T73" t="s">
        <v>562</v>
      </c>
      <c r="U73" t="s">
        <v>115</v>
      </c>
      <c r="V73" t="s">
        <v>212</v>
      </c>
      <c r="W73" t="s">
        <v>153</v>
      </c>
      <c r="X73" t="s">
        <v>1195</v>
      </c>
      <c r="Y73" t="s">
        <v>707</v>
      </c>
      <c r="Z73" t="s">
        <v>614</v>
      </c>
      <c r="AA73" t="s">
        <v>576</v>
      </c>
      <c r="AB73">
        <v>88</v>
      </c>
      <c r="AC73" t="s">
        <v>1569</v>
      </c>
      <c r="AD73" t="s">
        <v>212</v>
      </c>
      <c r="AE73" t="s">
        <v>212</v>
      </c>
      <c r="AF73" t="s">
        <v>212</v>
      </c>
      <c r="AG73" t="s">
        <v>853</v>
      </c>
      <c r="AH73" t="s">
        <v>26</v>
      </c>
      <c r="AI73" t="s">
        <v>1233</v>
      </c>
      <c r="AJ73" t="s">
        <v>1232</v>
      </c>
      <c r="AK73" t="s">
        <v>6</v>
      </c>
      <c r="AL73">
        <v>30</v>
      </c>
      <c r="AM73" t="s">
        <v>319</v>
      </c>
      <c r="AN73" t="s">
        <v>1434</v>
      </c>
      <c r="AO73" t="s">
        <v>26</v>
      </c>
      <c r="AP73" t="s">
        <v>1052</v>
      </c>
      <c r="AQ73" t="s">
        <v>312</v>
      </c>
      <c r="AR73" t="s">
        <v>312</v>
      </c>
      <c r="AS73" t="s">
        <v>4</v>
      </c>
      <c r="AT73" t="s">
        <v>59</v>
      </c>
      <c r="AU73" t="s">
        <v>1383</v>
      </c>
    </row>
    <row r="74" spans="1:47">
      <c r="A74" s="8">
        <v>1261</v>
      </c>
      <c r="B74" s="8" t="s">
        <v>210</v>
      </c>
      <c r="C74" s="8" t="s">
        <v>211</v>
      </c>
      <c r="D74" t="s">
        <v>212</v>
      </c>
      <c r="E74" t="s">
        <v>212</v>
      </c>
      <c r="F74" t="s">
        <v>212</v>
      </c>
      <c r="G74" t="s">
        <v>212</v>
      </c>
      <c r="H74" t="s">
        <v>212</v>
      </c>
      <c r="I74" t="s">
        <v>497</v>
      </c>
      <c r="J74" t="s">
        <v>366</v>
      </c>
      <c r="K74" s="12" t="s">
        <v>6</v>
      </c>
      <c r="L74">
        <v>22</v>
      </c>
      <c r="M74" s="12" t="s">
        <v>318</v>
      </c>
      <c r="N74" s="33">
        <v>30577</v>
      </c>
      <c r="O74" s="8" t="s">
        <v>312</v>
      </c>
      <c r="P74" s="33">
        <v>43728</v>
      </c>
      <c r="Q74" t="s">
        <v>563</v>
      </c>
      <c r="R74" t="s">
        <v>567</v>
      </c>
      <c r="S74" t="s">
        <v>26</v>
      </c>
      <c r="T74" t="s">
        <v>567</v>
      </c>
      <c r="U74" t="s">
        <v>1251</v>
      </c>
      <c r="V74" t="s">
        <v>24</v>
      </c>
      <c r="W74" t="s">
        <v>312</v>
      </c>
      <c r="X74" t="s">
        <v>312</v>
      </c>
      <c r="Y74" t="s">
        <v>786</v>
      </c>
      <c r="Z74" t="s">
        <v>616</v>
      </c>
      <c r="AA74" t="s">
        <v>576</v>
      </c>
      <c r="AB74">
        <v>55</v>
      </c>
      <c r="AC74" t="s">
        <v>786</v>
      </c>
      <c r="AD74" t="s">
        <v>1625</v>
      </c>
      <c r="AE74" t="s">
        <v>212</v>
      </c>
      <c r="AF74" t="s">
        <v>212</v>
      </c>
      <c r="AG74" t="s">
        <v>26</v>
      </c>
      <c r="AH74" t="s">
        <v>26</v>
      </c>
      <c r="AI74" t="s">
        <v>1249</v>
      </c>
      <c r="AJ74" t="s">
        <v>1250</v>
      </c>
      <c r="AK74" t="s">
        <v>3</v>
      </c>
      <c r="AL74">
        <v>39</v>
      </c>
      <c r="AM74" t="s">
        <v>319</v>
      </c>
      <c r="AN74" t="s">
        <v>1434</v>
      </c>
      <c r="AO74" t="s">
        <v>26</v>
      </c>
      <c r="AP74" t="s">
        <v>1052</v>
      </c>
      <c r="AQ74" t="s">
        <v>312</v>
      </c>
      <c r="AR74" t="s">
        <v>312</v>
      </c>
      <c r="AS74" t="s">
        <v>312</v>
      </c>
      <c r="AT74" t="s">
        <v>78</v>
      </c>
      <c r="AU74" t="s">
        <v>312</v>
      </c>
    </row>
    <row r="75" spans="1:47">
      <c r="A75" s="8">
        <v>1262</v>
      </c>
      <c r="B75" s="8" t="s">
        <v>210</v>
      </c>
      <c r="C75" s="8" t="s">
        <v>211</v>
      </c>
      <c r="D75" t="s">
        <v>212</v>
      </c>
      <c r="E75" t="s">
        <v>212</v>
      </c>
      <c r="F75" t="s">
        <v>212</v>
      </c>
      <c r="G75" t="s">
        <v>212</v>
      </c>
      <c r="H75" t="s">
        <v>212</v>
      </c>
      <c r="I75" t="s">
        <v>556</v>
      </c>
      <c r="J75" t="s">
        <v>463</v>
      </c>
      <c r="K75" s="12" t="s">
        <v>3</v>
      </c>
      <c r="L75">
        <v>25</v>
      </c>
      <c r="M75" s="12" t="s">
        <v>318</v>
      </c>
      <c r="N75" s="33">
        <v>30577</v>
      </c>
      <c r="O75" s="8" t="s">
        <v>312</v>
      </c>
      <c r="P75" s="33">
        <v>43728</v>
      </c>
      <c r="Q75" t="s">
        <v>563</v>
      </c>
      <c r="R75" t="s">
        <v>212</v>
      </c>
      <c r="S75" t="s">
        <v>26</v>
      </c>
      <c r="T75" t="s">
        <v>567</v>
      </c>
      <c r="U75" t="s">
        <v>165</v>
      </c>
      <c r="V75" t="s">
        <v>212</v>
      </c>
      <c r="W75" t="s">
        <v>312</v>
      </c>
      <c r="X75" t="s">
        <v>312</v>
      </c>
      <c r="Y75" t="s">
        <v>786</v>
      </c>
      <c r="Z75" t="s">
        <v>616</v>
      </c>
      <c r="AA75" t="s">
        <v>576</v>
      </c>
      <c r="AB75">
        <v>55</v>
      </c>
      <c r="AC75" t="s">
        <v>786</v>
      </c>
      <c r="AD75" t="s">
        <v>1626</v>
      </c>
      <c r="AE75" t="s">
        <v>26</v>
      </c>
      <c r="AF75" t="s">
        <v>575</v>
      </c>
      <c r="AG75" t="s">
        <v>26</v>
      </c>
      <c r="AH75" t="s">
        <v>26</v>
      </c>
      <c r="AI75" t="s">
        <v>229</v>
      </c>
      <c r="AJ75" t="s">
        <v>1250</v>
      </c>
      <c r="AK75" t="s">
        <v>3</v>
      </c>
      <c r="AL75">
        <v>39</v>
      </c>
      <c r="AM75" t="s">
        <v>319</v>
      </c>
      <c r="AN75" t="s">
        <v>1434</v>
      </c>
      <c r="AO75" t="s">
        <v>26</v>
      </c>
      <c r="AP75" t="s">
        <v>1052</v>
      </c>
      <c r="AQ75" t="s">
        <v>312</v>
      </c>
      <c r="AR75" t="s">
        <v>312</v>
      </c>
      <c r="AS75" t="s">
        <v>312</v>
      </c>
      <c r="AT75" t="s">
        <v>78</v>
      </c>
      <c r="AU75" t="s">
        <v>312</v>
      </c>
    </row>
    <row r="76" spans="1:47">
      <c r="A76" s="8">
        <v>1263</v>
      </c>
      <c r="B76" s="8" t="s">
        <v>210</v>
      </c>
      <c r="C76" s="8" t="s">
        <v>211</v>
      </c>
      <c r="D76" t="s">
        <v>212</v>
      </c>
      <c r="E76" t="s">
        <v>212</v>
      </c>
      <c r="F76" t="s">
        <v>212</v>
      </c>
      <c r="G76" t="s">
        <v>212</v>
      </c>
      <c r="H76" t="s">
        <v>212</v>
      </c>
      <c r="I76" t="s">
        <v>529</v>
      </c>
      <c r="J76" t="s">
        <v>395</v>
      </c>
      <c r="K76" s="12" t="s">
        <v>3</v>
      </c>
      <c r="L76">
        <v>50</v>
      </c>
      <c r="M76" s="12" t="s">
        <v>319</v>
      </c>
      <c r="N76" s="33">
        <v>37033</v>
      </c>
      <c r="O76" s="8" t="s">
        <v>312</v>
      </c>
      <c r="P76" s="33">
        <v>43733</v>
      </c>
      <c r="Q76" t="s">
        <v>562</v>
      </c>
      <c r="R76" t="s">
        <v>566</v>
      </c>
      <c r="S76" t="s">
        <v>4</v>
      </c>
      <c r="T76" t="s">
        <v>562</v>
      </c>
      <c r="U76" t="s">
        <v>22</v>
      </c>
      <c r="V76" t="s">
        <v>22</v>
      </c>
      <c r="W76" t="s">
        <v>312</v>
      </c>
      <c r="X76" t="s">
        <v>1195</v>
      </c>
      <c r="Y76" t="s">
        <v>817</v>
      </c>
      <c r="Z76" t="s">
        <v>609</v>
      </c>
      <c r="AA76" t="s">
        <v>576</v>
      </c>
      <c r="AB76">
        <v>85</v>
      </c>
      <c r="AC76" t="s">
        <v>332</v>
      </c>
      <c r="AD76" t="s">
        <v>1364</v>
      </c>
      <c r="AE76" t="s">
        <v>4</v>
      </c>
      <c r="AF76" t="s">
        <v>850</v>
      </c>
      <c r="AG76" t="s">
        <v>26</v>
      </c>
      <c r="AH76" t="s">
        <v>26</v>
      </c>
      <c r="AI76" t="s">
        <v>212</v>
      </c>
      <c r="AJ76" t="s">
        <v>5</v>
      </c>
      <c r="AK76" t="s">
        <v>6</v>
      </c>
      <c r="AL76">
        <v>19</v>
      </c>
      <c r="AM76" t="s">
        <v>560</v>
      </c>
      <c r="AN76" t="s">
        <v>1434</v>
      </c>
      <c r="AO76" t="s">
        <v>4</v>
      </c>
      <c r="AP76" t="s">
        <v>1057</v>
      </c>
      <c r="AQ76" t="s">
        <v>312</v>
      </c>
      <c r="AR76" t="s">
        <v>1072</v>
      </c>
      <c r="AS76" t="s">
        <v>4</v>
      </c>
      <c r="AT76" t="s">
        <v>162</v>
      </c>
      <c r="AU76" t="s">
        <v>155</v>
      </c>
    </row>
    <row r="77" spans="1:47">
      <c r="A77" s="8">
        <v>1276</v>
      </c>
      <c r="B77" s="8" t="s">
        <v>210</v>
      </c>
      <c r="C77" s="8" t="s">
        <v>211</v>
      </c>
      <c r="D77" t="s">
        <v>212</v>
      </c>
      <c r="E77" t="s">
        <v>212</v>
      </c>
      <c r="F77" t="s">
        <v>212</v>
      </c>
      <c r="G77" t="s">
        <v>212</v>
      </c>
      <c r="H77" t="s">
        <v>212</v>
      </c>
      <c r="I77" t="s">
        <v>511</v>
      </c>
      <c r="J77" t="s">
        <v>290</v>
      </c>
      <c r="K77" s="12" t="s">
        <v>3</v>
      </c>
      <c r="L77">
        <v>28</v>
      </c>
      <c r="M77" s="12" t="s">
        <v>319</v>
      </c>
      <c r="N77" s="33">
        <v>34185</v>
      </c>
      <c r="O77" s="8" t="s">
        <v>312</v>
      </c>
      <c r="P77" s="33">
        <v>43739</v>
      </c>
      <c r="Q77" t="s">
        <v>562</v>
      </c>
      <c r="R77" t="s">
        <v>567</v>
      </c>
      <c r="S77" t="s">
        <v>4</v>
      </c>
      <c r="T77" t="s">
        <v>562</v>
      </c>
      <c r="U77" t="s">
        <v>575</v>
      </c>
      <c r="V77" t="s">
        <v>575</v>
      </c>
      <c r="W77" t="s">
        <v>312</v>
      </c>
      <c r="X77" t="s">
        <v>312</v>
      </c>
      <c r="Y77" t="s">
        <v>706</v>
      </c>
      <c r="Z77" t="s">
        <v>625</v>
      </c>
      <c r="AA77" t="s">
        <v>576</v>
      </c>
      <c r="AB77">
        <v>8</v>
      </c>
      <c r="AC77" t="s">
        <v>1574</v>
      </c>
      <c r="AD77" t="s">
        <v>1243</v>
      </c>
      <c r="AE77" t="s">
        <v>26</v>
      </c>
      <c r="AF77" t="s">
        <v>575</v>
      </c>
      <c r="AG77" t="s">
        <v>26</v>
      </c>
      <c r="AH77" t="s">
        <v>26</v>
      </c>
      <c r="AI77" t="s">
        <v>212</v>
      </c>
      <c r="AJ77" t="s">
        <v>5</v>
      </c>
      <c r="AK77" t="s">
        <v>6</v>
      </c>
      <c r="AL77">
        <v>22</v>
      </c>
      <c r="AM77" t="s">
        <v>312</v>
      </c>
      <c r="AN77" t="s">
        <v>1434</v>
      </c>
      <c r="AO77" t="s">
        <v>26</v>
      </c>
      <c r="AP77" t="s">
        <v>1057</v>
      </c>
      <c r="AQ77" t="s">
        <v>312</v>
      </c>
      <c r="AR77" t="s">
        <v>1073</v>
      </c>
      <c r="AS77" t="s">
        <v>312</v>
      </c>
      <c r="AT77" t="s">
        <v>36</v>
      </c>
      <c r="AU77" t="s">
        <v>77</v>
      </c>
    </row>
    <row r="78" spans="1:47">
      <c r="A78" s="8">
        <v>1277</v>
      </c>
      <c r="B78" s="8" t="s">
        <v>210</v>
      </c>
      <c r="C78" s="8" t="s">
        <v>211</v>
      </c>
      <c r="D78" t="s">
        <v>212</v>
      </c>
      <c r="E78" t="s">
        <v>212</v>
      </c>
      <c r="F78" t="s">
        <v>212</v>
      </c>
      <c r="G78" t="s">
        <v>212</v>
      </c>
      <c r="H78" t="s">
        <v>212</v>
      </c>
      <c r="I78" t="s">
        <v>536</v>
      </c>
      <c r="J78" t="s">
        <v>431</v>
      </c>
      <c r="K78" s="12" t="s">
        <v>3</v>
      </c>
      <c r="L78">
        <v>27</v>
      </c>
      <c r="M78" s="12" t="s">
        <v>319</v>
      </c>
      <c r="N78" s="33">
        <v>33586</v>
      </c>
      <c r="O78" s="8" t="s">
        <v>1424</v>
      </c>
      <c r="P78" s="33">
        <v>43740</v>
      </c>
      <c r="Q78" t="s">
        <v>563</v>
      </c>
      <c r="R78" t="s">
        <v>562</v>
      </c>
      <c r="S78" t="s">
        <v>4</v>
      </c>
      <c r="T78" t="s">
        <v>562</v>
      </c>
      <c r="U78" t="s">
        <v>575</v>
      </c>
      <c r="V78" t="s">
        <v>575</v>
      </c>
      <c r="W78" t="s">
        <v>312</v>
      </c>
      <c r="X78" t="s">
        <v>1198</v>
      </c>
      <c r="Y78" t="s">
        <v>1269</v>
      </c>
      <c r="Z78" t="s">
        <v>157</v>
      </c>
      <c r="AA78" t="s">
        <v>576</v>
      </c>
      <c r="AB78">
        <v>15</v>
      </c>
      <c r="AC78" t="s">
        <v>290</v>
      </c>
      <c r="AD78" t="s">
        <v>1455</v>
      </c>
      <c r="AE78" t="s">
        <v>26</v>
      </c>
      <c r="AF78" t="s">
        <v>575</v>
      </c>
      <c r="AG78" t="s">
        <v>26</v>
      </c>
      <c r="AH78" t="s">
        <v>26</v>
      </c>
      <c r="AI78" t="s">
        <v>1267</v>
      </c>
      <c r="AJ78" t="s">
        <v>1268</v>
      </c>
      <c r="AK78" t="s">
        <v>6</v>
      </c>
      <c r="AL78">
        <v>16</v>
      </c>
      <c r="AM78" t="s">
        <v>319</v>
      </c>
      <c r="AN78" t="s">
        <v>1434</v>
      </c>
      <c r="AO78" t="s">
        <v>4</v>
      </c>
      <c r="AP78" t="s">
        <v>1047</v>
      </c>
      <c r="AQ78" t="s">
        <v>312</v>
      </c>
      <c r="AR78" t="s">
        <v>1073</v>
      </c>
      <c r="AS78" t="s">
        <v>1075</v>
      </c>
      <c r="AT78" t="s">
        <v>1109</v>
      </c>
      <c r="AU78" t="s">
        <v>30</v>
      </c>
    </row>
    <row r="79" spans="1:47">
      <c r="A79" s="8">
        <v>1278</v>
      </c>
      <c r="B79" s="8" t="s">
        <v>210</v>
      </c>
      <c r="C79" s="8" t="s">
        <v>211</v>
      </c>
      <c r="D79" t="s">
        <v>212</v>
      </c>
      <c r="E79" t="s">
        <v>212</v>
      </c>
      <c r="F79" t="s">
        <v>212</v>
      </c>
      <c r="G79" t="s">
        <v>212</v>
      </c>
      <c r="H79" t="s">
        <v>212</v>
      </c>
      <c r="I79" t="s">
        <v>535</v>
      </c>
      <c r="J79" t="s">
        <v>430</v>
      </c>
      <c r="K79" s="12" t="s">
        <v>3</v>
      </c>
      <c r="L79">
        <v>35</v>
      </c>
      <c r="M79" s="12" t="s">
        <v>319</v>
      </c>
      <c r="N79" s="33">
        <v>37260</v>
      </c>
      <c r="O79" s="8" t="s">
        <v>312</v>
      </c>
      <c r="P79" s="33">
        <v>43741</v>
      </c>
      <c r="Q79" t="s">
        <v>562</v>
      </c>
      <c r="R79" t="s">
        <v>574</v>
      </c>
      <c r="S79" t="s">
        <v>4</v>
      </c>
      <c r="T79" t="s">
        <v>562</v>
      </c>
      <c r="U79" t="s">
        <v>575</v>
      </c>
      <c r="V79" t="s">
        <v>575</v>
      </c>
      <c r="W79" t="s">
        <v>312</v>
      </c>
      <c r="X79" t="s">
        <v>1198</v>
      </c>
      <c r="Y79" t="s">
        <v>686</v>
      </c>
      <c r="Z79" t="s">
        <v>591</v>
      </c>
      <c r="AA79" t="s">
        <v>576</v>
      </c>
      <c r="AB79">
        <v>118</v>
      </c>
      <c r="AC79" t="s">
        <v>1507</v>
      </c>
      <c r="AD79" t="s">
        <v>1287</v>
      </c>
      <c r="AE79" t="s">
        <v>26</v>
      </c>
      <c r="AF79" t="s">
        <v>575</v>
      </c>
      <c r="AG79" t="s">
        <v>26</v>
      </c>
      <c r="AH79" t="s">
        <v>26</v>
      </c>
      <c r="AI79" t="s">
        <v>212</v>
      </c>
      <c r="AJ79" t="s">
        <v>54</v>
      </c>
      <c r="AK79" t="s">
        <v>6</v>
      </c>
      <c r="AL79" t="s">
        <v>312</v>
      </c>
      <c r="AM79" t="s">
        <v>312</v>
      </c>
      <c r="AN79" t="s">
        <v>1434</v>
      </c>
      <c r="AO79" t="s">
        <v>312</v>
      </c>
      <c r="AP79" t="s">
        <v>1057</v>
      </c>
      <c r="AQ79" t="s">
        <v>312</v>
      </c>
      <c r="AR79" t="s">
        <v>312</v>
      </c>
      <c r="AS79" t="s">
        <v>312</v>
      </c>
      <c r="AT79" t="s">
        <v>1152</v>
      </c>
      <c r="AU79" t="s">
        <v>77</v>
      </c>
    </row>
    <row r="80" spans="1:47">
      <c r="A80" s="8">
        <v>1284</v>
      </c>
      <c r="B80" s="8" t="s">
        <v>210</v>
      </c>
      <c r="C80" s="8" t="s">
        <v>211</v>
      </c>
      <c r="D80" t="s">
        <v>212</v>
      </c>
      <c r="E80" t="s">
        <v>212</v>
      </c>
      <c r="F80" t="s">
        <v>212</v>
      </c>
      <c r="G80" t="s">
        <v>212</v>
      </c>
      <c r="H80" t="s">
        <v>212</v>
      </c>
      <c r="I80" t="s">
        <v>538</v>
      </c>
      <c r="J80" t="s">
        <v>434</v>
      </c>
      <c r="K80" s="12" t="s">
        <v>3</v>
      </c>
      <c r="L80">
        <v>21</v>
      </c>
      <c r="M80" s="12" t="s">
        <v>319</v>
      </c>
      <c r="N80" s="33">
        <v>31031</v>
      </c>
      <c r="O80" s="8" t="s">
        <v>312</v>
      </c>
      <c r="P80" s="33">
        <v>43760</v>
      </c>
      <c r="Q80" t="s">
        <v>572</v>
      </c>
      <c r="R80" t="s">
        <v>562</v>
      </c>
      <c r="S80" t="s">
        <v>4</v>
      </c>
      <c r="T80" t="s">
        <v>562</v>
      </c>
      <c r="U80" t="s">
        <v>123</v>
      </c>
      <c r="V80" t="s">
        <v>123</v>
      </c>
      <c r="W80" t="s">
        <v>312</v>
      </c>
      <c r="X80" t="s">
        <v>312</v>
      </c>
      <c r="Y80" t="s">
        <v>843</v>
      </c>
      <c r="Z80" t="s">
        <v>602</v>
      </c>
      <c r="AA80" t="s">
        <v>576</v>
      </c>
      <c r="AB80">
        <v>39</v>
      </c>
      <c r="AC80" t="s">
        <v>1575</v>
      </c>
      <c r="AD80" t="s">
        <v>212</v>
      </c>
      <c r="AE80" t="s">
        <v>212</v>
      </c>
      <c r="AF80" t="s">
        <v>212</v>
      </c>
      <c r="AG80" t="s">
        <v>26</v>
      </c>
      <c r="AH80" t="s">
        <v>26</v>
      </c>
      <c r="AI80" t="s">
        <v>978</v>
      </c>
      <c r="AJ80" t="s">
        <v>882</v>
      </c>
      <c r="AK80" t="s">
        <v>6</v>
      </c>
      <c r="AL80">
        <v>18</v>
      </c>
      <c r="AM80" t="s">
        <v>319</v>
      </c>
      <c r="AN80" t="s">
        <v>1434</v>
      </c>
      <c r="AO80" t="s">
        <v>4</v>
      </c>
      <c r="AP80" t="s">
        <v>1047</v>
      </c>
      <c r="AQ80" t="s">
        <v>312</v>
      </c>
      <c r="AR80" t="s">
        <v>1326</v>
      </c>
      <c r="AS80" t="s">
        <v>312</v>
      </c>
      <c r="AT80" t="s">
        <v>1131</v>
      </c>
      <c r="AU80" t="s">
        <v>155</v>
      </c>
    </row>
    <row r="81" spans="1:47">
      <c r="A81" s="8">
        <v>1288</v>
      </c>
      <c r="B81" s="8" t="s">
        <v>207</v>
      </c>
      <c r="C81" s="8" t="s">
        <v>209</v>
      </c>
      <c r="D81" t="s">
        <v>212</v>
      </c>
      <c r="E81" t="s">
        <v>129</v>
      </c>
      <c r="F81" t="s">
        <v>6</v>
      </c>
      <c r="G81" t="s">
        <v>314</v>
      </c>
      <c r="H81" t="s">
        <v>319</v>
      </c>
      <c r="I81" t="s">
        <v>513</v>
      </c>
      <c r="J81" t="s">
        <v>393</v>
      </c>
      <c r="K81" s="12" t="s">
        <v>6</v>
      </c>
      <c r="L81">
        <v>18</v>
      </c>
      <c r="M81" s="12" t="s">
        <v>319</v>
      </c>
      <c r="N81" s="33">
        <v>35301</v>
      </c>
      <c r="O81" s="8" t="s">
        <v>312</v>
      </c>
      <c r="P81" s="33">
        <v>43774</v>
      </c>
      <c r="Q81" t="s">
        <v>568</v>
      </c>
      <c r="R81" t="s">
        <v>573</v>
      </c>
      <c r="S81" t="s">
        <v>26</v>
      </c>
      <c r="T81" t="s">
        <v>2184</v>
      </c>
      <c r="U81" t="s">
        <v>22</v>
      </c>
      <c r="V81" t="s">
        <v>22</v>
      </c>
      <c r="W81" t="s">
        <v>312</v>
      </c>
      <c r="X81" t="s">
        <v>312</v>
      </c>
      <c r="Y81" t="s">
        <v>694</v>
      </c>
      <c r="Z81" t="s">
        <v>594</v>
      </c>
      <c r="AA81" t="s">
        <v>576</v>
      </c>
      <c r="AB81">
        <v>150</v>
      </c>
      <c r="AC81" t="s">
        <v>1576</v>
      </c>
      <c r="AD81" t="s">
        <v>1325</v>
      </c>
      <c r="AE81" t="s">
        <v>4</v>
      </c>
      <c r="AF81" t="s">
        <v>850</v>
      </c>
      <c r="AG81" t="s">
        <v>26</v>
      </c>
      <c r="AH81" t="s">
        <v>26</v>
      </c>
      <c r="AI81" t="s">
        <v>212</v>
      </c>
      <c r="AJ81" t="s">
        <v>129</v>
      </c>
      <c r="AK81" t="s">
        <v>6</v>
      </c>
      <c r="AL81" t="s">
        <v>314</v>
      </c>
      <c r="AM81" t="s">
        <v>319</v>
      </c>
      <c r="AN81" t="s">
        <v>570</v>
      </c>
      <c r="AO81" t="s">
        <v>4</v>
      </c>
      <c r="AP81" t="s">
        <v>1046</v>
      </c>
      <c r="AQ81" t="s">
        <v>312</v>
      </c>
      <c r="AR81" t="s">
        <v>1067</v>
      </c>
      <c r="AS81" t="s">
        <v>212</v>
      </c>
      <c r="AT81" t="s">
        <v>1112</v>
      </c>
      <c r="AU81" t="s">
        <v>312</v>
      </c>
    </row>
    <row r="82" spans="1:47">
      <c r="A82" s="8">
        <v>1289</v>
      </c>
      <c r="B82" s="8" t="s">
        <v>207</v>
      </c>
      <c r="C82" s="8" t="s">
        <v>209</v>
      </c>
      <c r="D82" t="s">
        <v>277</v>
      </c>
      <c r="E82" t="s">
        <v>270</v>
      </c>
      <c r="F82" t="s">
        <v>6</v>
      </c>
      <c r="G82">
        <v>23</v>
      </c>
      <c r="H82" t="s">
        <v>319</v>
      </c>
      <c r="I82" t="s">
        <v>526</v>
      </c>
      <c r="J82" t="s">
        <v>416</v>
      </c>
      <c r="K82" s="12" t="s">
        <v>6</v>
      </c>
      <c r="L82">
        <v>43</v>
      </c>
      <c r="M82" s="12" t="s">
        <v>319</v>
      </c>
      <c r="N82" s="33">
        <v>36362</v>
      </c>
      <c r="O82" s="8" t="s">
        <v>312</v>
      </c>
      <c r="P82" s="33">
        <v>43777</v>
      </c>
      <c r="Q82" t="s">
        <v>563</v>
      </c>
      <c r="R82" t="s">
        <v>571</v>
      </c>
      <c r="S82" t="s">
        <v>4</v>
      </c>
      <c r="T82" t="s">
        <v>2184</v>
      </c>
      <c r="U82" t="s">
        <v>1449</v>
      </c>
      <c r="V82" t="s">
        <v>1449</v>
      </c>
      <c r="W82" t="s">
        <v>312</v>
      </c>
      <c r="X82" t="s">
        <v>312</v>
      </c>
      <c r="Y82" t="s">
        <v>838</v>
      </c>
      <c r="Z82" t="s">
        <v>602</v>
      </c>
      <c r="AA82" t="s">
        <v>576</v>
      </c>
      <c r="AB82">
        <v>227</v>
      </c>
      <c r="AC82" t="s">
        <v>1577</v>
      </c>
      <c r="AD82" t="s">
        <v>1343</v>
      </c>
      <c r="AE82" t="s">
        <v>4</v>
      </c>
      <c r="AF82" t="s">
        <v>575</v>
      </c>
      <c r="AG82" t="s">
        <v>26</v>
      </c>
      <c r="AH82" t="s">
        <v>26</v>
      </c>
      <c r="AI82" t="s">
        <v>277</v>
      </c>
      <c r="AJ82" t="s">
        <v>270</v>
      </c>
      <c r="AK82" t="s">
        <v>6</v>
      </c>
      <c r="AL82">
        <v>23</v>
      </c>
      <c r="AM82" t="s">
        <v>319</v>
      </c>
      <c r="AN82" t="s">
        <v>1043</v>
      </c>
      <c r="AO82" t="s">
        <v>4</v>
      </c>
      <c r="AP82" t="s">
        <v>1046</v>
      </c>
      <c r="AQ82" t="s">
        <v>48</v>
      </c>
      <c r="AR82" t="s">
        <v>1067</v>
      </c>
      <c r="AS82" t="s">
        <v>212</v>
      </c>
      <c r="AT82" t="s">
        <v>166</v>
      </c>
      <c r="AU82" t="s">
        <v>155</v>
      </c>
    </row>
    <row r="83" spans="1:47">
      <c r="A83" s="8">
        <v>1290</v>
      </c>
      <c r="B83" s="8" t="s">
        <v>210</v>
      </c>
      <c r="C83" s="8" t="s">
        <v>211</v>
      </c>
      <c r="D83" t="s">
        <v>212</v>
      </c>
      <c r="E83" t="s">
        <v>212</v>
      </c>
      <c r="F83" t="s">
        <v>212</v>
      </c>
      <c r="G83" t="s">
        <v>212</v>
      </c>
      <c r="H83" t="s">
        <v>212</v>
      </c>
      <c r="I83" t="s">
        <v>503</v>
      </c>
      <c r="J83" t="s">
        <v>374</v>
      </c>
      <c r="K83" s="12" t="s">
        <v>3</v>
      </c>
      <c r="L83">
        <v>32</v>
      </c>
      <c r="M83" s="12" t="s">
        <v>318</v>
      </c>
      <c r="N83" s="33" t="s">
        <v>1392</v>
      </c>
      <c r="O83" s="8" t="s">
        <v>312</v>
      </c>
      <c r="P83" s="33">
        <v>43782</v>
      </c>
      <c r="Q83" t="s">
        <v>562</v>
      </c>
      <c r="R83" t="s">
        <v>212</v>
      </c>
      <c r="S83" t="s">
        <v>4</v>
      </c>
      <c r="T83" t="s">
        <v>562</v>
      </c>
      <c r="U83" t="s">
        <v>575</v>
      </c>
      <c r="V83" t="s">
        <v>575</v>
      </c>
      <c r="W83" t="s">
        <v>312</v>
      </c>
      <c r="X83" t="s">
        <v>1198</v>
      </c>
      <c r="Y83" t="s">
        <v>743</v>
      </c>
      <c r="Z83" t="s">
        <v>604</v>
      </c>
      <c r="AA83" t="s">
        <v>576</v>
      </c>
      <c r="AB83">
        <v>6</v>
      </c>
      <c r="AC83" t="s">
        <v>1523</v>
      </c>
      <c r="AD83" t="s">
        <v>1305</v>
      </c>
      <c r="AE83" t="s">
        <v>26</v>
      </c>
      <c r="AF83" t="s">
        <v>575</v>
      </c>
      <c r="AG83" t="s">
        <v>26</v>
      </c>
      <c r="AH83" t="s">
        <v>26</v>
      </c>
      <c r="AI83" t="s">
        <v>212</v>
      </c>
      <c r="AJ83" t="s">
        <v>57</v>
      </c>
      <c r="AK83" t="s">
        <v>6</v>
      </c>
      <c r="AL83">
        <v>18</v>
      </c>
      <c r="AM83" t="s">
        <v>319</v>
      </c>
      <c r="AN83" t="s">
        <v>1434</v>
      </c>
      <c r="AO83" t="s">
        <v>4</v>
      </c>
      <c r="AP83" t="s">
        <v>1052</v>
      </c>
      <c r="AQ83" t="s">
        <v>312</v>
      </c>
      <c r="AR83" t="s">
        <v>312</v>
      </c>
      <c r="AS83" t="s">
        <v>312</v>
      </c>
      <c r="AT83" t="s">
        <v>1306</v>
      </c>
      <c r="AU83" t="s">
        <v>77</v>
      </c>
    </row>
    <row r="84" spans="1:47">
      <c r="A84" s="8">
        <v>1300</v>
      </c>
      <c r="B84" s="8" t="s">
        <v>210</v>
      </c>
      <c r="C84" s="8" t="s">
        <v>211</v>
      </c>
      <c r="D84" t="s">
        <v>212</v>
      </c>
      <c r="E84" t="s">
        <v>212</v>
      </c>
      <c r="F84" t="s">
        <v>212</v>
      </c>
      <c r="G84" t="s">
        <v>212</v>
      </c>
      <c r="H84" t="s">
        <v>212</v>
      </c>
      <c r="I84" t="s">
        <v>235</v>
      </c>
      <c r="J84" t="s">
        <v>380</v>
      </c>
      <c r="K84" s="12" t="s">
        <v>3</v>
      </c>
      <c r="L84">
        <v>31</v>
      </c>
      <c r="M84" s="12" t="s">
        <v>318</v>
      </c>
      <c r="N84" s="33">
        <v>31572</v>
      </c>
      <c r="O84" s="8" t="s">
        <v>312</v>
      </c>
      <c r="P84" s="33">
        <v>43784</v>
      </c>
      <c r="Q84" t="s">
        <v>563</v>
      </c>
      <c r="R84" t="s">
        <v>562</v>
      </c>
      <c r="S84" t="s">
        <v>4</v>
      </c>
      <c r="T84" t="s">
        <v>562</v>
      </c>
      <c r="U84" t="s">
        <v>575</v>
      </c>
      <c r="V84" t="s">
        <v>575</v>
      </c>
      <c r="W84" t="s">
        <v>1177</v>
      </c>
      <c r="X84" t="s">
        <v>1198</v>
      </c>
      <c r="Y84" t="s">
        <v>643</v>
      </c>
      <c r="Z84" t="s">
        <v>591</v>
      </c>
      <c r="AA84" t="s">
        <v>576</v>
      </c>
      <c r="AB84">
        <v>2</v>
      </c>
      <c r="AC84" t="s">
        <v>1567</v>
      </c>
      <c r="AD84" t="s">
        <v>1292</v>
      </c>
      <c r="AE84" t="s">
        <v>26</v>
      </c>
      <c r="AF84" t="s">
        <v>575</v>
      </c>
      <c r="AG84" t="s">
        <v>26</v>
      </c>
      <c r="AH84" t="s">
        <v>26</v>
      </c>
      <c r="AI84" t="s">
        <v>221</v>
      </c>
      <c r="AJ84" t="s">
        <v>930</v>
      </c>
      <c r="AK84" t="s">
        <v>6</v>
      </c>
      <c r="AL84">
        <v>22</v>
      </c>
      <c r="AM84" t="s">
        <v>319</v>
      </c>
      <c r="AN84" t="s">
        <v>1434</v>
      </c>
      <c r="AO84" t="s">
        <v>26</v>
      </c>
      <c r="AP84" t="s">
        <v>1052</v>
      </c>
      <c r="AQ84" t="s">
        <v>312</v>
      </c>
      <c r="AR84" t="s">
        <v>1073</v>
      </c>
      <c r="AS84" t="s">
        <v>312</v>
      </c>
      <c r="AT84" t="s">
        <v>80</v>
      </c>
      <c r="AU84" t="s">
        <v>312</v>
      </c>
    </row>
    <row r="85" spans="1:47">
      <c r="A85" s="8">
        <v>1302</v>
      </c>
      <c r="B85" s="8" t="s">
        <v>210</v>
      </c>
      <c r="C85" s="8" t="s">
        <v>211</v>
      </c>
      <c r="D85" t="s">
        <v>212</v>
      </c>
      <c r="E85" t="s">
        <v>212</v>
      </c>
      <c r="F85" t="s">
        <v>212</v>
      </c>
      <c r="G85" t="s">
        <v>212</v>
      </c>
      <c r="H85" t="s">
        <v>212</v>
      </c>
      <c r="I85" t="s">
        <v>505</v>
      </c>
      <c r="J85" t="s">
        <v>377</v>
      </c>
      <c r="K85" s="12" t="s">
        <v>3</v>
      </c>
      <c r="L85">
        <v>38</v>
      </c>
      <c r="M85" s="12" t="s">
        <v>319</v>
      </c>
      <c r="N85" s="33">
        <v>35688</v>
      </c>
      <c r="O85" s="8" t="s">
        <v>1422</v>
      </c>
      <c r="P85" s="33">
        <v>43787</v>
      </c>
      <c r="Q85" t="s">
        <v>562</v>
      </c>
      <c r="R85" t="s">
        <v>566</v>
      </c>
      <c r="S85" t="s">
        <v>4</v>
      </c>
      <c r="T85" t="s">
        <v>562</v>
      </c>
      <c r="U85" t="s">
        <v>165</v>
      </c>
      <c r="V85" t="s">
        <v>165</v>
      </c>
      <c r="W85" t="s">
        <v>312</v>
      </c>
      <c r="X85" t="s">
        <v>1195</v>
      </c>
      <c r="Y85" t="s">
        <v>664</v>
      </c>
      <c r="Z85" t="s">
        <v>591</v>
      </c>
      <c r="AA85" t="s">
        <v>576</v>
      </c>
      <c r="AB85">
        <v>12</v>
      </c>
      <c r="AC85" t="s">
        <v>1510</v>
      </c>
      <c r="AD85" t="s">
        <v>1462</v>
      </c>
      <c r="AE85" t="s">
        <v>212</v>
      </c>
      <c r="AF85" t="s">
        <v>212</v>
      </c>
      <c r="AG85" t="s">
        <v>26</v>
      </c>
      <c r="AH85" t="s">
        <v>26</v>
      </c>
      <c r="AI85" t="s">
        <v>212</v>
      </c>
      <c r="AJ85" t="s">
        <v>57</v>
      </c>
      <c r="AK85" t="s">
        <v>6</v>
      </c>
      <c r="AL85">
        <v>22</v>
      </c>
      <c r="AM85" t="s">
        <v>312</v>
      </c>
      <c r="AN85" t="s">
        <v>1434</v>
      </c>
      <c r="AO85" t="s">
        <v>26</v>
      </c>
      <c r="AP85" t="s">
        <v>1047</v>
      </c>
      <c r="AQ85" t="s">
        <v>48</v>
      </c>
      <c r="AR85" t="s">
        <v>1073</v>
      </c>
      <c r="AS85" t="s">
        <v>312</v>
      </c>
      <c r="AT85" t="s">
        <v>164</v>
      </c>
      <c r="AU85" t="s">
        <v>155</v>
      </c>
    </row>
    <row r="86" spans="1:47">
      <c r="A86" s="8">
        <v>1305</v>
      </c>
      <c r="B86" s="8" t="s">
        <v>210</v>
      </c>
      <c r="C86" s="8" t="s">
        <v>211</v>
      </c>
      <c r="D86" t="s">
        <v>212</v>
      </c>
      <c r="E86" t="s">
        <v>212</v>
      </c>
      <c r="F86" t="s">
        <v>212</v>
      </c>
      <c r="G86" t="s">
        <v>212</v>
      </c>
      <c r="H86" t="s">
        <v>212</v>
      </c>
      <c r="I86" t="s">
        <v>493</v>
      </c>
      <c r="J86" t="s">
        <v>361</v>
      </c>
      <c r="K86" s="12" t="s">
        <v>3</v>
      </c>
      <c r="L86">
        <v>31</v>
      </c>
      <c r="M86" s="12" t="s">
        <v>319</v>
      </c>
      <c r="N86" s="33">
        <v>29475</v>
      </c>
      <c r="O86" s="8" t="s">
        <v>312</v>
      </c>
      <c r="P86" s="33">
        <v>43791</v>
      </c>
      <c r="Q86" t="s">
        <v>563</v>
      </c>
      <c r="R86" t="s">
        <v>562</v>
      </c>
      <c r="S86" t="s">
        <v>4</v>
      </c>
      <c r="T86" t="s">
        <v>562</v>
      </c>
      <c r="U86" t="s">
        <v>22</v>
      </c>
      <c r="V86" t="s">
        <v>22</v>
      </c>
      <c r="W86" t="s">
        <v>153</v>
      </c>
      <c r="X86" t="s">
        <v>1195</v>
      </c>
      <c r="Y86" t="s">
        <v>826</v>
      </c>
      <c r="Z86" t="s">
        <v>581</v>
      </c>
      <c r="AA86" t="s">
        <v>576</v>
      </c>
      <c r="AB86">
        <v>37</v>
      </c>
      <c r="AC86" t="s">
        <v>826</v>
      </c>
      <c r="AD86" t="s">
        <v>1362</v>
      </c>
      <c r="AE86" t="s">
        <v>4</v>
      </c>
      <c r="AF86" t="s">
        <v>850</v>
      </c>
      <c r="AG86" t="s">
        <v>1182</v>
      </c>
      <c r="AH86" t="s">
        <v>4</v>
      </c>
      <c r="AI86" t="s">
        <v>1011</v>
      </c>
      <c r="AJ86" t="s">
        <v>925</v>
      </c>
      <c r="AK86" t="s">
        <v>6</v>
      </c>
      <c r="AL86">
        <v>25</v>
      </c>
      <c r="AM86" t="s">
        <v>319</v>
      </c>
      <c r="AN86" t="s">
        <v>1434</v>
      </c>
      <c r="AO86" t="s">
        <v>26</v>
      </c>
      <c r="AP86" t="s">
        <v>1047</v>
      </c>
      <c r="AQ86" t="s">
        <v>312</v>
      </c>
      <c r="AR86" t="s">
        <v>312</v>
      </c>
      <c r="AS86" t="s">
        <v>312</v>
      </c>
      <c r="AT86" t="s">
        <v>1183</v>
      </c>
      <c r="AU86" t="s">
        <v>77</v>
      </c>
    </row>
    <row r="87" spans="1:47">
      <c r="A87" s="8">
        <v>1307</v>
      </c>
      <c r="B87" s="8" t="s">
        <v>210</v>
      </c>
      <c r="C87" s="8" t="s">
        <v>211</v>
      </c>
      <c r="D87" t="s">
        <v>212</v>
      </c>
      <c r="E87" t="s">
        <v>212</v>
      </c>
      <c r="F87" t="s">
        <v>212</v>
      </c>
      <c r="G87" t="s">
        <v>212</v>
      </c>
      <c r="H87" t="s">
        <v>212</v>
      </c>
      <c r="I87" t="s">
        <v>489</v>
      </c>
      <c r="J87" t="s">
        <v>351</v>
      </c>
      <c r="K87" s="12" t="s">
        <v>3</v>
      </c>
      <c r="L87">
        <v>40</v>
      </c>
      <c r="M87" s="12" t="s">
        <v>318</v>
      </c>
      <c r="N87" s="33">
        <v>30848</v>
      </c>
      <c r="O87" s="8" t="s">
        <v>312</v>
      </c>
      <c r="P87" s="33">
        <v>43802</v>
      </c>
      <c r="Q87" t="s">
        <v>572</v>
      </c>
      <c r="R87" t="s">
        <v>562</v>
      </c>
      <c r="S87" t="s">
        <v>4</v>
      </c>
      <c r="T87" t="s">
        <v>562</v>
      </c>
      <c r="U87" t="s">
        <v>123</v>
      </c>
      <c r="V87" t="s">
        <v>123</v>
      </c>
      <c r="W87" t="s">
        <v>312</v>
      </c>
      <c r="X87" t="s">
        <v>312</v>
      </c>
      <c r="Y87" t="s">
        <v>766</v>
      </c>
      <c r="Z87" t="s">
        <v>115</v>
      </c>
      <c r="AA87" t="s">
        <v>576</v>
      </c>
      <c r="AB87">
        <v>22</v>
      </c>
      <c r="AC87" t="s">
        <v>1580</v>
      </c>
      <c r="AD87" t="s">
        <v>212</v>
      </c>
      <c r="AE87" t="s">
        <v>212</v>
      </c>
      <c r="AF87" t="s">
        <v>212</v>
      </c>
      <c r="AG87" t="s">
        <v>26</v>
      </c>
      <c r="AH87" t="s">
        <v>26</v>
      </c>
      <c r="AI87" t="s">
        <v>1178</v>
      </c>
      <c r="AJ87" t="s">
        <v>1179</v>
      </c>
      <c r="AK87" t="s">
        <v>6</v>
      </c>
      <c r="AL87">
        <v>15</v>
      </c>
      <c r="AM87" t="s">
        <v>319</v>
      </c>
      <c r="AN87" t="s">
        <v>1434</v>
      </c>
      <c r="AO87" t="s">
        <v>4</v>
      </c>
      <c r="AP87" t="s">
        <v>1057</v>
      </c>
      <c r="AQ87" t="s">
        <v>312</v>
      </c>
      <c r="AR87" t="s">
        <v>1171</v>
      </c>
      <c r="AS87" t="s">
        <v>312</v>
      </c>
      <c r="AT87" t="s">
        <v>73</v>
      </c>
      <c r="AU87" t="s">
        <v>77</v>
      </c>
    </row>
    <row r="88" spans="1:47">
      <c r="A88" s="8">
        <v>1308</v>
      </c>
      <c r="B88" s="8" t="s">
        <v>210</v>
      </c>
      <c r="C88" s="8" t="s">
        <v>211</v>
      </c>
      <c r="D88" t="s">
        <v>212</v>
      </c>
      <c r="E88" t="s">
        <v>212</v>
      </c>
      <c r="F88" t="s">
        <v>212</v>
      </c>
      <c r="G88" t="s">
        <v>212</v>
      </c>
      <c r="H88" t="s">
        <v>212</v>
      </c>
      <c r="I88" t="s">
        <v>212</v>
      </c>
      <c r="J88" t="s">
        <v>1069</v>
      </c>
      <c r="K88" s="12" t="s">
        <v>3</v>
      </c>
      <c r="L88">
        <v>22</v>
      </c>
      <c r="M88" s="12" t="s">
        <v>319</v>
      </c>
      <c r="N88" s="33">
        <v>26067</v>
      </c>
      <c r="O88" s="8" t="s">
        <v>312</v>
      </c>
      <c r="P88" s="33">
        <v>43808</v>
      </c>
      <c r="Q88" t="s">
        <v>572</v>
      </c>
      <c r="R88" t="s">
        <v>562</v>
      </c>
      <c r="S88" t="s">
        <v>4</v>
      </c>
      <c r="T88" t="s">
        <v>562</v>
      </c>
      <c r="U88" t="s">
        <v>123</v>
      </c>
      <c r="V88" t="s">
        <v>123</v>
      </c>
      <c r="W88" t="s">
        <v>312</v>
      </c>
      <c r="X88" t="s">
        <v>312</v>
      </c>
      <c r="Y88" t="s">
        <v>704</v>
      </c>
      <c r="Z88" t="s">
        <v>628</v>
      </c>
      <c r="AA88" t="s">
        <v>1451</v>
      </c>
      <c r="AB88" t="s">
        <v>212</v>
      </c>
      <c r="AC88" t="s">
        <v>212</v>
      </c>
      <c r="AD88" t="s">
        <v>212</v>
      </c>
      <c r="AE88" t="s">
        <v>212</v>
      </c>
      <c r="AF88" t="s">
        <v>212</v>
      </c>
      <c r="AG88" t="s">
        <v>26</v>
      </c>
      <c r="AH88" t="s">
        <v>312</v>
      </c>
      <c r="AI88" t="s">
        <v>969</v>
      </c>
      <c r="AJ88" t="s">
        <v>869</v>
      </c>
      <c r="AK88" t="s">
        <v>6</v>
      </c>
      <c r="AL88">
        <v>6</v>
      </c>
      <c r="AM88" t="s">
        <v>319</v>
      </c>
      <c r="AN88" t="s">
        <v>1434</v>
      </c>
      <c r="AO88" t="s">
        <v>4</v>
      </c>
      <c r="AP88" t="s">
        <v>1052</v>
      </c>
      <c r="AQ88" t="s">
        <v>312</v>
      </c>
      <c r="AR88" t="s">
        <v>312</v>
      </c>
      <c r="AS88" t="s">
        <v>312</v>
      </c>
      <c r="AT88" t="s">
        <v>1156</v>
      </c>
      <c r="AU88" t="s">
        <v>312</v>
      </c>
    </row>
    <row r="89" spans="1:47">
      <c r="A89" s="8">
        <v>1309</v>
      </c>
      <c r="B89" s="8" t="s">
        <v>210</v>
      </c>
      <c r="C89" s="8" t="s">
        <v>211</v>
      </c>
      <c r="D89" t="s">
        <v>212</v>
      </c>
      <c r="E89" t="s">
        <v>212</v>
      </c>
      <c r="F89" t="s">
        <v>212</v>
      </c>
      <c r="G89" t="s">
        <v>212</v>
      </c>
      <c r="H89" t="s">
        <v>212</v>
      </c>
      <c r="I89" t="s">
        <v>433</v>
      </c>
      <c r="J89" t="s">
        <v>420</v>
      </c>
      <c r="K89" s="12" t="s">
        <v>3</v>
      </c>
      <c r="L89">
        <v>25</v>
      </c>
      <c r="M89" s="12" t="s">
        <v>2188</v>
      </c>
      <c r="N89" s="33">
        <v>37302</v>
      </c>
      <c r="O89" s="8" t="s">
        <v>1411</v>
      </c>
      <c r="P89" s="33">
        <v>43809</v>
      </c>
      <c r="Q89" t="s">
        <v>563</v>
      </c>
      <c r="R89" t="s">
        <v>567</v>
      </c>
      <c r="S89" t="s">
        <v>26</v>
      </c>
      <c r="T89" t="s">
        <v>567</v>
      </c>
      <c r="U89" t="s">
        <v>575</v>
      </c>
      <c r="V89" t="s">
        <v>575</v>
      </c>
      <c r="W89" t="s">
        <v>312</v>
      </c>
      <c r="X89" t="s">
        <v>312</v>
      </c>
      <c r="Y89" t="s">
        <v>805</v>
      </c>
      <c r="Z89" t="s">
        <v>593</v>
      </c>
      <c r="AA89" t="s">
        <v>576</v>
      </c>
      <c r="AB89" t="s">
        <v>1508</v>
      </c>
      <c r="AC89" t="s">
        <v>1523</v>
      </c>
      <c r="AD89" t="s">
        <v>1464</v>
      </c>
      <c r="AE89" t="s">
        <v>26</v>
      </c>
      <c r="AF89" t="s">
        <v>575</v>
      </c>
      <c r="AG89" t="s">
        <v>26</v>
      </c>
      <c r="AH89" t="s">
        <v>26</v>
      </c>
      <c r="AI89" t="s">
        <v>956</v>
      </c>
      <c r="AJ89" t="s">
        <v>858</v>
      </c>
      <c r="AK89" t="s">
        <v>3</v>
      </c>
      <c r="AL89">
        <v>58</v>
      </c>
      <c r="AM89" t="s">
        <v>1040</v>
      </c>
      <c r="AN89" t="s">
        <v>1043</v>
      </c>
      <c r="AO89" t="s">
        <v>26</v>
      </c>
      <c r="AP89" t="s">
        <v>1045</v>
      </c>
      <c r="AQ89" t="s">
        <v>312</v>
      </c>
      <c r="AR89" t="s">
        <v>1073</v>
      </c>
      <c r="AS89" t="s">
        <v>312</v>
      </c>
      <c r="AT89" t="s">
        <v>172</v>
      </c>
      <c r="AU89" t="s">
        <v>77</v>
      </c>
    </row>
    <row r="90" spans="1:47">
      <c r="A90" s="8">
        <v>1310</v>
      </c>
      <c r="B90" s="8" t="s">
        <v>210</v>
      </c>
      <c r="C90" s="8" t="s">
        <v>211</v>
      </c>
      <c r="D90" t="s">
        <v>212</v>
      </c>
      <c r="E90" t="s">
        <v>212</v>
      </c>
      <c r="F90" t="s">
        <v>212</v>
      </c>
      <c r="G90" t="s">
        <v>212</v>
      </c>
      <c r="H90" t="s">
        <v>212</v>
      </c>
      <c r="I90" t="s">
        <v>522</v>
      </c>
      <c r="J90" t="s">
        <v>413</v>
      </c>
      <c r="K90" s="12" t="s">
        <v>3</v>
      </c>
      <c r="L90">
        <v>31</v>
      </c>
      <c r="M90" s="12" t="s">
        <v>319</v>
      </c>
      <c r="N90" s="33">
        <v>33501</v>
      </c>
      <c r="O90" s="8" t="s">
        <v>1425</v>
      </c>
      <c r="P90" s="33">
        <v>43811</v>
      </c>
      <c r="Q90" t="s">
        <v>562</v>
      </c>
      <c r="R90" t="s">
        <v>566</v>
      </c>
      <c r="S90" t="s">
        <v>4</v>
      </c>
      <c r="T90" t="s">
        <v>562</v>
      </c>
      <c r="U90" t="s">
        <v>575</v>
      </c>
      <c r="V90" t="s">
        <v>575</v>
      </c>
      <c r="W90" t="s">
        <v>312</v>
      </c>
      <c r="X90" t="s">
        <v>312</v>
      </c>
      <c r="Y90" t="s">
        <v>761</v>
      </c>
      <c r="Z90" t="s">
        <v>115</v>
      </c>
      <c r="AA90" t="s">
        <v>576</v>
      </c>
      <c r="AB90">
        <v>22</v>
      </c>
      <c r="AC90" t="s">
        <v>1653</v>
      </c>
      <c r="AD90" t="s">
        <v>1259</v>
      </c>
      <c r="AE90" t="s">
        <v>26</v>
      </c>
      <c r="AF90" t="s">
        <v>575</v>
      </c>
      <c r="AG90" t="s">
        <v>212</v>
      </c>
      <c r="AH90" t="s">
        <v>26</v>
      </c>
      <c r="AI90" t="s">
        <v>212</v>
      </c>
      <c r="AJ90" t="s">
        <v>57</v>
      </c>
      <c r="AK90" t="s">
        <v>6</v>
      </c>
      <c r="AL90">
        <v>24</v>
      </c>
      <c r="AM90" t="s">
        <v>312</v>
      </c>
      <c r="AN90" t="s">
        <v>1434</v>
      </c>
      <c r="AO90" t="s">
        <v>312</v>
      </c>
      <c r="AP90" t="s">
        <v>1057</v>
      </c>
      <c r="AQ90" t="s">
        <v>1062</v>
      </c>
      <c r="AR90" t="s">
        <v>312</v>
      </c>
      <c r="AS90" t="s">
        <v>312</v>
      </c>
      <c r="AT90" t="s">
        <v>87</v>
      </c>
      <c r="AU90" t="s">
        <v>312</v>
      </c>
    </row>
    <row r="91" spans="1:47">
      <c r="A91" s="8">
        <v>1311</v>
      </c>
      <c r="B91" s="8" t="s">
        <v>210</v>
      </c>
      <c r="C91" s="8" t="s">
        <v>211</v>
      </c>
      <c r="D91" t="s">
        <v>212</v>
      </c>
      <c r="E91" t="s">
        <v>212</v>
      </c>
      <c r="F91" t="s">
        <v>212</v>
      </c>
      <c r="G91" t="s">
        <v>212</v>
      </c>
      <c r="H91" t="s">
        <v>212</v>
      </c>
      <c r="I91" t="s">
        <v>269</v>
      </c>
      <c r="J91" t="s">
        <v>387</v>
      </c>
      <c r="K91" s="12" t="s">
        <v>3</v>
      </c>
      <c r="L91">
        <v>31</v>
      </c>
      <c r="M91" s="12" t="s">
        <v>319</v>
      </c>
      <c r="N91" s="33">
        <v>30494</v>
      </c>
      <c r="O91" s="8" t="s">
        <v>312</v>
      </c>
      <c r="P91" s="33">
        <v>43812</v>
      </c>
      <c r="Q91" t="s">
        <v>572</v>
      </c>
      <c r="R91" t="s">
        <v>562</v>
      </c>
      <c r="S91" t="s">
        <v>4</v>
      </c>
      <c r="T91" t="s">
        <v>562</v>
      </c>
      <c r="U91" t="s">
        <v>123</v>
      </c>
      <c r="V91" t="s">
        <v>123</v>
      </c>
      <c r="W91" t="s">
        <v>312</v>
      </c>
      <c r="X91" t="s">
        <v>312</v>
      </c>
      <c r="Y91" t="s">
        <v>599</v>
      </c>
      <c r="Z91" t="s">
        <v>593</v>
      </c>
      <c r="AA91" t="s">
        <v>576</v>
      </c>
      <c r="AB91">
        <v>4</v>
      </c>
      <c r="AC91" t="s">
        <v>1581</v>
      </c>
      <c r="AD91" t="s">
        <v>212</v>
      </c>
      <c r="AE91" t="s">
        <v>212</v>
      </c>
      <c r="AF91" t="s">
        <v>212</v>
      </c>
      <c r="AG91" t="s">
        <v>26</v>
      </c>
      <c r="AH91" t="s">
        <v>4</v>
      </c>
      <c r="AI91" t="s">
        <v>1028</v>
      </c>
      <c r="AJ91" t="s">
        <v>1162</v>
      </c>
      <c r="AK91" t="s">
        <v>6</v>
      </c>
      <c r="AL91">
        <v>11</v>
      </c>
      <c r="AM91" t="s">
        <v>319</v>
      </c>
      <c r="AN91" t="s">
        <v>1434</v>
      </c>
      <c r="AO91" t="s">
        <v>4</v>
      </c>
      <c r="AP91" t="s">
        <v>1057</v>
      </c>
      <c r="AQ91" t="s">
        <v>312</v>
      </c>
      <c r="AR91" t="s">
        <v>312</v>
      </c>
      <c r="AS91" t="s">
        <v>312</v>
      </c>
      <c r="AT91" t="s">
        <v>79</v>
      </c>
      <c r="AU91" t="s">
        <v>77</v>
      </c>
    </row>
    <row r="92" spans="1:47">
      <c r="A92" s="8">
        <v>1312</v>
      </c>
      <c r="B92" s="8" t="s">
        <v>210</v>
      </c>
      <c r="C92" s="8" t="s">
        <v>211</v>
      </c>
      <c r="D92" t="s">
        <v>212</v>
      </c>
      <c r="E92" t="s">
        <v>212</v>
      </c>
      <c r="F92" t="s">
        <v>212</v>
      </c>
      <c r="G92" t="s">
        <v>212</v>
      </c>
      <c r="H92" t="s">
        <v>212</v>
      </c>
      <c r="I92" t="s">
        <v>542</v>
      </c>
      <c r="J92" t="s">
        <v>441</v>
      </c>
      <c r="K92" s="12" t="s">
        <v>3</v>
      </c>
      <c r="L92">
        <v>40</v>
      </c>
      <c r="M92" s="12" t="s">
        <v>319</v>
      </c>
      <c r="N92" s="33" t="s">
        <v>1397</v>
      </c>
      <c r="O92" s="8" t="s">
        <v>1416</v>
      </c>
      <c r="P92" s="33">
        <v>43815</v>
      </c>
      <c r="Q92" t="s">
        <v>562</v>
      </c>
      <c r="R92" t="s">
        <v>212</v>
      </c>
      <c r="S92" t="s">
        <v>4</v>
      </c>
      <c r="T92" t="s">
        <v>562</v>
      </c>
      <c r="U92" t="s">
        <v>575</v>
      </c>
      <c r="V92" t="s">
        <v>575</v>
      </c>
      <c r="W92" t="s">
        <v>312</v>
      </c>
      <c r="X92" t="s">
        <v>1198</v>
      </c>
      <c r="Y92" t="s">
        <v>710</v>
      </c>
      <c r="Z92" t="s">
        <v>614</v>
      </c>
      <c r="AA92" t="s">
        <v>576</v>
      </c>
      <c r="AB92">
        <v>18</v>
      </c>
      <c r="AC92" t="s">
        <v>1582</v>
      </c>
      <c r="AD92" t="s">
        <v>1290</v>
      </c>
      <c r="AE92" t="s">
        <v>26</v>
      </c>
      <c r="AF92" t="s">
        <v>575</v>
      </c>
      <c r="AG92" t="s">
        <v>26</v>
      </c>
      <c r="AH92" t="s">
        <v>26</v>
      </c>
      <c r="AI92" t="s">
        <v>212</v>
      </c>
      <c r="AJ92" t="s">
        <v>57</v>
      </c>
      <c r="AK92" t="s">
        <v>6</v>
      </c>
      <c r="AL92" t="s">
        <v>1288</v>
      </c>
      <c r="AM92" t="s">
        <v>312</v>
      </c>
      <c r="AN92" t="s">
        <v>1434</v>
      </c>
      <c r="AO92" t="s">
        <v>26</v>
      </c>
      <c r="AP92" t="s">
        <v>1047</v>
      </c>
      <c r="AQ92" t="s">
        <v>1062</v>
      </c>
      <c r="AR92" t="s">
        <v>1073</v>
      </c>
      <c r="AS92">
        <v>92</v>
      </c>
      <c r="AT92" t="s">
        <v>1289</v>
      </c>
      <c r="AU92" t="s">
        <v>90</v>
      </c>
    </row>
    <row r="93" spans="1:47">
      <c r="A93" s="8">
        <v>1314</v>
      </c>
      <c r="B93" s="8" t="s">
        <v>210</v>
      </c>
      <c r="C93" s="8" t="s">
        <v>211</v>
      </c>
      <c r="D93" t="s">
        <v>212</v>
      </c>
      <c r="E93" t="s">
        <v>212</v>
      </c>
      <c r="F93" t="s">
        <v>212</v>
      </c>
      <c r="G93" t="s">
        <v>212</v>
      </c>
      <c r="H93" t="s">
        <v>212</v>
      </c>
      <c r="I93" t="s">
        <v>252</v>
      </c>
      <c r="J93" t="s">
        <v>405</v>
      </c>
      <c r="K93" s="12" t="s">
        <v>3</v>
      </c>
      <c r="L93">
        <v>20</v>
      </c>
      <c r="M93" s="12" t="s">
        <v>319</v>
      </c>
      <c r="N93" s="33">
        <v>29833</v>
      </c>
      <c r="O93" s="8" t="s">
        <v>1416</v>
      </c>
      <c r="P93" s="33">
        <v>43817</v>
      </c>
      <c r="Q93" t="s">
        <v>563</v>
      </c>
      <c r="R93" t="s">
        <v>562</v>
      </c>
      <c r="S93" t="s">
        <v>4</v>
      </c>
      <c r="T93" t="s">
        <v>562</v>
      </c>
      <c r="U93" t="s">
        <v>22</v>
      </c>
      <c r="V93" t="s">
        <v>22</v>
      </c>
      <c r="W93" t="s">
        <v>312</v>
      </c>
      <c r="X93" t="s">
        <v>312</v>
      </c>
      <c r="Y93" t="s">
        <v>712</v>
      </c>
      <c r="Z93" t="s">
        <v>614</v>
      </c>
      <c r="AA93" t="s">
        <v>576</v>
      </c>
      <c r="AB93">
        <v>81</v>
      </c>
      <c r="AC93" t="s">
        <v>1583</v>
      </c>
      <c r="AD93" t="s">
        <v>1265</v>
      </c>
      <c r="AE93" t="s">
        <v>4</v>
      </c>
      <c r="AF93" t="s">
        <v>850</v>
      </c>
      <c r="AG93" t="s">
        <v>26</v>
      </c>
      <c r="AH93" t="s">
        <v>26</v>
      </c>
      <c r="AI93" t="s">
        <v>526</v>
      </c>
      <c r="AJ93" t="s">
        <v>1264</v>
      </c>
      <c r="AK93" t="s">
        <v>6</v>
      </c>
      <c r="AL93">
        <v>31</v>
      </c>
      <c r="AM93" t="s">
        <v>319</v>
      </c>
      <c r="AN93" t="s">
        <v>1043</v>
      </c>
      <c r="AO93" t="s">
        <v>26</v>
      </c>
      <c r="AP93" t="s">
        <v>1057</v>
      </c>
      <c r="AQ93" t="s">
        <v>312</v>
      </c>
      <c r="AR93" t="s">
        <v>1073</v>
      </c>
      <c r="AS93" t="s">
        <v>312</v>
      </c>
      <c r="AT93" t="s">
        <v>1110</v>
      </c>
      <c r="AU93" t="s">
        <v>77</v>
      </c>
    </row>
    <row r="94" spans="1:47">
      <c r="A94" s="8">
        <v>1315</v>
      </c>
      <c r="B94" s="8" t="s">
        <v>210</v>
      </c>
      <c r="C94" s="8" t="s">
        <v>211</v>
      </c>
      <c r="D94" t="s">
        <v>212</v>
      </c>
      <c r="E94" t="s">
        <v>212</v>
      </c>
      <c r="F94" t="s">
        <v>212</v>
      </c>
      <c r="G94" t="s">
        <v>212</v>
      </c>
      <c r="H94" t="s">
        <v>212</v>
      </c>
      <c r="I94" t="s">
        <v>487</v>
      </c>
      <c r="J94" t="s">
        <v>349</v>
      </c>
      <c r="K94" s="12" t="s">
        <v>3</v>
      </c>
      <c r="L94">
        <v>31</v>
      </c>
      <c r="M94" s="12" t="s">
        <v>318</v>
      </c>
      <c r="N94" s="33">
        <v>30305</v>
      </c>
      <c r="O94" s="8" t="s">
        <v>1417</v>
      </c>
      <c r="P94" s="33">
        <v>43818</v>
      </c>
      <c r="Q94" t="s">
        <v>572</v>
      </c>
      <c r="R94" t="s">
        <v>212</v>
      </c>
      <c r="S94" t="s">
        <v>4</v>
      </c>
      <c r="T94" t="s">
        <v>562</v>
      </c>
      <c r="U94" t="s">
        <v>123</v>
      </c>
      <c r="V94" t="s">
        <v>212</v>
      </c>
      <c r="W94" t="s">
        <v>153</v>
      </c>
      <c r="X94" t="s">
        <v>1195</v>
      </c>
      <c r="Y94" t="s">
        <v>665</v>
      </c>
      <c r="Z94" t="s">
        <v>591</v>
      </c>
      <c r="AA94" t="s">
        <v>576</v>
      </c>
      <c r="AB94">
        <v>12</v>
      </c>
      <c r="AC94" t="s">
        <v>677</v>
      </c>
      <c r="AD94" t="s">
        <v>212</v>
      </c>
      <c r="AE94" t="s">
        <v>212</v>
      </c>
      <c r="AF94" t="s">
        <v>212</v>
      </c>
      <c r="AG94" t="s">
        <v>32</v>
      </c>
      <c r="AH94" t="s">
        <v>32</v>
      </c>
      <c r="AI94" t="s">
        <v>221</v>
      </c>
      <c r="AJ94" t="s">
        <v>937</v>
      </c>
      <c r="AK94" t="s">
        <v>6</v>
      </c>
      <c r="AL94">
        <v>16</v>
      </c>
      <c r="AM94" t="s">
        <v>322</v>
      </c>
      <c r="AN94" t="s">
        <v>1434</v>
      </c>
      <c r="AO94" t="s">
        <v>4</v>
      </c>
      <c r="AP94" t="s">
        <v>1047</v>
      </c>
      <c r="AQ94" t="s">
        <v>312</v>
      </c>
      <c r="AR94" t="s">
        <v>1171</v>
      </c>
      <c r="AS94" t="s">
        <v>312</v>
      </c>
      <c r="AT94" t="s">
        <v>60</v>
      </c>
      <c r="AU94" t="s">
        <v>312</v>
      </c>
    </row>
    <row r="95" spans="1:47">
      <c r="A95" s="8">
        <v>1317</v>
      </c>
      <c r="B95" s="8" t="s">
        <v>207</v>
      </c>
      <c r="C95" s="8" t="s">
        <v>209</v>
      </c>
      <c r="D95" t="s">
        <v>273</v>
      </c>
      <c r="E95" t="s">
        <v>272</v>
      </c>
      <c r="F95" t="s">
        <v>3</v>
      </c>
      <c r="G95">
        <v>22</v>
      </c>
      <c r="H95" t="s">
        <v>319</v>
      </c>
      <c r="I95" t="s">
        <v>499</v>
      </c>
      <c r="J95" t="s">
        <v>368</v>
      </c>
      <c r="K95" s="12" t="s">
        <v>3</v>
      </c>
      <c r="L95">
        <v>46</v>
      </c>
      <c r="M95" s="12" t="s">
        <v>319</v>
      </c>
      <c r="N95" s="33" t="s">
        <v>1390</v>
      </c>
      <c r="O95" s="8" t="s">
        <v>1417</v>
      </c>
      <c r="P95" s="33">
        <v>43822</v>
      </c>
      <c r="Q95" t="s">
        <v>572</v>
      </c>
      <c r="R95" t="s">
        <v>212</v>
      </c>
      <c r="S95" t="s">
        <v>26</v>
      </c>
      <c r="T95" t="s">
        <v>567</v>
      </c>
      <c r="U95" t="s">
        <v>123</v>
      </c>
      <c r="V95" t="s">
        <v>212</v>
      </c>
      <c r="W95" t="s">
        <v>153</v>
      </c>
      <c r="X95" t="s">
        <v>312</v>
      </c>
      <c r="Y95" t="s">
        <v>815</v>
      </c>
      <c r="Z95" t="s">
        <v>593</v>
      </c>
      <c r="AA95" t="s">
        <v>576</v>
      </c>
      <c r="AB95">
        <v>4</v>
      </c>
      <c r="AC95" t="s">
        <v>458</v>
      </c>
      <c r="AD95" t="s">
        <v>212</v>
      </c>
      <c r="AE95" t="s">
        <v>212</v>
      </c>
      <c r="AF95" t="s">
        <v>212</v>
      </c>
      <c r="AG95" t="s">
        <v>26</v>
      </c>
      <c r="AH95" t="s">
        <v>26</v>
      </c>
      <c r="AI95" t="s">
        <v>273</v>
      </c>
      <c r="AJ95" t="s">
        <v>272</v>
      </c>
      <c r="AK95" t="s">
        <v>3</v>
      </c>
      <c r="AL95">
        <v>22</v>
      </c>
      <c r="AM95" t="s">
        <v>319</v>
      </c>
      <c r="AN95" t="s">
        <v>1043</v>
      </c>
      <c r="AO95" t="s">
        <v>26</v>
      </c>
      <c r="AP95" t="s">
        <v>1046</v>
      </c>
      <c r="AQ95" t="s">
        <v>312</v>
      </c>
      <c r="AR95" t="s">
        <v>1067</v>
      </c>
      <c r="AS95" t="s">
        <v>212</v>
      </c>
      <c r="AT95" t="s">
        <v>1135</v>
      </c>
      <c r="AU95" t="s">
        <v>77</v>
      </c>
    </row>
    <row r="96" spans="1:47">
      <c r="A96" s="8">
        <v>1321</v>
      </c>
      <c r="B96" s="8" t="s">
        <v>210</v>
      </c>
      <c r="C96" s="8" t="s">
        <v>211</v>
      </c>
      <c r="D96" t="s">
        <v>212</v>
      </c>
      <c r="E96" t="s">
        <v>212</v>
      </c>
      <c r="F96" t="s">
        <v>212</v>
      </c>
      <c r="G96" t="s">
        <v>212</v>
      </c>
      <c r="H96" t="s">
        <v>212</v>
      </c>
      <c r="I96" t="s">
        <v>478</v>
      </c>
      <c r="J96" t="s">
        <v>339</v>
      </c>
      <c r="K96" s="12" t="s">
        <v>3</v>
      </c>
      <c r="L96">
        <v>23</v>
      </c>
      <c r="M96" s="12" t="s">
        <v>319</v>
      </c>
      <c r="N96" s="33">
        <v>27772</v>
      </c>
      <c r="O96" s="8" t="s">
        <v>312</v>
      </c>
      <c r="P96" s="33">
        <v>43843</v>
      </c>
      <c r="Q96" t="s">
        <v>572</v>
      </c>
      <c r="R96" t="s">
        <v>562</v>
      </c>
      <c r="S96" t="s">
        <v>4</v>
      </c>
      <c r="T96" t="s">
        <v>562</v>
      </c>
      <c r="U96" t="s">
        <v>123</v>
      </c>
      <c r="V96" t="s">
        <v>123</v>
      </c>
      <c r="W96" t="s">
        <v>153</v>
      </c>
      <c r="X96" t="s">
        <v>1195</v>
      </c>
      <c r="Y96" t="s">
        <v>731</v>
      </c>
      <c r="Z96" t="s">
        <v>610</v>
      </c>
      <c r="AA96" t="s">
        <v>576</v>
      </c>
      <c r="AB96">
        <v>3</v>
      </c>
      <c r="AC96" t="s">
        <v>1584</v>
      </c>
      <c r="AD96" t="s">
        <v>212</v>
      </c>
      <c r="AE96" t="s">
        <v>212</v>
      </c>
      <c r="AF96" t="s">
        <v>212</v>
      </c>
      <c r="AG96" t="s">
        <v>26</v>
      </c>
      <c r="AH96" t="s">
        <v>26</v>
      </c>
      <c r="AI96" t="s">
        <v>989</v>
      </c>
      <c r="AJ96" t="s">
        <v>898</v>
      </c>
      <c r="AK96" t="s">
        <v>6</v>
      </c>
      <c r="AL96">
        <v>16</v>
      </c>
      <c r="AM96" t="s">
        <v>319</v>
      </c>
      <c r="AN96" t="s">
        <v>1434</v>
      </c>
      <c r="AO96" t="s">
        <v>4</v>
      </c>
      <c r="AP96" t="s">
        <v>1047</v>
      </c>
      <c r="AQ96" t="s">
        <v>1062</v>
      </c>
      <c r="AR96" t="s">
        <v>1171</v>
      </c>
      <c r="AS96" t="s">
        <v>312</v>
      </c>
      <c r="AT96" t="s">
        <v>71</v>
      </c>
      <c r="AU96" t="s">
        <v>77</v>
      </c>
    </row>
    <row r="97" spans="1:47">
      <c r="A97" s="8">
        <v>1322</v>
      </c>
      <c r="B97" s="8" t="s">
        <v>210</v>
      </c>
      <c r="C97" s="8" t="s">
        <v>211</v>
      </c>
      <c r="D97" t="s">
        <v>212</v>
      </c>
      <c r="E97" t="s">
        <v>212</v>
      </c>
      <c r="F97" t="s">
        <v>212</v>
      </c>
      <c r="G97" t="s">
        <v>212</v>
      </c>
      <c r="H97" t="s">
        <v>212</v>
      </c>
      <c r="I97" t="s">
        <v>555</v>
      </c>
      <c r="J97" t="s">
        <v>459</v>
      </c>
      <c r="K97" s="12" t="s">
        <v>3</v>
      </c>
      <c r="L97">
        <v>41</v>
      </c>
      <c r="M97" s="12" t="s">
        <v>319</v>
      </c>
      <c r="N97" s="33">
        <v>35362</v>
      </c>
      <c r="O97" s="8" t="s">
        <v>1427</v>
      </c>
      <c r="P97" s="33">
        <v>43845</v>
      </c>
      <c r="Q97" t="s">
        <v>572</v>
      </c>
      <c r="R97" t="s">
        <v>562</v>
      </c>
      <c r="S97" t="s">
        <v>4</v>
      </c>
      <c r="T97" t="s">
        <v>562</v>
      </c>
      <c r="U97" t="s">
        <v>123</v>
      </c>
      <c r="V97" t="s">
        <v>123</v>
      </c>
      <c r="W97" t="s">
        <v>312</v>
      </c>
      <c r="X97" t="s">
        <v>312</v>
      </c>
      <c r="Y97" t="s">
        <v>601</v>
      </c>
      <c r="Z97" t="s">
        <v>594</v>
      </c>
      <c r="AA97" t="s">
        <v>576</v>
      </c>
      <c r="AB97">
        <v>19</v>
      </c>
      <c r="AC97" t="s">
        <v>1585</v>
      </c>
      <c r="AD97" t="s">
        <v>212</v>
      </c>
      <c r="AE97" t="s">
        <v>212</v>
      </c>
      <c r="AF97" t="s">
        <v>212</v>
      </c>
      <c r="AG97" t="s">
        <v>26</v>
      </c>
      <c r="AH97" t="s">
        <v>26</v>
      </c>
      <c r="AI97" t="s">
        <v>992</v>
      </c>
      <c r="AJ97" t="s">
        <v>897</v>
      </c>
      <c r="AK97" t="s">
        <v>6</v>
      </c>
      <c r="AL97">
        <v>25</v>
      </c>
      <c r="AM97" t="s">
        <v>319</v>
      </c>
      <c r="AN97" t="s">
        <v>1434</v>
      </c>
      <c r="AO97" t="s">
        <v>26</v>
      </c>
      <c r="AP97" t="s">
        <v>1045</v>
      </c>
      <c r="AQ97" t="s">
        <v>1060</v>
      </c>
      <c r="AR97" t="s">
        <v>1067</v>
      </c>
      <c r="AS97" t="s">
        <v>312</v>
      </c>
      <c r="AT97" t="s">
        <v>50</v>
      </c>
      <c r="AU97" t="s">
        <v>49</v>
      </c>
    </row>
    <row r="98" spans="1:47">
      <c r="A98" s="8">
        <v>1324</v>
      </c>
      <c r="B98" s="8" t="s">
        <v>210</v>
      </c>
      <c r="C98" s="8" t="s">
        <v>211</v>
      </c>
      <c r="D98" t="s">
        <v>212</v>
      </c>
      <c r="E98" t="s">
        <v>212</v>
      </c>
      <c r="F98" t="s">
        <v>212</v>
      </c>
      <c r="G98" t="s">
        <v>212</v>
      </c>
      <c r="H98" t="s">
        <v>212</v>
      </c>
      <c r="I98" t="s">
        <v>468</v>
      </c>
      <c r="J98" t="s">
        <v>329</v>
      </c>
      <c r="K98" s="12" t="s">
        <v>3</v>
      </c>
      <c r="L98">
        <v>19</v>
      </c>
      <c r="M98" s="12" t="s">
        <v>319</v>
      </c>
      <c r="N98" s="33">
        <v>42362</v>
      </c>
      <c r="O98" s="8" t="s">
        <v>312</v>
      </c>
      <c r="P98" s="33">
        <v>43846</v>
      </c>
      <c r="Q98" t="s">
        <v>562</v>
      </c>
      <c r="R98" t="s">
        <v>562</v>
      </c>
      <c r="S98" t="s">
        <v>4</v>
      </c>
      <c r="T98" t="s">
        <v>562</v>
      </c>
      <c r="U98" t="s">
        <v>22</v>
      </c>
      <c r="V98" t="s">
        <v>22</v>
      </c>
      <c r="W98" t="s">
        <v>312</v>
      </c>
      <c r="X98" t="s">
        <v>312</v>
      </c>
      <c r="Y98" t="s">
        <v>585</v>
      </c>
      <c r="Z98" t="s">
        <v>580</v>
      </c>
      <c r="AA98" t="s">
        <v>576</v>
      </c>
      <c r="AB98">
        <v>61</v>
      </c>
      <c r="AC98" t="s">
        <v>2143</v>
      </c>
      <c r="AD98" t="s">
        <v>1227</v>
      </c>
      <c r="AE98" t="s">
        <v>4</v>
      </c>
      <c r="AF98" t="s">
        <v>850</v>
      </c>
      <c r="AG98" t="s">
        <v>26</v>
      </c>
      <c r="AH98" t="s">
        <v>26</v>
      </c>
      <c r="AI98" t="s">
        <v>212</v>
      </c>
      <c r="AJ98" t="s">
        <v>57</v>
      </c>
      <c r="AK98" t="s">
        <v>6</v>
      </c>
      <c r="AL98" t="s">
        <v>312</v>
      </c>
      <c r="AM98" t="s">
        <v>312</v>
      </c>
      <c r="AN98" t="s">
        <v>1434</v>
      </c>
      <c r="AO98" t="s">
        <v>312</v>
      </c>
      <c r="AP98" t="s">
        <v>1057</v>
      </c>
      <c r="AQ98" t="s">
        <v>1062</v>
      </c>
      <c r="AR98" t="s">
        <v>1073</v>
      </c>
      <c r="AS98" t="s">
        <v>312</v>
      </c>
      <c r="AT98" t="s">
        <v>1083</v>
      </c>
      <c r="AU98" t="s">
        <v>312</v>
      </c>
    </row>
    <row r="99" spans="1:47">
      <c r="A99" s="8">
        <v>1328</v>
      </c>
      <c r="B99" s="8" t="s">
        <v>207</v>
      </c>
      <c r="C99" s="8" t="s">
        <v>209</v>
      </c>
      <c r="D99" t="s">
        <v>212</v>
      </c>
      <c r="E99" t="s">
        <v>66</v>
      </c>
      <c r="F99" t="s">
        <v>3</v>
      </c>
      <c r="G99" t="s">
        <v>316</v>
      </c>
      <c r="H99" t="s">
        <v>319</v>
      </c>
      <c r="I99" t="s">
        <v>509</v>
      </c>
      <c r="J99" t="s">
        <v>383</v>
      </c>
      <c r="K99" s="12" t="s">
        <v>3</v>
      </c>
      <c r="L99">
        <v>30</v>
      </c>
      <c r="M99" s="12" t="s">
        <v>319</v>
      </c>
      <c r="N99" s="33">
        <v>42866</v>
      </c>
      <c r="O99" s="8" t="s">
        <v>312</v>
      </c>
      <c r="P99" s="33">
        <v>43864</v>
      </c>
      <c r="Q99" t="s">
        <v>568</v>
      </c>
      <c r="R99" t="s">
        <v>570</v>
      </c>
      <c r="S99" t="s">
        <v>26</v>
      </c>
      <c r="T99" t="s">
        <v>2184</v>
      </c>
      <c r="U99" t="s">
        <v>575</v>
      </c>
      <c r="V99" t="s">
        <v>575</v>
      </c>
      <c r="W99" t="s">
        <v>1177</v>
      </c>
      <c r="X99" t="s">
        <v>312</v>
      </c>
      <c r="Y99" t="s">
        <v>781</v>
      </c>
      <c r="Z99" t="s">
        <v>579</v>
      </c>
      <c r="AA99" t="s">
        <v>576</v>
      </c>
      <c r="AB99">
        <v>93</v>
      </c>
      <c r="AC99" t="s">
        <v>1589</v>
      </c>
      <c r="AD99" t="s">
        <v>1457</v>
      </c>
      <c r="AE99" t="s">
        <v>26</v>
      </c>
      <c r="AF99" t="s">
        <v>575</v>
      </c>
      <c r="AG99" t="s">
        <v>26</v>
      </c>
      <c r="AH99" t="s">
        <v>26</v>
      </c>
      <c r="AI99" t="s">
        <v>212</v>
      </c>
      <c r="AJ99" t="s">
        <v>1318</v>
      </c>
      <c r="AK99" t="s">
        <v>3</v>
      </c>
      <c r="AL99" t="s">
        <v>316</v>
      </c>
      <c r="AM99" t="s">
        <v>319</v>
      </c>
      <c r="AN99" t="s">
        <v>570</v>
      </c>
      <c r="AO99" t="s">
        <v>4</v>
      </c>
      <c r="AP99" t="s">
        <v>1046</v>
      </c>
      <c r="AQ99" t="s">
        <v>312</v>
      </c>
      <c r="AR99" t="s">
        <v>1067</v>
      </c>
      <c r="AS99" t="s">
        <v>212</v>
      </c>
      <c r="AT99" t="s">
        <v>121</v>
      </c>
      <c r="AU99" t="s">
        <v>75</v>
      </c>
    </row>
    <row r="100" spans="1:47">
      <c r="A100" s="8">
        <v>1331</v>
      </c>
      <c r="B100" s="8" t="s">
        <v>207</v>
      </c>
      <c r="C100" s="8" t="s">
        <v>209</v>
      </c>
      <c r="D100" t="s">
        <v>212</v>
      </c>
      <c r="E100" t="s">
        <v>1319</v>
      </c>
      <c r="F100" t="s">
        <v>6</v>
      </c>
      <c r="G100" t="s">
        <v>316</v>
      </c>
      <c r="H100" t="s">
        <v>319</v>
      </c>
      <c r="I100" t="s">
        <v>512</v>
      </c>
      <c r="J100" t="s">
        <v>383</v>
      </c>
      <c r="K100" s="12" t="s">
        <v>6</v>
      </c>
      <c r="L100">
        <v>31</v>
      </c>
      <c r="M100" s="12" t="s">
        <v>319</v>
      </c>
      <c r="N100" s="33">
        <v>43871</v>
      </c>
      <c r="O100" s="8" t="s">
        <v>312</v>
      </c>
      <c r="P100" s="33">
        <v>43864</v>
      </c>
      <c r="Q100" t="s">
        <v>568</v>
      </c>
      <c r="R100" t="s">
        <v>570</v>
      </c>
      <c r="S100" t="s">
        <v>26</v>
      </c>
      <c r="T100" t="s">
        <v>2184</v>
      </c>
      <c r="U100" t="s">
        <v>22</v>
      </c>
      <c r="V100" t="s">
        <v>22</v>
      </c>
      <c r="W100" t="s">
        <v>153</v>
      </c>
      <c r="X100" t="s">
        <v>312</v>
      </c>
      <c r="Y100" t="s">
        <v>781</v>
      </c>
      <c r="Z100" t="s">
        <v>579</v>
      </c>
      <c r="AA100" t="s">
        <v>576</v>
      </c>
      <c r="AB100">
        <v>93</v>
      </c>
      <c r="AC100" t="s">
        <v>1589</v>
      </c>
      <c r="AD100" t="s">
        <v>1457</v>
      </c>
      <c r="AE100" t="s">
        <v>4</v>
      </c>
      <c r="AF100" t="s">
        <v>850</v>
      </c>
      <c r="AG100" t="s">
        <v>26</v>
      </c>
      <c r="AH100" t="s">
        <v>26</v>
      </c>
      <c r="AI100" t="s">
        <v>212</v>
      </c>
      <c r="AJ100" t="s">
        <v>1319</v>
      </c>
      <c r="AK100" t="s">
        <v>6</v>
      </c>
      <c r="AL100" t="s">
        <v>316</v>
      </c>
      <c r="AM100" t="s">
        <v>319</v>
      </c>
      <c r="AN100" t="s">
        <v>570</v>
      </c>
      <c r="AO100" t="s">
        <v>4</v>
      </c>
      <c r="AP100" t="s">
        <v>1046</v>
      </c>
      <c r="AQ100" t="s">
        <v>312</v>
      </c>
      <c r="AR100" t="s">
        <v>1067</v>
      </c>
      <c r="AS100" t="s">
        <v>212</v>
      </c>
      <c r="AT100" t="s">
        <v>121</v>
      </c>
      <c r="AU100" t="s">
        <v>75</v>
      </c>
    </row>
    <row r="101" spans="1:47">
      <c r="A101" s="8">
        <v>1334</v>
      </c>
      <c r="B101" s="8" t="s">
        <v>210</v>
      </c>
      <c r="C101" s="8" t="s">
        <v>211</v>
      </c>
      <c r="D101" t="s">
        <v>212</v>
      </c>
      <c r="E101" t="s">
        <v>212</v>
      </c>
      <c r="F101" t="s">
        <v>212</v>
      </c>
      <c r="G101" t="s">
        <v>212</v>
      </c>
      <c r="H101" t="s">
        <v>212</v>
      </c>
      <c r="I101" t="s">
        <v>533</v>
      </c>
      <c r="J101" t="s">
        <v>402</v>
      </c>
      <c r="K101" s="12" t="s">
        <v>3</v>
      </c>
      <c r="L101">
        <v>17</v>
      </c>
      <c r="M101" s="12" t="s">
        <v>318</v>
      </c>
      <c r="N101" s="33">
        <v>31235</v>
      </c>
      <c r="O101" s="8" t="s">
        <v>312</v>
      </c>
      <c r="P101" s="33">
        <v>43872</v>
      </c>
      <c r="Q101" t="s">
        <v>572</v>
      </c>
      <c r="R101" t="s">
        <v>212</v>
      </c>
      <c r="S101" t="s">
        <v>312</v>
      </c>
      <c r="T101" t="s">
        <v>312</v>
      </c>
      <c r="U101" t="s">
        <v>575</v>
      </c>
      <c r="V101" t="s">
        <v>212</v>
      </c>
      <c r="W101" t="s">
        <v>312</v>
      </c>
      <c r="X101" t="s">
        <v>312</v>
      </c>
      <c r="Y101" t="s">
        <v>639</v>
      </c>
      <c r="Z101" t="s">
        <v>591</v>
      </c>
      <c r="AA101" t="s">
        <v>576</v>
      </c>
      <c r="AB101">
        <v>26</v>
      </c>
      <c r="AC101" t="s">
        <v>1544</v>
      </c>
      <c r="AD101" t="s">
        <v>1454</v>
      </c>
      <c r="AE101" t="s">
        <v>26</v>
      </c>
      <c r="AF101" t="s">
        <v>575</v>
      </c>
      <c r="AG101" t="s">
        <v>854</v>
      </c>
      <c r="AH101" t="s">
        <v>26</v>
      </c>
      <c r="AI101" t="s">
        <v>986</v>
      </c>
      <c r="AJ101" t="s">
        <v>890</v>
      </c>
      <c r="AK101" t="s">
        <v>6</v>
      </c>
      <c r="AL101">
        <v>54</v>
      </c>
      <c r="AM101" t="s">
        <v>319</v>
      </c>
      <c r="AN101" t="s">
        <v>1434</v>
      </c>
      <c r="AO101" t="s">
        <v>26</v>
      </c>
      <c r="AP101" t="s">
        <v>1058</v>
      </c>
      <c r="AQ101" t="s">
        <v>312</v>
      </c>
      <c r="AR101" t="s">
        <v>312</v>
      </c>
      <c r="AS101">
        <v>1</v>
      </c>
      <c r="AT101" t="s">
        <v>1100</v>
      </c>
      <c r="AU101" t="s">
        <v>312</v>
      </c>
    </row>
    <row r="102" spans="1:47">
      <c r="A102" s="8">
        <v>1335</v>
      </c>
      <c r="B102" s="8" t="s">
        <v>210</v>
      </c>
      <c r="C102" s="8" t="s">
        <v>211</v>
      </c>
      <c r="D102" t="s">
        <v>212</v>
      </c>
      <c r="E102" t="s">
        <v>212</v>
      </c>
      <c r="F102" t="s">
        <v>212</v>
      </c>
      <c r="G102" t="s">
        <v>212</v>
      </c>
      <c r="H102" t="s">
        <v>212</v>
      </c>
      <c r="I102" t="s">
        <v>273</v>
      </c>
      <c r="J102" t="s">
        <v>461</v>
      </c>
      <c r="K102" s="12" t="s">
        <v>3</v>
      </c>
      <c r="L102">
        <v>36</v>
      </c>
      <c r="M102" s="12" t="s">
        <v>319</v>
      </c>
      <c r="N102" s="33">
        <v>37174</v>
      </c>
      <c r="O102" s="8" t="s">
        <v>312</v>
      </c>
      <c r="P102" s="33">
        <v>43872</v>
      </c>
      <c r="Q102" t="s">
        <v>562</v>
      </c>
      <c r="R102" t="s">
        <v>567</v>
      </c>
      <c r="S102" t="s">
        <v>4</v>
      </c>
      <c r="T102" t="s">
        <v>562</v>
      </c>
      <c r="U102" t="s">
        <v>575</v>
      </c>
      <c r="V102" t="s">
        <v>575</v>
      </c>
      <c r="W102" t="s">
        <v>312</v>
      </c>
      <c r="X102" t="s">
        <v>1198</v>
      </c>
      <c r="Y102" t="s">
        <v>771</v>
      </c>
      <c r="Z102" t="s">
        <v>579</v>
      </c>
      <c r="AA102" t="s">
        <v>576</v>
      </c>
      <c r="AB102">
        <v>30</v>
      </c>
      <c r="AC102" t="s">
        <v>1591</v>
      </c>
      <c r="AD102" t="s">
        <v>1358</v>
      </c>
      <c r="AE102" t="s">
        <v>26</v>
      </c>
      <c r="AF102" t="s">
        <v>575</v>
      </c>
      <c r="AG102" t="s">
        <v>26</v>
      </c>
      <c r="AH102" t="s">
        <v>26</v>
      </c>
      <c r="AI102" t="s">
        <v>212</v>
      </c>
      <c r="AJ102" t="s">
        <v>57</v>
      </c>
      <c r="AK102" t="s">
        <v>6</v>
      </c>
      <c r="AL102">
        <v>14</v>
      </c>
      <c r="AM102" t="s">
        <v>312</v>
      </c>
      <c r="AN102" t="s">
        <v>1434</v>
      </c>
      <c r="AO102" t="s">
        <v>4</v>
      </c>
      <c r="AP102" t="s">
        <v>1057</v>
      </c>
      <c r="AQ102" t="s">
        <v>1061</v>
      </c>
      <c r="AR102" t="s">
        <v>1705</v>
      </c>
      <c r="AS102" t="s">
        <v>312</v>
      </c>
      <c r="AT102" t="s">
        <v>1181</v>
      </c>
      <c r="AU102" t="s">
        <v>77</v>
      </c>
    </row>
    <row r="103" spans="1:47">
      <c r="A103" s="8">
        <v>1338</v>
      </c>
      <c r="B103" s="8" t="s">
        <v>210</v>
      </c>
      <c r="C103" s="8" t="s">
        <v>211</v>
      </c>
      <c r="D103" t="s">
        <v>212</v>
      </c>
      <c r="E103" t="s">
        <v>212</v>
      </c>
      <c r="F103" t="s">
        <v>212</v>
      </c>
      <c r="G103" t="s">
        <v>212</v>
      </c>
      <c r="H103" t="s">
        <v>212</v>
      </c>
      <c r="I103" t="s">
        <v>506</v>
      </c>
      <c r="J103" t="s">
        <v>378</v>
      </c>
      <c r="K103" s="12" t="s">
        <v>3</v>
      </c>
      <c r="L103">
        <v>23</v>
      </c>
      <c r="M103" s="12" t="s">
        <v>559</v>
      </c>
      <c r="N103" s="33">
        <v>33685</v>
      </c>
      <c r="O103" s="8" t="s">
        <v>312</v>
      </c>
      <c r="P103" s="33">
        <v>43873</v>
      </c>
      <c r="Q103" t="s">
        <v>563</v>
      </c>
      <c r="R103" t="s">
        <v>567</v>
      </c>
      <c r="S103" t="s">
        <v>26</v>
      </c>
      <c r="T103" t="s">
        <v>567</v>
      </c>
      <c r="U103" t="s">
        <v>123</v>
      </c>
      <c r="V103" t="s">
        <v>123</v>
      </c>
      <c r="W103" t="s">
        <v>312</v>
      </c>
      <c r="X103" t="s">
        <v>312</v>
      </c>
      <c r="Y103" t="s">
        <v>741</v>
      </c>
      <c r="Z103" t="s">
        <v>604</v>
      </c>
      <c r="AA103" t="s">
        <v>576</v>
      </c>
      <c r="AB103" t="s">
        <v>1508</v>
      </c>
      <c r="AC103" t="s">
        <v>1523</v>
      </c>
      <c r="AD103" t="s">
        <v>212</v>
      </c>
      <c r="AE103" t="s">
        <v>212</v>
      </c>
      <c r="AF103" t="s">
        <v>212</v>
      </c>
      <c r="AG103" t="s">
        <v>26</v>
      </c>
      <c r="AH103" t="s">
        <v>26</v>
      </c>
      <c r="AI103" t="s">
        <v>269</v>
      </c>
      <c r="AJ103" t="s">
        <v>875</v>
      </c>
      <c r="AK103" t="s">
        <v>3</v>
      </c>
      <c r="AL103">
        <v>57</v>
      </c>
      <c r="AM103" t="s">
        <v>318</v>
      </c>
      <c r="AN103" t="s">
        <v>1434</v>
      </c>
      <c r="AO103" t="s">
        <v>26</v>
      </c>
      <c r="AP103" t="s">
        <v>1045</v>
      </c>
      <c r="AQ103" t="s">
        <v>312</v>
      </c>
      <c r="AR103" t="s">
        <v>1705</v>
      </c>
      <c r="AS103" t="s">
        <v>312</v>
      </c>
      <c r="AT103" t="s">
        <v>1118</v>
      </c>
      <c r="AU103" t="s">
        <v>312</v>
      </c>
    </row>
    <row r="104" spans="1:47">
      <c r="A104" s="8">
        <v>1339</v>
      </c>
      <c r="B104" s="8" t="s">
        <v>210</v>
      </c>
      <c r="C104" s="8" t="s">
        <v>211</v>
      </c>
      <c r="D104" t="s">
        <v>212</v>
      </c>
      <c r="E104" t="s">
        <v>212</v>
      </c>
      <c r="F104" t="s">
        <v>212</v>
      </c>
      <c r="G104" t="s">
        <v>212</v>
      </c>
      <c r="H104" t="s">
        <v>212</v>
      </c>
      <c r="I104" t="s">
        <v>492</v>
      </c>
      <c r="J104" t="s">
        <v>360</v>
      </c>
      <c r="K104" s="12" t="s">
        <v>6</v>
      </c>
      <c r="L104">
        <v>33</v>
      </c>
      <c r="M104" s="12" t="s">
        <v>319</v>
      </c>
      <c r="N104" s="33">
        <v>36222</v>
      </c>
      <c r="O104" s="8" t="s">
        <v>312</v>
      </c>
      <c r="P104" s="33">
        <v>43881</v>
      </c>
      <c r="Q104" t="s">
        <v>563</v>
      </c>
      <c r="R104" t="s">
        <v>212</v>
      </c>
      <c r="S104" t="s">
        <v>26</v>
      </c>
      <c r="T104" t="s">
        <v>2184</v>
      </c>
      <c r="U104" t="s">
        <v>575</v>
      </c>
      <c r="V104" t="s">
        <v>212</v>
      </c>
      <c r="W104" t="s">
        <v>312</v>
      </c>
      <c r="X104" t="s">
        <v>312</v>
      </c>
      <c r="Y104" t="s">
        <v>762</v>
      </c>
      <c r="Z104" t="s">
        <v>115</v>
      </c>
      <c r="AA104" t="s">
        <v>576</v>
      </c>
      <c r="AB104">
        <v>108</v>
      </c>
      <c r="AC104" t="s">
        <v>1522</v>
      </c>
      <c r="AD104" t="s">
        <v>1225</v>
      </c>
      <c r="AE104" t="s">
        <v>4</v>
      </c>
      <c r="AF104" t="s">
        <v>575</v>
      </c>
      <c r="AG104" t="s">
        <v>26</v>
      </c>
      <c r="AH104" t="s">
        <v>26</v>
      </c>
      <c r="AI104" t="s">
        <v>212</v>
      </c>
      <c r="AJ104" t="s">
        <v>67</v>
      </c>
      <c r="AK104" t="s">
        <v>3</v>
      </c>
      <c r="AL104" t="s">
        <v>314</v>
      </c>
      <c r="AM104" t="s">
        <v>319</v>
      </c>
      <c r="AN104" t="s">
        <v>570</v>
      </c>
      <c r="AO104" t="s">
        <v>4</v>
      </c>
      <c r="AP104" t="s">
        <v>1884</v>
      </c>
      <c r="AQ104" t="s">
        <v>312</v>
      </c>
      <c r="AR104" t="s">
        <v>1067</v>
      </c>
      <c r="AS104">
        <v>43</v>
      </c>
      <c r="AT104" t="s">
        <v>122</v>
      </c>
      <c r="AU104" t="s">
        <v>104</v>
      </c>
    </row>
    <row r="105" spans="1:47">
      <c r="A105" s="8">
        <v>1340</v>
      </c>
      <c r="B105" s="8" t="s">
        <v>210</v>
      </c>
      <c r="C105" s="8" t="s">
        <v>211</v>
      </c>
      <c r="D105" t="s">
        <v>212</v>
      </c>
      <c r="E105" t="s">
        <v>212</v>
      </c>
      <c r="F105" t="s">
        <v>212</v>
      </c>
      <c r="G105" t="s">
        <v>212</v>
      </c>
      <c r="H105" t="s">
        <v>212</v>
      </c>
      <c r="I105" t="s">
        <v>519</v>
      </c>
      <c r="J105" t="s">
        <v>404</v>
      </c>
      <c r="K105" s="12" t="s">
        <v>3</v>
      </c>
      <c r="L105">
        <v>47</v>
      </c>
      <c r="M105" s="12" t="s">
        <v>319</v>
      </c>
      <c r="N105" s="33">
        <v>42596</v>
      </c>
      <c r="O105" s="8" t="s">
        <v>312</v>
      </c>
      <c r="P105" s="33">
        <v>43885</v>
      </c>
      <c r="Q105" t="s">
        <v>563</v>
      </c>
      <c r="R105" t="s">
        <v>567</v>
      </c>
      <c r="S105" t="s">
        <v>26</v>
      </c>
      <c r="T105" t="s">
        <v>567</v>
      </c>
      <c r="U105" t="s">
        <v>575</v>
      </c>
      <c r="V105" t="s">
        <v>575</v>
      </c>
      <c r="W105" t="s">
        <v>1441</v>
      </c>
      <c r="X105" t="s">
        <v>312</v>
      </c>
      <c r="Y105" t="s">
        <v>730</v>
      </c>
      <c r="Z105" t="s">
        <v>610</v>
      </c>
      <c r="AA105" t="s">
        <v>576</v>
      </c>
      <c r="AB105">
        <v>3</v>
      </c>
      <c r="AC105" t="s">
        <v>1586</v>
      </c>
      <c r="AD105" t="s">
        <v>1453</v>
      </c>
      <c r="AE105" t="s">
        <v>26</v>
      </c>
      <c r="AF105" t="s">
        <v>575</v>
      </c>
      <c r="AG105" t="s">
        <v>26</v>
      </c>
      <c r="AH105" t="s">
        <v>26</v>
      </c>
      <c r="AI105" t="s">
        <v>279</v>
      </c>
      <c r="AJ105" t="s">
        <v>435</v>
      </c>
      <c r="AK105" t="s">
        <v>3</v>
      </c>
      <c r="AL105">
        <v>64</v>
      </c>
      <c r="AM105" t="s">
        <v>319</v>
      </c>
      <c r="AN105" t="s">
        <v>1434</v>
      </c>
      <c r="AO105" t="s">
        <v>26</v>
      </c>
      <c r="AP105" t="s">
        <v>1045</v>
      </c>
      <c r="AQ105" t="s">
        <v>312</v>
      </c>
      <c r="AR105" t="s">
        <v>312</v>
      </c>
      <c r="AS105" t="s">
        <v>312</v>
      </c>
      <c r="AT105" t="s">
        <v>1094</v>
      </c>
      <c r="AU105" t="s">
        <v>77</v>
      </c>
    </row>
    <row r="106" spans="1:47">
      <c r="A106" s="8">
        <v>1342</v>
      </c>
      <c r="B106" s="8" t="s">
        <v>210</v>
      </c>
      <c r="C106" s="8" t="s">
        <v>211</v>
      </c>
      <c r="D106" t="s">
        <v>212</v>
      </c>
      <c r="E106" t="s">
        <v>212</v>
      </c>
      <c r="F106" t="s">
        <v>212</v>
      </c>
      <c r="G106" t="s">
        <v>212</v>
      </c>
      <c r="H106" t="s">
        <v>212</v>
      </c>
      <c r="I106" t="s">
        <v>542</v>
      </c>
      <c r="J106" t="s">
        <v>442</v>
      </c>
      <c r="K106" s="12" t="s">
        <v>3</v>
      </c>
      <c r="L106">
        <v>22</v>
      </c>
      <c r="M106" s="12" t="s">
        <v>319</v>
      </c>
      <c r="N106" s="33">
        <v>26722</v>
      </c>
      <c r="O106" s="8" t="s">
        <v>1417</v>
      </c>
      <c r="P106" s="33">
        <v>43888</v>
      </c>
      <c r="Q106" t="s">
        <v>572</v>
      </c>
      <c r="R106" t="s">
        <v>562</v>
      </c>
      <c r="S106" t="s">
        <v>4</v>
      </c>
      <c r="T106" t="s">
        <v>562</v>
      </c>
      <c r="U106" t="s">
        <v>123</v>
      </c>
      <c r="V106" t="s">
        <v>123</v>
      </c>
      <c r="W106" t="s">
        <v>312</v>
      </c>
      <c r="X106" t="s">
        <v>312</v>
      </c>
      <c r="Y106" t="s">
        <v>684</v>
      </c>
      <c r="Z106" t="s">
        <v>591</v>
      </c>
      <c r="AA106" t="s">
        <v>576</v>
      </c>
      <c r="AB106">
        <v>12</v>
      </c>
      <c r="AC106" t="s">
        <v>1525</v>
      </c>
      <c r="AD106" t="s">
        <v>212</v>
      </c>
      <c r="AE106" t="s">
        <v>212</v>
      </c>
      <c r="AF106" t="s">
        <v>212</v>
      </c>
      <c r="AG106" t="s">
        <v>26</v>
      </c>
      <c r="AH106" t="s">
        <v>26</v>
      </c>
      <c r="AI106" t="s">
        <v>960</v>
      </c>
      <c r="AJ106" t="s">
        <v>862</v>
      </c>
      <c r="AK106" t="s">
        <v>6</v>
      </c>
      <c r="AL106">
        <v>57</v>
      </c>
      <c r="AM106" t="s">
        <v>319</v>
      </c>
      <c r="AN106" t="s">
        <v>1043</v>
      </c>
      <c r="AO106" t="s">
        <v>26</v>
      </c>
      <c r="AP106" t="s">
        <v>1047</v>
      </c>
      <c r="AQ106" t="s">
        <v>312</v>
      </c>
      <c r="AR106" t="s">
        <v>570</v>
      </c>
      <c r="AS106" t="s">
        <v>312</v>
      </c>
      <c r="AT106" t="s">
        <v>89</v>
      </c>
      <c r="AU106" t="s">
        <v>77</v>
      </c>
    </row>
    <row r="107" spans="1:47">
      <c r="A107" s="8">
        <v>1344</v>
      </c>
      <c r="B107" s="8" t="s">
        <v>207</v>
      </c>
      <c r="C107" s="8" t="s">
        <v>209</v>
      </c>
      <c r="D107" t="s">
        <v>212</v>
      </c>
      <c r="E107" t="s">
        <v>116</v>
      </c>
      <c r="F107" t="s">
        <v>3</v>
      </c>
      <c r="G107" t="s">
        <v>314</v>
      </c>
      <c r="H107" t="s">
        <v>319</v>
      </c>
      <c r="I107" t="s">
        <v>513</v>
      </c>
      <c r="J107" t="s">
        <v>394</v>
      </c>
      <c r="K107" s="12" t="s">
        <v>6</v>
      </c>
      <c r="L107">
        <v>20</v>
      </c>
      <c r="M107" s="12" t="s">
        <v>319</v>
      </c>
      <c r="N107" s="33">
        <v>39786</v>
      </c>
      <c r="O107" s="8" t="s">
        <v>1400</v>
      </c>
      <c r="P107" s="33">
        <v>43895</v>
      </c>
      <c r="Q107" t="s">
        <v>568</v>
      </c>
      <c r="R107" t="s">
        <v>571</v>
      </c>
      <c r="S107" t="s">
        <v>26</v>
      </c>
      <c r="T107" t="s">
        <v>2184</v>
      </c>
      <c r="U107" t="s">
        <v>575</v>
      </c>
      <c r="V107" t="s">
        <v>575</v>
      </c>
      <c r="W107" t="s">
        <v>312</v>
      </c>
      <c r="X107" t="s">
        <v>312</v>
      </c>
      <c r="Y107" t="s">
        <v>797</v>
      </c>
      <c r="Z107" t="s">
        <v>620</v>
      </c>
      <c r="AA107" t="s">
        <v>576</v>
      </c>
      <c r="AB107">
        <v>111</v>
      </c>
      <c r="AC107" t="s">
        <v>1592</v>
      </c>
      <c r="AD107" t="s">
        <v>1322</v>
      </c>
      <c r="AE107" t="s">
        <v>26</v>
      </c>
      <c r="AF107" t="s">
        <v>575</v>
      </c>
      <c r="AG107" t="s">
        <v>26</v>
      </c>
      <c r="AH107" t="s">
        <v>26</v>
      </c>
      <c r="AI107" t="s">
        <v>212</v>
      </c>
      <c r="AJ107" t="s">
        <v>116</v>
      </c>
      <c r="AK107" t="s">
        <v>3</v>
      </c>
      <c r="AL107" t="s">
        <v>314</v>
      </c>
      <c r="AM107" t="s">
        <v>319</v>
      </c>
      <c r="AN107" t="s">
        <v>570</v>
      </c>
      <c r="AO107" t="s">
        <v>4</v>
      </c>
      <c r="AP107" t="s">
        <v>1046</v>
      </c>
      <c r="AQ107" t="s">
        <v>312</v>
      </c>
      <c r="AR107" t="s">
        <v>1071</v>
      </c>
      <c r="AS107" t="s">
        <v>212</v>
      </c>
      <c r="AT107" t="s">
        <v>1321</v>
      </c>
      <c r="AU107" t="s">
        <v>77</v>
      </c>
    </row>
    <row r="108" spans="1:47">
      <c r="A108" s="8">
        <v>1345</v>
      </c>
      <c r="B108" s="8" t="s">
        <v>207</v>
      </c>
      <c r="C108" s="8" t="s">
        <v>209</v>
      </c>
      <c r="D108" t="s">
        <v>212</v>
      </c>
      <c r="E108" t="s">
        <v>130</v>
      </c>
      <c r="F108" t="s">
        <v>6</v>
      </c>
      <c r="G108" t="s">
        <v>314</v>
      </c>
      <c r="H108" t="s">
        <v>312</v>
      </c>
      <c r="I108" t="s">
        <v>523</v>
      </c>
      <c r="J108" t="s">
        <v>414</v>
      </c>
      <c r="K108" s="12" t="s">
        <v>6</v>
      </c>
      <c r="L108">
        <v>28</v>
      </c>
      <c r="M108" s="12" t="s">
        <v>312</v>
      </c>
      <c r="N108" s="33">
        <v>35301</v>
      </c>
      <c r="O108" s="8" t="s">
        <v>312</v>
      </c>
      <c r="P108" s="33">
        <v>43899</v>
      </c>
      <c r="Q108" t="s">
        <v>572</v>
      </c>
      <c r="R108" t="s">
        <v>571</v>
      </c>
      <c r="S108" t="s">
        <v>26</v>
      </c>
      <c r="T108" t="s">
        <v>2184</v>
      </c>
      <c r="U108" t="s">
        <v>123</v>
      </c>
      <c r="V108" t="s">
        <v>123</v>
      </c>
      <c r="W108" t="s">
        <v>312</v>
      </c>
      <c r="X108" t="s">
        <v>312</v>
      </c>
      <c r="Y108" t="s">
        <v>698</v>
      </c>
      <c r="Z108" t="s">
        <v>594</v>
      </c>
      <c r="AA108" t="s">
        <v>576</v>
      </c>
      <c r="AB108">
        <v>256</v>
      </c>
      <c r="AC108" t="s">
        <v>1593</v>
      </c>
      <c r="AD108" t="s">
        <v>212</v>
      </c>
      <c r="AE108" t="s">
        <v>212</v>
      </c>
      <c r="AF108" t="s">
        <v>212</v>
      </c>
      <c r="AG108" t="s">
        <v>26</v>
      </c>
      <c r="AH108" t="s">
        <v>26</v>
      </c>
      <c r="AI108" t="s">
        <v>212</v>
      </c>
      <c r="AJ108" t="s">
        <v>130</v>
      </c>
      <c r="AK108" t="s">
        <v>6</v>
      </c>
      <c r="AL108" t="s">
        <v>314</v>
      </c>
      <c r="AM108" t="s">
        <v>312</v>
      </c>
      <c r="AN108" t="s">
        <v>570</v>
      </c>
      <c r="AO108" t="s">
        <v>4</v>
      </c>
      <c r="AP108" t="s">
        <v>1046</v>
      </c>
      <c r="AQ108" t="s">
        <v>312</v>
      </c>
      <c r="AR108" t="s">
        <v>1326</v>
      </c>
      <c r="AS108" t="s">
        <v>212</v>
      </c>
      <c r="AT108" t="s">
        <v>1136</v>
      </c>
      <c r="AU108" t="s">
        <v>312</v>
      </c>
    </row>
    <row r="109" spans="1:47">
      <c r="A109" s="8">
        <v>1347</v>
      </c>
      <c r="B109" s="8" t="s">
        <v>210</v>
      </c>
      <c r="C109" s="8" t="s">
        <v>211</v>
      </c>
      <c r="D109" t="s">
        <v>212</v>
      </c>
      <c r="E109" t="s">
        <v>212</v>
      </c>
      <c r="F109" t="s">
        <v>212</v>
      </c>
      <c r="G109" t="s">
        <v>212</v>
      </c>
      <c r="H109" t="s">
        <v>212</v>
      </c>
      <c r="I109" t="s">
        <v>245</v>
      </c>
      <c r="J109" t="s">
        <v>355</v>
      </c>
      <c r="K109" s="12" t="s">
        <v>3</v>
      </c>
      <c r="L109">
        <v>28</v>
      </c>
      <c r="M109" s="12" t="s">
        <v>319</v>
      </c>
      <c r="N109" s="33">
        <v>33327</v>
      </c>
      <c r="O109" s="8" t="s">
        <v>312</v>
      </c>
      <c r="P109" s="33">
        <v>43901</v>
      </c>
      <c r="Q109" t="s">
        <v>563</v>
      </c>
      <c r="R109" t="s">
        <v>562</v>
      </c>
      <c r="S109" t="s">
        <v>4</v>
      </c>
      <c r="T109" t="s">
        <v>562</v>
      </c>
      <c r="U109" t="s">
        <v>575</v>
      </c>
      <c r="V109" t="s">
        <v>575</v>
      </c>
      <c r="W109" t="s">
        <v>312</v>
      </c>
      <c r="X109" t="s">
        <v>312</v>
      </c>
      <c r="Y109" t="s">
        <v>584</v>
      </c>
      <c r="Z109" t="s">
        <v>579</v>
      </c>
      <c r="AA109" t="s">
        <v>576</v>
      </c>
      <c r="AB109">
        <v>82</v>
      </c>
      <c r="AC109" t="s">
        <v>1595</v>
      </c>
      <c r="AD109" t="s">
        <v>1460</v>
      </c>
      <c r="AE109" t="s">
        <v>26</v>
      </c>
      <c r="AF109" t="s">
        <v>575</v>
      </c>
      <c r="AG109" t="s">
        <v>212</v>
      </c>
      <c r="AH109" t="s">
        <v>26</v>
      </c>
      <c r="AI109" t="s">
        <v>983</v>
      </c>
      <c r="AJ109" t="s">
        <v>270</v>
      </c>
      <c r="AK109" t="s">
        <v>6</v>
      </c>
      <c r="AL109">
        <v>23</v>
      </c>
      <c r="AM109" t="s">
        <v>319</v>
      </c>
      <c r="AN109" t="s">
        <v>1434</v>
      </c>
      <c r="AO109" t="s">
        <v>26</v>
      </c>
      <c r="AP109" t="s">
        <v>1047</v>
      </c>
      <c r="AQ109" t="s">
        <v>312</v>
      </c>
      <c r="AR109" t="s">
        <v>1073</v>
      </c>
      <c r="AS109" t="s">
        <v>312</v>
      </c>
      <c r="AT109" t="s">
        <v>1080</v>
      </c>
      <c r="AU109" t="s">
        <v>75</v>
      </c>
    </row>
    <row r="110" spans="1:47">
      <c r="A110" s="8">
        <v>1348</v>
      </c>
      <c r="B110" s="8" t="s">
        <v>210</v>
      </c>
      <c r="C110" s="8" t="s">
        <v>211</v>
      </c>
      <c r="D110" t="s">
        <v>212</v>
      </c>
      <c r="E110" t="s">
        <v>212</v>
      </c>
      <c r="F110" t="s">
        <v>212</v>
      </c>
      <c r="G110" t="s">
        <v>212</v>
      </c>
      <c r="H110" t="s">
        <v>212</v>
      </c>
      <c r="I110" t="s">
        <v>245</v>
      </c>
      <c r="J110" t="s">
        <v>353</v>
      </c>
      <c r="K110" s="12" t="s">
        <v>3</v>
      </c>
      <c r="L110">
        <v>22</v>
      </c>
      <c r="M110" s="12" t="s">
        <v>319</v>
      </c>
      <c r="N110" s="33">
        <v>31048</v>
      </c>
      <c r="O110" s="8" t="s">
        <v>312</v>
      </c>
      <c r="P110" s="33">
        <v>43908</v>
      </c>
      <c r="Q110" t="s">
        <v>563</v>
      </c>
      <c r="R110" t="s">
        <v>562</v>
      </c>
      <c r="S110" t="s">
        <v>4</v>
      </c>
      <c r="T110" t="s">
        <v>562</v>
      </c>
      <c r="U110" t="s">
        <v>165</v>
      </c>
      <c r="V110" t="s">
        <v>165</v>
      </c>
      <c r="W110" t="s">
        <v>312</v>
      </c>
      <c r="X110" t="s">
        <v>312</v>
      </c>
      <c r="Y110" t="s">
        <v>716</v>
      </c>
      <c r="Z110" t="s">
        <v>614</v>
      </c>
      <c r="AA110" t="s">
        <v>576</v>
      </c>
      <c r="AB110">
        <v>110</v>
      </c>
      <c r="AC110" t="s">
        <v>1596</v>
      </c>
      <c r="AD110" t="s">
        <v>212</v>
      </c>
      <c r="AE110" t="s">
        <v>212</v>
      </c>
      <c r="AF110" t="s">
        <v>212</v>
      </c>
      <c r="AG110" t="s">
        <v>26</v>
      </c>
      <c r="AH110" t="s">
        <v>26</v>
      </c>
      <c r="AI110" t="s">
        <v>982</v>
      </c>
      <c r="AJ110" t="s">
        <v>887</v>
      </c>
      <c r="AK110" t="s">
        <v>6</v>
      </c>
      <c r="AL110">
        <v>23</v>
      </c>
      <c r="AM110" t="s">
        <v>319</v>
      </c>
      <c r="AN110" t="s">
        <v>1434</v>
      </c>
      <c r="AO110" t="s">
        <v>26</v>
      </c>
      <c r="AP110" t="s">
        <v>1308</v>
      </c>
      <c r="AQ110" t="s">
        <v>312</v>
      </c>
      <c r="AR110" t="s">
        <v>1073</v>
      </c>
      <c r="AS110" t="s">
        <v>312</v>
      </c>
      <c r="AT110" t="s">
        <v>74</v>
      </c>
      <c r="AU110" t="s">
        <v>1383</v>
      </c>
    </row>
    <row r="111" spans="1:47">
      <c r="A111" s="8">
        <v>1349</v>
      </c>
      <c r="B111" s="8" t="s">
        <v>210</v>
      </c>
      <c r="C111" s="8" t="s">
        <v>211</v>
      </c>
      <c r="D111" t="s">
        <v>212</v>
      </c>
      <c r="E111" t="s">
        <v>212</v>
      </c>
      <c r="F111" t="s">
        <v>212</v>
      </c>
      <c r="G111" t="s">
        <v>212</v>
      </c>
      <c r="H111" t="s">
        <v>212</v>
      </c>
      <c r="I111" t="s">
        <v>486</v>
      </c>
      <c r="J111" t="s">
        <v>348</v>
      </c>
      <c r="K111" s="12" t="s">
        <v>3</v>
      </c>
      <c r="L111">
        <v>22</v>
      </c>
      <c r="M111" s="12" t="s">
        <v>319</v>
      </c>
      <c r="N111" s="33">
        <v>31262</v>
      </c>
      <c r="O111" s="8" t="s">
        <v>312</v>
      </c>
      <c r="P111" s="33">
        <v>43915</v>
      </c>
      <c r="Q111" t="s">
        <v>572</v>
      </c>
      <c r="R111" t="s">
        <v>562</v>
      </c>
      <c r="S111" t="s">
        <v>4</v>
      </c>
      <c r="T111" t="s">
        <v>562</v>
      </c>
      <c r="U111" t="s">
        <v>123</v>
      </c>
      <c r="V111" t="s">
        <v>123</v>
      </c>
      <c r="W111" t="s">
        <v>312</v>
      </c>
      <c r="X111" t="s">
        <v>312</v>
      </c>
      <c r="Y111" t="s">
        <v>835</v>
      </c>
      <c r="Z111" t="s">
        <v>157</v>
      </c>
      <c r="AA111" t="s">
        <v>576</v>
      </c>
      <c r="AB111">
        <v>99</v>
      </c>
      <c r="AC111" t="s">
        <v>835</v>
      </c>
      <c r="AD111" t="s">
        <v>212</v>
      </c>
      <c r="AE111" t="s">
        <v>212</v>
      </c>
      <c r="AF111" t="s">
        <v>212</v>
      </c>
      <c r="AG111" t="s">
        <v>26</v>
      </c>
      <c r="AH111" t="s">
        <v>26</v>
      </c>
      <c r="AI111" t="s">
        <v>996</v>
      </c>
      <c r="AJ111" t="s">
        <v>902</v>
      </c>
      <c r="AK111" t="s">
        <v>6</v>
      </c>
      <c r="AL111">
        <v>12</v>
      </c>
      <c r="AM111" t="s">
        <v>319</v>
      </c>
      <c r="AN111" t="s">
        <v>1434</v>
      </c>
      <c r="AO111" t="s">
        <v>4</v>
      </c>
      <c r="AP111" t="s">
        <v>1047</v>
      </c>
      <c r="AQ111" t="s">
        <v>312</v>
      </c>
      <c r="AR111" t="s">
        <v>1171</v>
      </c>
      <c r="AS111">
        <v>12</v>
      </c>
      <c r="AT111" t="s">
        <v>72</v>
      </c>
      <c r="AU111" t="s">
        <v>77</v>
      </c>
    </row>
    <row r="112" spans="1:47">
      <c r="A112" s="8">
        <v>1350</v>
      </c>
      <c r="B112" s="8" t="s">
        <v>207</v>
      </c>
      <c r="C112" s="8" t="s">
        <v>209</v>
      </c>
      <c r="D112" t="s">
        <v>212</v>
      </c>
      <c r="E112" t="s">
        <v>167</v>
      </c>
      <c r="F112" t="s">
        <v>6</v>
      </c>
      <c r="G112" t="s">
        <v>316</v>
      </c>
      <c r="H112" t="s">
        <v>319</v>
      </c>
      <c r="I112" t="s">
        <v>481</v>
      </c>
      <c r="J112" t="s">
        <v>342</v>
      </c>
      <c r="K112" s="12" t="s">
        <v>6</v>
      </c>
      <c r="L112">
        <v>18</v>
      </c>
      <c r="M112" s="12" t="s">
        <v>319</v>
      </c>
      <c r="N112" s="33">
        <v>43471</v>
      </c>
      <c r="O112" s="8" t="s">
        <v>312</v>
      </c>
      <c r="P112" s="33">
        <v>43916</v>
      </c>
      <c r="Q112" t="s">
        <v>572</v>
      </c>
      <c r="R112" t="s">
        <v>570</v>
      </c>
      <c r="S112" t="s">
        <v>26</v>
      </c>
      <c r="T112" t="s">
        <v>2184</v>
      </c>
      <c r="U112" t="s">
        <v>22</v>
      </c>
      <c r="V112" t="s">
        <v>22</v>
      </c>
      <c r="W112" t="s">
        <v>312</v>
      </c>
      <c r="X112" t="s">
        <v>312</v>
      </c>
      <c r="Y112" t="s">
        <v>720</v>
      </c>
      <c r="Z112" t="s">
        <v>619</v>
      </c>
      <c r="AA112" t="s">
        <v>576</v>
      </c>
      <c r="AB112">
        <v>410</v>
      </c>
      <c r="AC112" t="s">
        <v>1597</v>
      </c>
      <c r="AD112" t="s">
        <v>1323</v>
      </c>
      <c r="AE112" t="s">
        <v>4</v>
      </c>
      <c r="AF112" t="s">
        <v>575</v>
      </c>
      <c r="AG112" t="s">
        <v>26</v>
      </c>
      <c r="AH112" t="s">
        <v>26</v>
      </c>
      <c r="AI112" t="s">
        <v>212</v>
      </c>
      <c r="AJ112" t="s">
        <v>167</v>
      </c>
      <c r="AK112" t="s">
        <v>6</v>
      </c>
      <c r="AL112" t="s">
        <v>316</v>
      </c>
      <c r="AM112" t="s">
        <v>319</v>
      </c>
      <c r="AN112" t="s">
        <v>570</v>
      </c>
      <c r="AO112" t="s">
        <v>4</v>
      </c>
      <c r="AP112" t="s">
        <v>1046</v>
      </c>
      <c r="AQ112" t="s">
        <v>312</v>
      </c>
      <c r="AR112" t="s">
        <v>1067</v>
      </c>
      <c r="AS112" t="s">
        <v>212</v>
      </c>
      <c r="AT112" t="s">
        <v>168</v>
      </c>
      <c r="AU112" t="s">
        <v>169</v>
      </c>
    </row>
    <row r="113" spans="1:47">
      <c r="A113" s="8">
        <v>1351</v>
      </c>
      <c r="B113" s="8" t="s">
        <v>210</v>
      </c>
      <c r="C113" s="8" t="s">
        <v>211</v>
      </c>
      <c r="D113" t="s">
        <v>212</v>
      </c>
      <c r="E113" t="s">
        <v>212</v>
      </c>
      <c r="F113" t="s">
        <v>212</v>
      </c>
      <c r="G113" t="s">
        <v>212</v>
      </c>
      <c r="H113" t="s">
        <v>212</v>
      </c>
      <c r="I113" t="s">
        <v>508</v>
      </c>
      <c r="J113" t="s">
        <v>382</v>
      </c>
      <c r="K113" s="12" t="s">
        <v>3</v>
      </c>
      <c r="L113">
        <v>38</v>
      </c>
      <c r="M113" s="12" t="s">
        <v>319</v>
      </c>
      <c r="N113" s="33">
        <v>36641</v>
      </c>
      <c r="O113" s="8" t="s">
        <v>312</v>
      </c>
      <c r="P113" s="33">
        <v>43920</v>
      </c>
      <c r="Q113" t="s">
        <v>562</v>
      </c>
      <c r="R113" t="s">
        <v>212</v>
      </c>
      <c r="S113" t="s">
        <v>4</v>
      </c>
      <c r="T113" t="s">
        <v>562</v>
      </c>
      <c r="U113" t="s">
        <v>575</v>
      </c>
      <c r="V113" t="s">
        <v>212</v>
      </c>
      <c r="W113" t="s">
        <v>312</v>
      </c>
      <c r="X113" t="s">
        <v>312</v>
      </c>
      <c r="Y113" t="s">
        <v>804</v>
      </c>
      <c r="Z113" t="s">
        <v>593</v>
      </c>
      <c r="AA113" t="s">
        <v>576</v>
      </c>
      <c r="AB113" t="s">
        <v>1508</v>
      </c>
      <c r="AC113" t="s">
        <v>1598</v>
      </c>
      <c r="AD113" t="s">
        <v>1252</v>
      </c>
      <c r="AE113" t="s">
        <v>26</v>
      </c>
      <c r="AF113" t="s">
        <v>575</v>
      </c>
      <c r="AG113" t="s">
        <v>26</v>
      </c>
      <c r="AH113" t="s">
        <v>4</v>
      </c>
      <c r="AI113" t="s">
        <v>5</v>
      </c>
      <c r="AJ113" t="s">
        <v>5</v>
      </c>
      <c r="AK113" t="s">
        <v>6</v>
      </c>
      <c r="AL113" t="s">
        <v>312</v>
      </c>
      <c r="AM113" t="s">
        <v>312</v>
      </c>
      <c r="AN113" t="s">
        <v>1434</v>
      </c>
      <c r="AO113" t="s">
        <v>312</v>
      </c>
      <c r="AP113" t="s">
        <v>1047</v>
      </c>
      <c r="AQ113" t="s">
        <v>312</v>
      </c>
      <c r="AR113" t="s">
        <v>312</v>
      </c>
      <c r="AS113" t="s">
        <v>312</v>
      </c>
      <c r="AT113" t="s">
        <v>1151</v>
      </c>
      <c r="AU113" t="s">
        <v>312</v>
      </c>
    </row>
    <row r="114" spans="1:47">
      <c r="A114" s="8">
        <v>1352</v>
      </c>
      <c r="B114" s="8" t="s">
        <v>210</v>
      </c>
      <c r="C114" s="8" t="s">
        <v>211</v>
      </c>
      <c r="D114" t="s">
        <v>212</v>
      </c>
      <c r="E114" t="s">
        <v>212</v>
      </c>
      <c r="F114" t="s">
        <v>212</v>
      </c>
      <c r="G114" t="s">
        <v>212</v>
      </c>
      <c r="H114" t="s">
        <v>212</v>
      </c>
      <c r="I114" t="s">
        <v>554</v>
      </c>
      <c r="J114" t="s">
        <v>458</v>
      </c>
      <c r="K114" s="12" t="s">
        <v>3</v>
      </c>
      <c r="L114" t="s">
        <v>312</v>
      </c>
      <c r="M114" s="12" t="s">
        <v>312</v>
      </c>
      <c r="N114" s="33">
        <v>29601</v>
      </c>
      <c r="O114" s="8" t="s">
        <v>312</v>
      </c>
      <c r="P114" s="33">
        <v>43943</v>
      </c>
      <c r="Q114" t="s">
        <v>572</v>
      </c>
      <c r="R114" t="s">
        <v>562</v>
      </c>
      <c r="S114" t="s">
        <v>4</v>
      </c>
      <c r="T114" t="s">
        <v>562</v>
      </c>
      <c r="U114" t="s">
        <v>123</v>
      </c>
      <c r="V114" t="s">
        <v>123</v>
      </c>
      <c r="W114" t="s">
        <v>312</v>
      </c>
      <c r="X114" t="s">
        <v>312</v>
      </c>
      <c r="Y114" t="s">
        <v>672</v>
      </c>
      <c r="Z114" t="s">
        <v>591</v>
      </c>
      <c r="AA114" t="s">
        <v>576</v>
      </c>
      <c r="AB114">
        <v>26</v>
      </c>
      <c r="AC114" t="s">
        <v>672</v>
      </c>
      <c r="AD114" t="s">
        <v>212</v>
      </c>
      <c r="AE114" t="s">
        <v>212</v>
      </c>
      <c r="AF114" t="s">
        <v>212</v>
      </c>
      <c r="AG114" t="s">
        <v>26</v>
      </c>
      <c r="AH114" t="s">
        <v>26</v>
      </c>
      <c r="AI114" t="s">
        <v>221</v>
      </c>
      <c r="AJ114" t="s">
        <v>894</v>
      </c>
      <c r="AK114" t="s">
        <v>6</v>
      </c>
      <c r="AL114">
        <v>17</v>
      </c>
      <c r="AM114" t="s">
        <v>312</v>
      </c>
      <c r="AN114" t="s">
        <v>1434</v>
      </c>
      <c r="AO114" t="s">
        <v>26</v>
      </c>
      <c r="AP114" t="s">
        <v>1052</v>
      </c>
      <c r="AQ114" t="s">
        <v>312</v>
      </c>
      <c r="AR114" t="s">
        <v>312</v>
      </c>
      <c r="AS114" t="s">
        <v>312</v>
      </c>
      <c r="AT114" t="s">
        <v>88</v>
      </c>
      <c r="AU114" t="s">
        <v>312</v>
      </c>
    </row>
    <row r="115" spans="1:47">
      <c r="A115" s="8">
        <v>1354</v>
      </c>
      <c r="B115" s="8" t="s">
        <v>210</v>
      </c>
      <c r="C115" s="8" t="s">
        <v>211</v>
      </c>
      <c r="D115" t="s">
        <v>212</v>
      </c>
      <c r="E115" t="s">
        <v>212</v>
      </c>
      <c r="F115" t="s">
        <v>212</v>
      </c>
      <c r="G115" t="s">
        <v>212</v>
      </c>
      <c r="H115" t="s">
        <v>212</v>
      </c>
      <c r="I115" t="s">
        <v>269</v>
      </c>
      <c r="J115" t="s">
        <v>389</v>
      </c>
      <c r="K115" s="12" t="s">
        <v>3</v>
      </c>
      <c r="L115">
        <v>24</v>
      </c>
      <c r="M115" s="12" t="s">
        <v>319</v>
      </c>
      <c r="N115" s="33">
        <v>23241</v>
      </c>
      <c r="O115" s="8" t="s">
        <v>1422</v>
      </c>
      <c r="P115" s="33">
        <v>43944</v>
      </c>
      <c r="Q115" t="s">
        <v>572</v>
      </c>
      <c r="R115" t="s">
        <v>562</v>
      </c>
      <c r="S115" t="s">
        <v>4</v>
      </c>
      <c r="T115" t="s">
        <v>562</v>
      </c>
      <c r="U115" t="s">
        <v>137</v>
      </c>
      <c r="V115" t="s">
        <v>137</v>
      </c>
      <c r="W115" t="s">
        <v>312</v>
      </c>
      <c r="X115" t="s">
        <v>312</v>
      </c>
      <c r="Y115" t="s">
        <v>692</v>
      </c>
      <c r="Z115" t="s">
        <v>594</v>
      </c>
      <c r="AA115" t="s">
        <v>576</v>
      </c>
      <c r="AB115">
        <v>19</v>
      </c>
      <c r="AC115" t="s">
        <v>1600</v>
      </c>
      <c r="AD115" t="s">
        <v>212</v>
      </c>
      <c r="AE115" t="s">
        <v>212</v>
      </c>
      <c r="AF115" t="s">
        <v>212</v>
      </c>
      <c r="AG115" t="s">
        <v>26</v>
      </c>
      <c r="AH115" t="s">
        <v>26</v>
      </c>
      <c r="AI115" t="s">
        <v>1009</v>
      </c>
      <c r="AJ115" t="s">
        <v>944</v>
      </c>
      <c r="AK115" t="s">
        <v>6</v>
      </c>
      <c r="AL115">
        <v>16</v>
      </c>
      <c r="AM115" t="s">
        <v>319</v>
      </c>
      <c r="AN115" t="s">
        <v>1434</v>
      </c>
      <c r="AO115" t="s">
        <v>4</v>
      </c>
      <c r="AP115" t="s">
        <v>1052</v>
      </c>
      <c r="AQ115" t="s">
        <v>312</v>
      </c>
      <c r="AR115" t="s">
        <v>1067</v>
      </c>
      <c r="AS115" t="s">
        <v>312</v>
      </c>
      <c r="AT115" t="s">
        <v>1107</v>
      </c>
      <c r="AU115" t="s">
        <v>49</v>
      </c>
    </row>
    <row r="116" spans="1:47">
      <c r="A116" s="8">
        <v>1355</v>
      </c>
      <c r="B116" s="8" t="s">
        <v>210</v>
      </c>
      <c r="C116" s="8" t="s">
        <v>211</v>
      </c>
      <c r="D116" t="s">
        <v>212</v>
      </c>
      <c r="E116" t="s">
        <v>212</v>
      </c>
      <c r="F116" t="s">
        <v>212</v>
      </c>
      <c r="G116" t="s">
        <v>212</v>
      </c>
      <c r="H116" t="s">
        <v>212</v>
      </c>
      <c r="I116" t="s">
        <v>539</v>
      </c>
      <c r="J116" t="s">
        <v>435</v>
      </c>
      <c r="K116" s="12" t="s">
        <v>3</v>
      </c>
      <c r="L116">
        <v>31</v>
      </c>
      <c r="M116" s="12" t="s">
        <v>318</v>
      </c>
      <c r="N116" s="33">
        <v>29335</v>
      </c>
      <c r="O116" s="8" t="s">
        <v>312</v>
      </c>
      <c r="P116" s="33">
        <v>43944</v>
      </c>
      <c r="Q116" t="s">
        <v>572</v>
      </c>
      <c r="R116" t="s">
        <v>562</v>
      </c>
      <c r="S116" t="s">
        <v>4</v>
      </c>
      <c r="T116" t="s">
        <v>562</v>
      </c>
      <c r="U116" t="s">
        <v>1449</v>
      </c>
      <c r="V116" t="s">
        <v>1449</v>
      </c>
      <c r="W116" t="s">
        <v>312</v>
      </c>
      <c r="X116" t="s">
        <v>312</v>
      </c>
      <c r="Y116" t="s">
        <v>672</v>
      </c>
      <c r="Z116" t="s">
        <v>591</v>
      </c>
      <c r="AA116" t="s">
        <v>576</v>
      </c>
      <c r="AB116">
        <v>26</v>
      </c>
      <c r="AC116" t="s">
        <v>672</v>
      </c>
      <c r="AD116" t="s">
        <v>1200</v>
      </c>
      <c r="AE116" t="s">
        <v>26</v>
      </c>
      <c r="AF116" t="s">
        <v>850</v>
      </c>
      <c r="AG116" t="s">
        <v>26</v>
      </c>
      <c r="AH116" t="s">
        <v>26</v>
      </c>
      <c r="AI116" t="s">
        <v>976</v>
      </c>
      <c r="AJ116" t="s">
        <v>880</v>
      </c>
      <c r="AK116" t="s">
        <v>6</v>
      </c>
      <c r="AL116">
        <v>20</v>
      </c>
      <c r="AM116" t="s">
        <v>319</v>
      </c>
      <c r="AN116" t="s">
        <v>1043</v>
      </c>
      <c r="AO116" t="s">
        <v>26</v>
      </c>
      <c r="AP116" t="s">
        <v>2183</v>
      </c>
      <c r="AQ116" t="s">
        <v>312</v>
      </c>
      <c r="AR116" t="s">
        <v>312</v>
      </c>
      <c r="AS116" t="s">
        <v>312</v>
      </c>
      <c r="AT116" t="s">
        <v>88</v>
      </c>
      <c r="AU116" t="s">
        <v>312</v>
      </c>
    </row>
    <row r="117" spans="1:47">
      <c r="A117" s="8">
        <v>1356</v>
      </c>
      <c r="B117" s="8" t="s">
        <v>210</v>
      </c>
      <c r="C117" s="8" t="s">
        <v>211</v>
      </c>
      <c r="D117" t="s">
        <v>212</v>
      </c>
      <c r="E117" t="s">
        <v>212</v>
      </c>
      <c r="F117" t="s">
        <v>212</v>
      </c>
      <c r="G117" t="s">
        <v>212</v>
      </c>
      <c r="H117" t="s">
        <v>212</v>
      </c>
      <c r="I117" t="s">
        <v>245</v>
      </c>
      <c r="J117" t="s">
        <v>352</v>
      </c>
      <c r="K117" s="12" t="s">
        <v>3</v>
      </c>
      <c r="L117">
        <v>30</v>
      </c>
      <c r="M117" s="12" t="s">
        <v>312</v>
      </c>
      <c r="N117" s="33">
        <v>30605</v>
      </c>
      <c r="O117" s="8" t="s">
        <v>1410</v>
      </c>
      <c r="P117" s="33">
        <v>43950</v>
      </c>
      <c r="Q117" t="s">
        <v>572</v>
      </c>
      <c r="R117" t="s">
        <v>212</v>
      </c>
      <c r="S117" t="s">
        <v>4</v>
      </c>
      <c r="T117" t="s">
        <v>562</v>
      </c>
      <c r="U117" t="s">
        <v>123</v>
      </c>
      <c r="V117" t="s">
        <v>123</v>
      </c>
      <c r="W117" t="s">
        <v>312</v>
      </c>
      <c r="X117" t="s">
        <v>312</v>
      </c>
      <c r="Y117" t="s">
        <v>772</v>
      </c>
      <c r="Z117" t="s">
        <v>579</v>
      </c>
      <c r="AA117" t="s">
        <v>576</v>
      </c>
      <c r="AB117">
        <v>32</v>
      </c>
      <c r="AC117" t="s">
        <v>1601</v>
      </c>
      <c r="AD117" t="s">
        <v>212</v>
      </c>
      <c r="AE117" t="s">
        <v>212</v>
      </c>
      <c r="AF117" t="s">
        <v>212</v>
      </c>
      <c r="AG117" t="s">
        <v>26</v>
      </c>
      <c r="AH117" t="s">
        <v>26</v>
      </c>
      <c r="AI117" t="s">
        <v>1170</v>
      </c>
      <c r="AJ117" t="s">
        <v>1169</v>
      </c>
      <c r="AK117" t="s">
        <v>3</v>
      </c>
      <c r="AL117">
        <v>15</v>
      </c>
      <c r="AM117" t="s">
        <v>312</v>
      </c>
      <c r="AN117" t="s">
        <v>1434</v>
      </c>
      <c r="AO117" t="s">
        <v>4</v>
      </c>
      <c r="AP117" t="s">
        <v>1052</v>
      </c>
      <c r="AQ117" t="s">
        <v>312</v>
      </c>
      <c r="AR117" t="s">
        <v>312</v>
      </c>
      <c r="AS117" t="s">
        <v>312</v>
      </c>
      <c r="AT117" t="s">
        <v>1095</v>
      </c>
      <c r="AU117" t="s">
        <v>77</v>
      </c>
    </row>
    <row r="118" spans="1:47">
      <c r="A118" s="8">
        <v>1357</v>
      </c>
      <c r="B118" s="8" t="s">
        <v>210</v>
      </c>
      <c r="C118" s="8" t="s">
        <v>211</v>
      </c>
      <c r="D118" t="s">
        <v>212</v>
      </c>
      <c r="E118" t="s">
        <v>212</v>
      </c>
      <c r="F118" t="s">
        <v>212</v>
      </c>
      <c r="G118" t="s">
        <v>212</v>
      </c>
      <c r="H118" t="s">
        <v>212</v>
      </c>
      <c r="I118" t="s">
        <v>484</v>
      </c>
      <c r="J118" t="s">
        <v>345</v>
      </c>
      <c r="K118" s="12" t="s">
        <v>3</v>
      </c>
      <c r="L118">
        <v>31</v>
      </c>
      <c r="M118" s="12" t="s">
        <v>319</v>
      </c>
      <c r="N118" s="33">
        <v>36347</v>
      </c>
      <c r="O118" s="8" t="s">
        <v>1420</v>
      </c>
      <c r="P118" s="33">
        <v>43955</v>
      </c>
      <c r="Q118" t="s">
        <v>572</v>
      </c>
      <c r="R118" t="s">
        <v>212</v>
      </c>
      <c r="S118" t="s">
        <v>312</v>
      </c>
      <c r="T118" t="s">
        <v>562</v>
      </c>
      <c r="U118" t="s">
        <v>575</v>
      </c>
      <c r="V118" t="s">
        <v>212</v>
      </c>
      <c r="W118" t="s">
        <v>1177</v>
      </c>
      <c r="X118" t="s">
        <v>312</v>
      </c>
      <c r="Y118" t="s">
        <v>788</v>
      </c>
      <c r="Z118" t="s">
        <v>622</v>
      </c>
      <c r="AA118" t="s">
        <v>576</v>
      </c>
      <c r="AB118">
        <v>25</v>
      </c>
      <c r="AC118" t="s">
        <v>1537</v>
      </c>
      <c r="AD118" t="s">
        <v>1458</v>
      </c>
      <c r="AE118" t="s">
        <v>26</v>
      </c>
      <c r="AF118" t="s">
        <v>575</v>
      </c>
      <c r="AG118" t="s">
        <v>26</v>
      </c>
      <c r="AH118" t="s">
        <v>26</v>
      </c>
      <c r="AI118" t="s">
        <v>529</v>
      </c>
      <c r="AJ118" t="s">
        <v>859</v>
      </c>
      <c r="AK118" t="s">
        <v>3</v>
      </c>
      <c r="AL118">
        <v>42</v>
      </c>
      <c r="AM118" t="s">
        <v>319</v>
      </c>
      <c r="AN118" t="s">
        <v>1434</v>
      </c>
      <c r="AO118" t="s">
        <v>26</v>
      </c>
      <c r="AP118" t="s">
        <v>1052</v>
      </c>
      <c r="AQ118" t="s">
        <v>312</v>
      </c>
      <c r="AR118" t="s">
        <v>312</v>
      </c>
      <c r="AS118" t="s">
        <v>312</v>
      </c>
      <c r="AT118" t="s">
        <v>42</v>
      </c>
      <c r="AU118" t="s">
        <v>312</v>
      </c>
    </row>
    <row r="119" spans="1:47">
      <c r="A119" s="8">
        <v>1358</v>
      </c>
      <c r="B119" s="8" t="s">
        <v>210</v>
      </c>
      <c r="C119" s="8" t="s">
        <v>211</v>
      </c>
      <c r="D119" t="s">
        <v>212</v>
      </c>
      <c r="E119" t="s">
        <v>212</v>
      </c>
      <c r="F119" t="s">
        <v>212</v>
      </c>
      <c r="G119" t="s">
        <v>212</v>
      </c>
      <c r="H119" t="s">
        <v>212</v>
      </c>
      <c r="I119" t="s">
        <v>485</v>
      </c>
      <c r="J119" t="s">
        <v>347</v>
      </c>
      <c r="K119" s="12" t="s">
        <v>3</v>
      </c>
      <c r="L119">
        <v>29</v>
      </c>
      <c r="M119" s="12" t="s">
        <v>319</v>
      </c>
      <c r="N119" s="33" t="s">
        <v>1393</v>
      </c>
      <c r="O119" s="8" t="s">
        <v>1421</v>
      </c>
      <c r="P119" s="33">
        <v>43957</v>
      </c>
      <c r="Q119" t="s">
        <v>563</v>
      </c>
      <c r="R119" t="s">
        <v>562</v>
      </c>
      <c r="S119" t="s">
        <v>4</v>
      </c>
      <c r="T119" t="s">
        <v>562</v>
      </c>
      <c r="U119" t="s">
        <v>575</v>
      </c>
      <c r="V119" t="s">
        <v>24</v>
      </c>
      <c r="W119" t="s">
        <v>1177</v>
      </c>
      <c r="X119" t="s">
        <v>1198</v>
      </c>
      <c r="Y119" t="s">
        <v>849</v>
      </c>
      <c r="Z119" t="s">
        <v>606</v>
      </c>
      <c r="AA119" t="s">
        <v>576</v>
      </c>
      <c r="AB119">
        <v>805</v>
      </c>
      <c r="AC119" t="s">
        <v>849</v>
      </c>
      <c r="AD119" t="s">
        <v>1354</v>
      </c>
      <c r="AE119" t="s">
        <v>26</v>
      </c>
      <c r="AF119" t="s">
        <v>575</v>
      </c>
      <c r="AG119" t="s">
        <v>26</v>
      </c>
      <c r="AH119" t="s">
        <v>26</v>
      </c>
      <c r="AI119" t="s">
        <v>212</v>
      </c>
      <c r="AJ119" t="s">
        <v>40</v>
      </c>
      <c r="AK119" t="s">
        <v>6</v>
      </c>
      <c r="AL119" t="s">
        <v>1175</v>
      </c>
      <c r="AM119" t="s">
        <v>319</v>
      </c>
      <c r="AN119" t="s">
        <v>312</v>
      </c>
      <c r="AO119" t="s">
        <v>26</v>
      </c>
      <c r="AP119" t="s">
        <v>1052</v>
      </c>
      <c r="AQ119" t="s">
        <v>312</v>
      </c>
      <c r="AR119" t="s">
        <v>1073</v>
      </c>
      <c r="AS119" t="s">
        <v>312</v>
      </c>
      <c r="AT119" t="s">
        <v>1157</v>
      </c>
      <c r="AU119" t="s">
        <v>312</v>
      </c>
    </row>
    <row r="120" spans="1:47">
      <c r="A120" s="8">
        <v>1361</v>
      </c>
      <c r="B120" s="8" t="s">
        <v>210</v>
      </c>
      <c r="C120" s="8" t="s">
        <v>211</v>
      </c>
      <c r="D120" t="s">
        <v>212</v>
      </c>
      <c r="E120" t="s">
        <v>212</v>
      </c>
      <c r="F120" t="s">
        <v>212</v>
      </c>
      <c r="G120" t="s">
        <v>212</v>
      </c>
      <c r="H120" t="s">
        <v>212</v>
      </c>
      <c r="I120" t="s">
        <v>269</v>
      </c>
      <c r="J120" t="s">
        <v>391</v>
      </c>
      <c r="K120" s="12" t="s">
        <v>3</v>
      </c>
      <c r="L120">
        <v>34</v>
      </c>
      <c r="M120" s="12" t="s">
        <v>319</v>
      </c>
      <c r="N120" s="33">
        <v>32131</v>
      </c>
      <c r="O120" s="8" t="s">
        <v>1423</v>
      </c>
      <c r="P120" s="33">
        <v>43957</v>
      </c>
      <c r="Q120" t="s">
        <v>563</v>
      </c>
      <c r="R120" t="s">
        <v>562</v>
      </c>
      <c r="S120" t="s">
        <v>4</v>
      </c>
      <c r="T120" t="s">
        <v>562</v>
      </c>
      <c r="U120" t="s">
        <v>165</v>
      </c>
      <c r="V120" t="s">
        <v>165</v>
      </c>
      <c r="W120" t="s">
        <v>312</v>
      </c>
      <c r="X120" t="s">
        <v>1195</v>
      </c>
      <c r="Y120" t="s">
        <v>773</v>
      </c>
      <c r="Z120" t="s">
        <v>579</v>
      </c>
      <c r="AA120" t="s">
        <v>576</v>
      </c>
      <c r="AB120">
        <v>82</v>
      </c>
      <c r="AC120" t="s">
        <v>1595</v>
      </c>
      <c r="AD120" t="s">
        <v>1460</v>
      </c>
      <c r="AE120" t="s">
        <v>4</v>
      </c>
      <c r="AF120" t="s">
        <v>212</v>
      </c>
      <c r="AG120" t="s">
        <v>26</v>
      </c>
      <c r="AH120" t="s">
        <v>26</v>
      </c>
      <c r="AI120" t="s">
        <v>1315</v>
      </c>
      <c r="AJ120" t="s">
        <v>1316</v>
      </c>
      <c r="AK120" t="s">
        <v>6</v>
      </c>
      <c r="AL120">
        <v>17</v>
      </c>
      <c r="AM120" t="s">
        <v>319</v>
      </c>
      <c r="AN120" t="s">
        <v>1434</v>
      </c>
      <c r="AO120" t="s">
        <v>4</v>
      </c>
      <c r="AP120" t="s">
        <v>1053</v>
      </c>
      <c r="AQ120" t="s">
        <v>1064</v>
      </c>
      <c r="AR120" t="s">
        <v>1705</v>
      </c>
      <c r="AS120" t="s">
        <v>312</v>
      </c>
      <c r="AT120" t="s">
        <v>83</v>
      </c>
      <c r="AU120" t="s">
        <v>30</v>
      </c>
    </row>
    <row r="121" spans="1:47">
      <c r="A121" s="8">
        <v>1362</v>
      </c>
      <c r="B121" s="8" t="s">
        <v>210</v>
      </c>
      <c r="C121" s="8" t="s">
        <v>211</v>
      </c>
      <c r="D121" t="s">
        <v>212</v>
      </c>
      <c r="E121" t="s">
        <v>212</v>
      </c>
      <c r="F121" t="s">
        <v>212</v>
      </c>
      <c r="G121" t="s">
        <v>212</v>
      </c>
      <c r="H121" t="s">
        <v>212</v>
      </c>
      <c r="I121" t="s">
        <v>472</v>
      </c>
      <c r="J121" t="s">
        <v>334</v>
      </c>
      <c r="K121" s="12" t="s">
        <v>3</v>
      </c>
      <c r="L121">
        <v>24</v>
      </c>
      <c r="M121" s="12" t="s">
        <v>319</v>
      </c>
      <c r="N121" s="33">
        <v>43136</v>
      </c>
      <c r="O121" s="8" t="s">
        <v>312</v>
      </c>
      <c r="P121" s="33">
        <v>43962</v>
      </c>
      <c r="Q121" t="s">
        <v>572</v>
      </c>
      <c r="R121" t="s">
        <v>574</v>
      </c>
      <c r="S121" t="s">
        <v>312</v>
      </c>
      <c r="T121" t="s">
        <v>312</v>
      </c>
      <c r="U121" t="s">
        <v>575</v>
      </c>
      <c r="V121" t="s">
        <v>575</v>
      </c>
      <c r="W121" t="s">
        <v>312</v>
      </c>
      <c r="X121" t="s">
        <v>312</v>
      </c>
      <c r="Y121" t="s">
        <v>642</v>
      </c>
      <c r="Z121" t="s">
        <v>591</v>
      </c>
      <c r="AA121" t="s">
        <v>576</v>
      </c>
      <c r="AB121">
        <v>2</v>
      </c>
      <c r="AC121" t="s">
        <v>1506</v>
      </c>
      <c r="AD121" t="s">
        <v>1245</v>
      </c>
      <c r="AE121" t="s">
        <v>26</v>
      </c>
      <c r="AF121" t="s">
        <v>575</v>
      </c>
      <c r="AG121" t="s">
        <v>26</v>
      </c>
      <c r="AH121" t="s">
        <v>26</v>
      </c>
      <c r="AI121" t="s">
        <v>957</v>
      </c>
      <c r="AJ121" t="s">
        <v>278</v>
      </c>
      <c r="AK121" t="s">
        <v>6</v>
      </c>
      <c r="AL121">
        <v>22</v>
      </c>
      <c r="AM121" t="s">
        <v>318</v>
      </c>
      <c r="AN121" t="s">
        <v>312</v>
      </c>
      <c r="AO121" t="s">
        <v>26</v>
      </c>
      <c r="AP121" t="s">
        <v>1052</v>
      </c>
      <c r="AQ121" t="s">
        <v>312</v>
      </c>
      <c r="AR121" t="s">
        <v>1705</v>
      </c>
      <c r="AS121" t="s">
        <v>312</v>
      </c>
      <c r="AT121" t="s">
        <v>178</v>
      </c>
      <c r="AU121" t="s">
        <v>77</v>
      </c>
    </row>
    <row r="122" spans="1:47">
      <c r="A122" s="8">
        <v>1363</v>
      </c>
      <c r="B122" s="8" t="s">
        <v>210</v>
      </c>
      <c r="C122" s="8" t="s">
        <v>211</v>
      </c>
      <c r="D122" t="s">
        <v>212</v>
      </c>
      <c r="E122" t="s">
        <v>212</v>
      </c>
      <c r="F122" t="s">
        <v>212</v>
      </c>
      <c r="G122" t="s">
        <v>212</v>
      </c>
      <c r="H122" t="s">
        <v>212</v>
      </c>
      <c r="I122" t="s">
        <v>252</v>
      </c>
      <c r="J122" t="s">
        <v>408</v>
      </c>
      <c r="K122" s="12" t="s">
        <v>3</v>
      </c>
      <c r="L122">
        <v>24</v>
      </c>
      <c r="M122" s="12" t="s">
        <v>1644</v>
      </c>
      <c r="N122" s="33">
        <v>43311</v>
      </c>
      <c r="O122" s="8">
        <v>43831</v>
      </c>
      <c r="P122" s="33">
        <v>43965</v>
      </c>
      <c r="Q122" t="s">
        <v>572</v>
      </c>
      <c r="R122" t="s">
        <v>567</v>
      </c>
      <c r="S122" t="s">
        <v>26</v>
      </c>
      <c r="T122" t="s">
        <v>567</v>
      </c>
      <c r="U122" t="s">
        <v>575</v>
      </c>
      <c r="V122" t="s">
        <v>575</v>
      </c>
      <c r="W122" t="s">
        <v>312</v>
      </c>
      <c r="X122" t="s">
        <v>312</v>
      </c>
      <c r="Y122" t="s">
        <v>767</v>
      </c>
      <c r="Z122" t="s">
        <v>580</v>
      </c>
      <c r="AA122" t="s">
        <v>576</v>
      </c>
      <c r="AB122">
        <v>61</v>
      </c>
      <c r="AC122" t="s">
        <v>767</v>
      </c>
      <c r="AD122" t="s">
        <v>1241</v>
      </c>
      <c r="AE122" t="s">
        <v>26</v>
      </c>
      <c r="AF122" t="s">
        <v>575</v>
      </c>
      <c r="AG122" t="s">
        <v>26</v>
      </c>
      <c r="AH122" t="s">
        <v>26</v>
      </c>
      <c r="AI122" t="s">
        <v>542</v>
      </c>
      <c r="AJ122" t="s">
        <v>1240</v>
      </c>
      <c r="AK122" t="s">
        <v>3</v>
      </c>
      <c r="AL122">
        <v>52</v>
      </c>
      <c r="AM122" t="s">
        <v>1644</v>
      </c>
      <c r="AN122" t="s">
        <v>1434</v>
      </c>
      <c r="AO122" t="s">
        <v>26</v>
      </c>
      <c r="AP122" t="s">
        <v>1059</v>
      </c>
      <c r="AQ122" t="s">
        <v>312</v>
      </c>
      <c r="AR122" t="s">
        <v>1705</v>
      </c>
      <c r="AS122" t="s">
        <v>312</v>
      </c>
      <c r="AT122" t="s">
        <v>86</v>
      </c>
      <c r="AU122" t="s">
        <v>77</v>
      </c>
    </row>
    <row r="123" spans="1:47">
      <c r="A123" s="8">
        <v>1364</v>
      </c>
      <c r="B123" s="8" t="s">
        <v>210</v>
      </c>
      <c r="C123" s="8" t="s">
        <v>211</v>
      </c>
      <c r="D123" t="s">
        <v>212</v>
      </c>
      <c r="E123" t="s">
        <v>212</v>
      </c>
      <c r="F123" t="s">
        <v>212</v>
      </c>
      <c r="G123" t="s">
        <v>212</v>
      </c>
      <c r="H123" t="s">
        <v>212</v>
      </c>
      <c r="I123" t="s">
        <v>550</v>
      </c>
      <c r="J123" t="s">
        <v>384</v>
      </c>
      <c r="K123" s="12" t="s">
        <v>3</v>
      </c>
      <c r="L123">
        <v>38</v>
      </c>
      <c r="M123" s="12" t="s">
        <v>319</v>
      </c>
      <c r="N123" s="33">
        <v>35254</v>
      </c>
      <c r="O123" s="8" t="s">
        <v>312</v>
      </c>
      <c r="P123" s="33">
        <v>43968</v>
      </c>
      <c r="Q123" t="s">
        <v>562</v>
      </c>
      <c r="R123" t="s">
        <v>567</v>
      </c>
      <c r="S123" t="s">
        <v>4</v>
      </c>
      <c r="T123" t="s">
        <v>562</v>
      </c>
      <c r="U123" t="s">
        <v>22</v>
      </c>
      <c r="V123" t="s">
        <v>22</v>
      </c>
      <c r="W123" t="s">
        <v>312</v>
      </c>
      <c r="X123" t="s">
        <v>1198</v>
      </c>
      <c r="Y123" t="s">
        <v>771</v>
      </c>
      <c r="Z123" t="s">
        <v>579</v>
      </c>
      <c r="AA123" t="s">
        <v>576</v>
      </c>
      <c r="AB123">
        <v>30</v>
      </c>
      <c r="AC123" t="s">
        <v>1591</v>
      </c>
      <c r="AD123" t="s">
        <v>1358</v>
      </c>
      <c r="AE123" t="s">
        <v>4</v>
      </c>
      <c r="AF123" t="s">
        <v>850</v>
      </c>
      <c r="AG123" t="s">
        <v>26</v>
      </c>
      <c r="AH123" t="s">
        <v>26</v>
      </c>
      <c r="AI123" t="s">
        <v>212</v>
      </c>
      <c r="AJ123" t="s">
        <v>57</v>
      </c>
      <c r="AK123" t="s">
        <v>6</v>
      </c>
      <c r="AL123" t="s">
        <v>312</v>
      </c>
      <c r="AM123" t="s">
        <v>312</v>
      </c>
      <c r="AN123" t="s">
        <v>1434</v>
      </c>
      <c r="AO123" t="s">
        <v>312</v>
      </c>
      <c r="AP123" t="s">
        <v>1057</v>
      </c>
      <c r="AQ123" t="s">
        <v>312</v>
      </c>
      <c r="AR123" t="s">
        <v>1073</v>
      </c>
      <c r="AS123" t="s">
        <v>312</v>
      </c>
      <c r="AT123" t="s">
        <v>91</v>
      </c>
      <c r="AU123" t="s">
        <v>312</v>
      </c>
    </row>
    <row r="124" spans="1:47">
      <c r="A124" s="8">
        <v>1369</v>
      </c>
      <c r="B124" s="8" t="s">
        <v>210</v>
      </c>
      <c r="C124" s="8" t="s">
        <v>211</v>
      </c>
      <c r="D124" t="s">
        <v>212</v>
      </c>
      <c r="E124" t="s">
        <v>212</v>
      </c>
      <c r="F124" t="s">
        <v>212</v>
      </c>
      <c r="G124" t="s">
        <v>212</v>
      </c>
      <c r="H124" t="s">
        <v>212</v>
      </c>
      <c r="I124" t="s">
        <v>469</v>
      </c>
      <c r="J124" t="s">
        <v>330</v>
      </c>
      <c r="K124" s="12" t="s">
        <v>3</v>
      </c>
      <c r="L124">
        <v>35</v>
      </c>
      <c r="M124" s="12" t="s">
        <v>319</v>
      </c>
      <c r="N124" s="33">
        <v>39463</v>
      </c>
      <c r="O124" s="8" t="s">
        <v>312</v>
      </c>
      <c r="P124" s="33">
        <v>43978</v>
      </c>
      <c r="Q124" t="s">
        <v>562</v>
      </c>
      <c r="R124" t="s">
        <v>567</v>
      </c>
      <c r="S124" t="s">
        <v>4</v>
      </c>
      <c r="T124" t="s">
        <v>562</v>
      </c>
      <c r="U124" t="s">
        <v>575</v>
      </c>
      <c r="V124" t="s">
        <v>575</v>
      </c>
      <c r="W124" t="s">
        <v>312</v>
      </c>
      <c r="X124" t="s">
        <v>1198</v>
      </c>
      <c r="Y124" t="s">
        <v>554</v>
      </c>
      <c r="Z124" t="s">
        <v>38</v>
      </c>
      <c r="AA124" t="s">
        <v>576</v>
      </c>
      <c r="AB124">
        <v>48</v>
      </c>
      <c r="AC124" t="s">
        <v>1604</v>
      </c>
      <c r="AD124" t="s">
        <v>1280</v>
      </c>
      <c r="AE124" t="s">
        <v>26</v>
      </c>
      <c r="AF124" t="s">
        <v>575</v>
      </c>
      <c r="AG124" t="s">
        <v>26</v>
      </c>
      <c r="AH124" t="s">
        <v>4</v>
      </c>
      <c r="AI124" t="s">
        <v>212</v>
      </c>
      <c r="AJ124" t="s">
        <v>5</v>
      </c>
      <c r="AK124" t="s">
        <v>6</v>
      </c>
      <c r="AL124">
        <v>61</v>
      </c>
      <c r="AM124" t="s">
        <v>312</v>
      </c>
      <c r="AN124" t="s">
        <v>1434</v>
      </c>
      <c r="AO124" t="s">
        <v>26</v>
      </c>
      <c r="AP124" t="s">
        <v>1052</v>
      </c>
      <c r="AQ124" t="s">
        <v>312</v>
      </c>
      <c r="AR124" t="s">
        <v>312</v>
      </c>
      <c r="AS124" t="s">
        <v>1075</v>
      </c>
      <c r="AT124" t="s">
        <v>68</v>
      </c>
      <c r="AU124" t="s">
        <v>312</v>
      </c>
    </row>
    <row r="125" spans="1:47">
      <c r="A125" s="8">
        <v>1373</v>
      </c>
      <c r="B125" s="8" t="s">
        <v>210</v>
      </c>
      <c r="C125" s="8" t="s">
        <v>211</v>
      </c>
      <c r="D125" t="s">
        <v>212</v>
      </c>
      <c r="E125" t="s">
        <v>212</v>
      </c>
      <c r="F125" t="s">
        <v>212</v>
      </c>
      <c r="G125" t="s">
        <v>212</v>
      </c>
      <c r="H125" t="s">
        <v>212</v>
      </c>
      <c r="I125" t="s">
        <v>471</v>
      </c>
      <c r="J125" t="s">
        <v>332</v>
      </c>
      <c r="K125" s="12" t="s">
        <v>3</v>
      </c>
      <c r="L125">
        <v>35</v>
      </c>
      <c r="M125" s="12" t="s">
        <v>319</v>
      </c>
      <c r="N125" s="33">
        <v>30559</v>
      </c>
      <c r="O125" s="8" t="s">
        <v>312</v>
      </c>
      <c r="P125" s="33">
        <v>43979</v>
      </c>
      <c r="Q125" t="s">
        <v>572</v>
      </c>
      <c r="R125" t="s">
        <v>562</v>
      </c>
      <c r="S125" t="s">
        <v>4</v>
      </c>
      <c r="T125" t="s">
        <v>562</v>
      </c>
      <c r="U125" t="s">
        <v>123</v>
      </c>
      <c r="V125" t="s">
        <v>123</v>
      </c>
      <c r="W125" t="s">
        <v>312</v>
      </c>
      <c r="X125" t="s">
        <v>312</v>
      </c>
      <c r="Y125" t="s">
        <v>814</v>
      </c>
      <c r="Z125" t="s">
        <v>593</v>
      </c>
      <c r="AA125" t="s">
        <v>576</v>
      </c>
      <c r="AB125">
        <v>5</v>
      </c>
      <c r="AC125" t="s">
        <v>1606</v>
      </c>
      <c r="AD125" t="s">
        <v>212</v>
      </c>
      <c r="AE125" t="s">
        <v>212</v>
      </c>
      <c r="AF125" t="s">
        <v>212</v>
      </c>
      <c r="AG125" t="s">
        <v>26</v>
      </c>
      <c r="AH125" t="s">
        <v>4</v>
      </c>
      <c r="AI125" t="s">
        <v>1447</v>
      </c>
      <c r="AJ125" t="s">
        <v>901</v>
      </c>
      <c r="AK125" t="s">
        <v>6</v>
      </c>
      <c r="AL125">
        <v>20</v>
      </c>
      <c r="AM125" t="s">
        <v>319</v>
      </c>
      <c r="AN125" t="s">
        <v>1434</v>
      </c>
      <c r="AO125" t="s">
        <v>26</v>
      </c>
      <c r="AP125" t="s">
        <v>1047</v>
      </c>
      <c r="AQ125" t="s">
        <v>312</v>
      </c>
      <c r="AR125" t="s">
        <v>1067</v>
      </c>
      <c r="AS125" t="s">
        <v>312</v>
      </c>
      <c r="AT125" t="s">
        <v>70</v>
      </c>
      <c r="AU125" t="s">
        <v>312</v>
      </c>
    </row>
    <row r="126" spans="1:47">
      <c r="A126" s="8">
        <v>1374</v>
      </c>
      <c r="B126" s="8" t="s">
        <v>210</v>
      </c>
      <c r="C126" s="8" t="s">
        <v>211</v>
      </c>
      <c r="D126" t="s">
        <v>212</v>
      </c>
      <c r="E126" t="s">
        <v>212</v>
      </c>
      <c r="F126" t="s">
        <v>212</v>
      </c>
      <c r="G126" t="s">
        <v>212</v>
      </c>
      <c r="H126" t="s">
        <v>212</v>
      </c>
      <c r="I126" t="s">
        <v>537</v>
      </c>
      <c r="J126" t="s">
        <v>433</v>
      </c>
      <c r="K126" s="12" t="s">
        <v>3</v>
      </c>
      <c r="L126">
        <v>27</v>
      </c>
      <c r="M126" s="12" t="s">
        <v>319</v>
      </c>
      <c r="N126" s="33">
        <v>25635</v>
      </c>
      <c r="O126" s="8" t="s">
        <v>1410</v>
      </c>
      <c r="P126" s="33">
        <v>43979</v>
      </c>
      <c r="Q126" t="s">
        <v>572</v>
      </c>
      <c r="R126" t="s">
        <v>562</v>
      </c>
      <c r="S126" t="s">
        <v>4</v>
      </c>
      <c r="T126" t="s">
        <v>562</v>
      </c>
      <c r="U126" t="s">
        <v>123</v>
      </c>
      <c r="V126" t="s">
        <v>123</v>
      </c>
      <c r="W126" t="s">
        <v>312</v>
      </c>
      <c r="X126" t="s">
        <v>312</v>
      </c>
      <c r="Y126" t="s">
        <v>691</v>
      </c>
      <c r="Z126" t="s">
        <v>594</v>
      </c>
      <c r="AA126" t="s">
        <v>576</v>
      </c>
      <c r="AB126">
        <v>19</v>
      </c>
      <c r="AC126" t="s">
        <v>691</v>
      </c>
      <c r="AD126" t="s">
        <v>212</v>
      </c>
      <c r="AE126" t="s">
        <v>212</v>
      </c>
      <c r="AF126" t="s">
        <v>212</v>
      </c>
      <c r="AG126" t="s">
        <v>26</v>
      </c>
      <c r="AH126" t="s">
        <v>26</v>
      </c>
      <c r="AI126" t="s">
        <v>961</v>
      </c>
      <c r="AJ126" t="s">
        <v>408</v>
      </c>
      <c r="AK126" t="s">
        <v>6</v>
      </c>
      <c r="AL126">
        <v>23</v>
      </c>
      <c r="AM126" t="s">
        <v>319</v>
      </c>
      <c r="AN126" t="s">
        <v>1434</v>
      </c>
      <c r="AO126" t="s">
        <v>26</v>
      </c>
      <c r="AP126" t="s">
        <v>1057</v>
      </c>
      <c r="AQ126" t="s">
        <v>312</v>
      </c>
      <c r="AR126" t="s">
        <v>1171</v>
      </c>
      <c r="AS126">
        <v>6</v>
      </c>
      <c r="AT126" t="s">
        <v>1084</v>
      </c>
      <c r="AU126" t="s">
        <v>1254</v>
      </c>
    </row>
    <row r="127" spans="1:47">
      <c r="A127" s="8">
        <v>1375</v>
      </c>
      <c r="B127" s="8" t="s">
        <v>210</v>
      </c>
      <c r="C127" s="8" t="s">
        <v>211</v>
      </c>
      <c r="D127" t="s">
        <v>212</v>
      </c>
      <c r="E127" t="s">
        <v>212</v>
      </c>
      <c r="F127" t="s">
        <v>212</v>
      </c>
      <c r="G127" t="s">
        <v>212</v>
      </c>
      <c r="H127" t="s">
        <v>212</v>
      </c>
      <c r="I127" t="s">
        <v>245</v>
      </c>
      <c r="J127" t="s">
        <v>354</v>
      </c>
      <c r="K127" s="12" t="s">
        <v>3</v>
      </c>
      <c r="L127">
        <v>21</v>
      </c>
      <c r="M127" s="12" t="s">
        <v>319</v>
      </c>
      <c r="N127" s="33">
        <v>38279</v>
      </c>
      <c r="O127" s="8" t="s">
        <v>312</v>
      </c>
      <c r="P127" s="33">
        <v>43991</v>
      </c>
      <c r="Q127" t="s">
        <v>572</v>
      </c>
      <c r="R127" t="s">
        <v>212</v>
      </c>
      <c r="S127" t="s">
        <v>26</v>
      </c>
      <c r="T127" t="s">
        <v>2195</v>
      </c>
      <c r="U127" t="s">
        <v>1449</v>
      </c>
      <c r="V127" t="s">
        <v>212</v>
      </c>
      <c r="W127" t="s">
        <v>312</v>
      </c>
      <c r="X127" t="s">
        <v>312</v>
      </c>
      <c r="Y127" t="s">
        <v>760</v>
      </c>
      <c r="Z127" t="s">
        <v>212</v>
      </c>
      <c r="AA127" t="s">
        <v>1452</v>
      </c>
      <c r="AB127" t="s">
        <v>212</v>
      </c>
      <c r="AC127" t="s">
        <v>212</v>
      </c>
      <c r="AD127" t="s">
        <v>1272</v>
      </c>
      <c r="AE127" t="s">
        <v>4</v>
      </c>
      <c r="AF127" t="s">
        <v>850</v>
      </c>
      <c r="AG127" t="s">
        <v>26</v>
      </c>
      <c r="AH127" t="s">
        <v>26</v>
      </c>
      <c r="AI127" t="s">
        <v>980</v>
      </c>
      <c r="AJ127" t="s">
        <v>885</v>
      </c>
      <c r="AK127" t="s">
        <v>6</v>
      </c>
      <c r="AL127">
        <v>56</v>
      </c>
      <c r="AM127" t="s">
        <v>319</v>
      </c>
      <c r="AN127" t="s">
        <v>1434</v>
      </c>
      <c r="AO127" t="s">
        <v>26</v>
      </c>
      <c r="AP127" t="s">
        <v>1048</v>
      </c>
      <c r="AQ127" t="s">
        <v>1060</v>
      </c>
      <c r="AR127" t="s">
        <v>312</v>
      </c>
      <c r="AS127">
        <v>6000</v>
      </c>
      <c r="AT127" t="s">
        <v>1271</v>
      </c>
      <c r="AU127" t="s">
        <v>312</v>
      </c>
    </row>
    <row r="128" spans="1:47">
      <c r="A128" s="8">
        <v>1377</v>
      </c>
      <c r="B128" s="8" t="s">
        <v>210</v>
      </c>
      <c r="C128" s="8" t="s">
        <v>211</v>
      </c>
      <c r="D128" t="s">
        <v>212</v>
      </c>
      <c r="E128" t="s">
        <v>212</v>
      </c>
      <c r="F128" t="s">
        <v>212</v>
      </c>
      <c r="G128" t="s">
        <v>212</v>
      </c>
      <c r="H128" t="s">
        <v>212</v>
      </c>
      <c r="I128" t="s">
        <v>520</v>
      </c>
      <c r="J128" t="s">
        <v>410</v>
      </c>
      <c r="K128" s="12" t="s">
        <v>3</v>
      </c>
      <c r="L128">
        <v>28</v>
      </c>
      <c r="M128" s="12" t="s">
        <v>319</v>
      </c>
      <c r="N128" s="33">
        <v>28587</v>
      </c>
      <c r="O128" s="8" t="s">
        <v>312</v>
      </c>
      <c r="P128" s="33">
        <v>43991</v>
      </c>
      <c r="Q128" t="s">
        <v>572</v>
      </c>
      <c r="R128" t="s">
        <v>562</v>
      </c>
      <c r="S128" t="s">
        <v>4</v>
      </c>
      <c r="T128" t="s">
        <v>562</v>
      </c>
      <c r="U128" t="s">
        <v>123</v>
      </c>
      <c r="V128" t="s">
        <v>123</v>
      </c>
      <c r="W128" t="s">
        <v>312</v>
      </c>
      <c r="X128" t="s">
        <v>312</v>
      </c>
      <c r="Y128" t="s">
        <v>708</v>
      </c>
      <c r="Z128" t="s">
        <v>614</v>
      </c>
      <c r="AA128" t="s">
        <v>576</v>
      </c>
      <c r="AB128">
        <v>110</v>
      </c>
      <c r="AC128" t="s">
        <v>1596</v>
      </c>
      <c r="AD128" t="s">
        <v>212</v>
      </c>
      <c r="AE128" t="s">
        <v>212</v>
      </c>
      <c r="AF128" t="s">
        <v>212</v>
      </c>
      <c r="AG128" t="s">
        <v>32</v>
      </c>
      <c r="AH128" t="s">
        <v>26</v>
      </c>
      <c r="AI128" t="s">
        <v>1029</v>
      </c>
      <c r="AJ128" t="s">
        <v>948</v>
      </c>
      <c r="AK128" t="s">
        <v>6</v>
      </c>
      <c r="AL128">
        <v>47</v>
      </c>
      <c r="AM128" t="s">
        <v>319</v>
      </c>
      <c r="AN128" t="s">
        <v>1434</v>
      </c>
      <c r="AO128" t="s">
        <v>26</v>
      </c>
      <c r="AP128" t="s">
        <v>1052</v>
      </c>
      <c r="AQ128" t="s">
        <v>312</v>
      </c>
      <c r="AR128" t="s">
        <v>312</v>
      </c>
      <c r="AS128" t="s">
        <v>312</v>
      </c>
      <c r="AT128" t="s">
        <v>1099</v>
      </c>
      <c r="AU128" t="s">
        <v>1383</v>
      </c>
    </row>
    <row r="129" spans="1:47">
      <c r="A129" s="8">
        <v>1378</v>
      </c>
      <c r="B129" s="8" t="s">
        <v>210</v>
      </c>
      <c r="C129" s="8" t="s">
        <v>211</v>
      </c>
      <c r="D129" t="s">
        <v>212</v>
      </c>
      <c r="E129" t="s">
        <v>212</v>
      </c>
      <c r="F129" t="s">
        <v>212</v>
      </c>
      <c r="G129" t="s">
        <v>212</v>
      </c>
      <c r="H129" t="s">
        <v>212</v>
      </c>
      <c r="I129" t="s">
        <v>524</v>
      </c>
      <c r="J129" t="s">
        <v>334</v>
      </c>
      <c r="K129" s="12" t="s">
        <v>3</v>
      </c>
      <c r="L129">
        <v>25</v>
      </c>
      <c r="M129" s="12" t="s">
        <v>1283</v>
      </c>
      <c r="N129" s="33">
        <v>34975</v>
      </c>
      <c r="O129" s="8" t="s">
        <v>1424</v>
      </c>
      <c r="P129" s="33">
        <v>43991</v>
      </c>
      <c r="Q129" t="s">
        <v>562</v>
      </c>
      <c r="R129" t="s">
        <v>212</v>
      </c>
      <c r="S129" t="s">
        <v>4</v>
      </c>
      <c r="T129" t="s">
        <v>562</v>
      </c>
      <c r="U129" t="s">
        <v>23</v>
      </c>
      <c r="V129" t="s">
        <v>212</v>
      </c>
      <c r="W129" t="s">
        <v>312</v>
      </c>
      <c r="X129" t="s">
        <v>1198</v>
      </c>
      <c r="Y129" t="s">
        <v>785</v>
      </c>
      <c r="Z129" t="s">
        <v>616</v>
      </c>
      <c r="AA129" t="s">
        <v>576</v>
      </c>
      <c r="AB129">
        <v>491</v>
      </c>
      <c r="AC129" t="s">
        <v>1607</v>
      </c>
      <c r="AD129" t="s">
        <v>1282</v>
      </c>
      <c r="AE129" t="s">
        <v>26</v>
      </c>
      <c r="AF129" t="s">
        <v>212</v>
      </c>
      <c r="AG129" t="s">
        <v>26</v>
      </c>
      <c r="AH129" t="s">
        <v>26</v>
      </c>
      <c r="AI129" t="s">
        <v>212</v>
      </c>
      <c r="AJ129" t="s">
        <v>5</v>
      </c>
      <c r="AK129" t="s">
        <v>6</v>
      </c>
      <c r="AL129" t="s">
        <v>312</v>
      </c>
      <c r="AM129" t="s">
        <v>312</v>
      </c>
      <c r="AN129" t="s">
        <v>1434</v>
      </c>
      <c r="AO129" t="s">
        <v>312</v>
      </c>
      <c r="AP129" t="s">
        <v>1057</v>
      </c>
      <c r="AQ129" t="s">
        <v>312</v>
      </c>
      <c r="AR129" t="s">
        <v>1705</v>
      </c>
      <c r="AS129" t="s">
        <v>312</v>
      </c>
      <c r="AT129" t="s">
        <v>1125</v>
      </c>
      <c r="AU129" t="s">
        <v>77</v>
      </c>
    </row>
    <row r="130" spans="1:47">
      <c r="A130" s="8">
        <v>1383</v>
      </c>
      <c r="B130" s="8" t="s">
        <v>210</v>
      </c>
      <c r="C130" s="8" t="s">
        <v>211</v>
      </c>
      <c r="D130" t="s">
        <v>212</v>
      </c>
      <c r="E130" t="s">
        <v>212</v>
      </c>
      <c r="F130" t="s">
        <v>212</v>
      </c>
      <c r="G130" t="s">
        <v>212</v>
      </c>
      <c r="H130" t="s">
        <v>212</v>
      </c>
      <c r="I130" t="s">
        <v>542</v>
      </c>
      <c r="J130" t="s">
        <v>445</v>
      </c>
      <c r="K130" s="12" t="s">
        <v>3</v>
      </c>
      <c r="L130">
        <v>30</v>
      </c>
      <c r="M130" s="12" t="s">
        <v>319</v>
      </c>
      <c r="N130" s="33">
        <v>33283</v>
      </c>
      <c r="O130" s="8" t="s">
        <v>312</v>
      </c>
      <c r="P130" s="33">
        <v>43997</v>
      </c>
      <c r="Q130" t="s">
        <v>572</v>
      </c>
      <c r="R130" t="s">
        <v>562</v>
      </c>
      <c r="S130" t="s">
        <v>4</v>
      </c>
      <c r="T130" t="s">
        <v>562</v>
      </c>
      <c r="U130" t="s">
        <v>123</v>
      </c>
      <c r="V130" t="s">
        <v>123</v>
      </c>
      <c r="W130" t="s">
        <v>312</v>
      </c>
      <c r="X130" t="s">
        <v>312</v>
      </c>
      <c r="Y130" t="s">
        <v>713</v>
      </c>
      <c r="Z130" t="s">
        <v>614</v>
      </c>
      <c r="AA130" t="s">
        <v>576</v>
      </c>
      <c r="AB130">
        <v>470</v>
      </c>
      <c r="AC130" t="s">
        <v>1608</v>
      </c>
      <c r="AD130" t="s">
        <v>212</v>
      </c>
      <c r="AE130" t="s">
        <v>212</v>
      </c>
      <c r="AF130" t="s">
        <v>212</v>
      </c>
      <c r="AG130" t="s">
        <v>26</v>
      </c>
      <c r="AH130" t="s">
        <v>26</v>
      </c>
      <c r="AI130" t="s">
        <v>266</v>
      </c>
      <c r="AJ130" t="s">
        <v>265</v>
      </c>
      <c r="AK130" t="s">
        <v>6</v>
      </c>
      <c r="AL130">
        <v>18</v>
      </c>
      <c r="AM130" t="s">
        <v>319</v>
      </c>
      <c r="AN130" t="s">
        <v>1434</v>
      </c>
      <c r="AO130" t="s">
        <v>4</v>
      </c>
      <c r="AP130" t="s">
        <v>1047</v>
      </c>
      <c r="AQ130" t="s">
        <v>1060</v>
      </c>
      <c r="AR130" t="s">
        <v>1068</v>
      </c>
      <c r="AS130" t="s">
        <v>312</v>
      </c>
      <c r="AT130" t="s">
        <v>1122</v>
      </c>
      <c r="AU130" t="s">
        <v>90</v>
      </c>
    </row>
    <row r="131" spans="1:47">
      <c r="A131" s="8">
        <v>1386</v>
      </c>
      <c r="B131" s="8" t="s">
        <v>207</v>
      </c>
      <c r="C131" s="8" t="s">
        <v>209</v>
      </c>
      <c r="D131" t="s">
        <v>285</v>
      </c>
      <c r="E131" t="s">
        <v>284</v>
      </c>
      <c r="F131" t="s">
        <v>3</v>
      </c>
      <c r="G131">
        <v>63</v>
      </c>
      <c r="H131" t="s">
        <v>319</v>
      </c>
      <c r="I131" t="s">
        <v>1341</v>
      </c>
      <c r="J131" t="s">
        <v>284</v>
      </c>
      <c r="K131" s="12" t="s">
        <v>3</v>
      </c>
      <c r="L131">
        <v>19</v>
      </c>
      <c r="M131" s="12" t="s">
        <v>319</v>
      </c>
      <c r="N131" s="33">
        <v>43072</v>
      </c>
      <c r="O131" s="8" t="s">
        <v>1429</v>
      </c>
      <c r="P131" s="33">
        <v>44005</v>
      </c>
      <c r="Q131" t="s">
        <v>572</v>
      </c>
      <c r="R131" t="s">
        <v>212</v>
      </c>
      <c r="S131" t="s">
        <v>26</v>
      </c>
      <c r="T131" t="s">
        <v>2184</v>
      </c>
      <c r="U131" t="s">
        <v>22</v>
      </c>
      <c r="V131" t="s">
        <v>212</v>
      </c>
      <c r="W131" t="s">
        <v>312</v>
      </c>
      <c r="X131" t="s">
        <v>312</v>
      </c>
      <c r="Y131" t="s">
        <v>839</v>
      </c>
      <c r="Z131" t="s">
        <v>602</v>
      </c>
      <c r="AA131" t="s">
        <v>576</v>
      </c>
      <c r="AB131" t="s">
        <v>1508</v>
      </c>
      <c r="AC131" t="s">
        <v>839</v>
      </c>
      <c r="AD131" t="s">
        <v>1459</v>
      </c>
      <c r="AE131" t="s">
        <v>4</v>
      </c>
      <c r="AF131" t="s">
        <v>850</v>
      </c>
      <c r="AG131" t="s">
        <v>26</v>
      </c>
      <c r="AH131" t="s">
        <v>26</v>
      </c>
      <c r="AI131" t="s">
        <v>285</v>
      </c>
      <c r="AJ131" t="s">
        <v>284</v>
      </c>
      <c r="AK131" t="s">
        <v>3</v>
      </c>
      <c r="AL131">
        <v>63</v>
      </c>
      <c r="AM131" t="s">
        <v>319</v>
      </c>
      <c r="AN131" t="s">
        <v>1071</v>
      </c>
      <c r="AO131" t="s">
        <v>26</v>
      </c>
      <c r="AP131" t="s">
        <v>1046</v>
      </c>
      <c r="AQ131" t="s">
        <v>1062</v>
      </c>
      <c r="AR131" t="s">
        <v>1067</v>
      </c>
      <c r="AS131" t="s">
        <v>212</v>
      </c>
      <c r="AT131" t="s">
        <v>136</v>
      </c>
      <c r="AU131" t="s">
        <v>0</v>
      </c>
    </row>
    <row r="132" spans="1:47">
      <c r="A132" s="8">
        <v>1387</v>
      </c>
      <c r="B132" s="8" t="s">
        <v>207</v>
      </c>
      <c r="C132" s="8" t="s">
        <v>209</v>
      </c>
      <c r="D132" t="s">
        <v>285</v>
      </c>
      <c r="E132" t="s">
        <v>284</v>
      </c>
      <c r="F132" t="s">
        <v>3</v>
      </c>
      <c r="G132">
        <v>63</v>
      </c>
      <c r="H132" t="s">
        <v>319</v>
      </c>
      <c r="I132" t="s">
        <v>1340</v>
      </c>
      <c r="J132" t="s">
        <v>284</v>
      </c>
      <c r="K132" s="12" t="s">
        <v>6</v>
      </c>
      <c r="L132">
        <v>55</v>
      </c>
      <c r="M132" s="12" t="s">
        <v>319</v>
      </c>
      <c r="N132" s="33">
        <v>43072</v>
      </c>
      <c r="O132" s="8" t="s">
        <v>1429</v>
      </c>
      <c r="P132" s="33">
        <v>44005</v>
      </c>
      <c r="Q132" t="s">
        <v>2156</v>
      </c>
      <c r="R132" t="s">
        <v>212</v>
      </c>
      <c r="S132" t="s">
        <v>26</v>
      </c>
      <c r="T132" t="s">
        <v>2184</v>
      </c>
      <c r="U132" t="s">
        <v>22</v>
      </c>
      <c r="V132" t="s">
        <v>212</v>
      </c>
      <c r="W132" t="s">
        <v>312</v>
      </c>
      <c r="X132" t="s">
        <v>312</v>
      </c>
      <c r="Y132" t="s">
        <v>839</v>
      </c>
      <c r="Z132" t="s">
        <v>602</v>
      </c>
      <c r="AA132" t="s">
        <v>576</v>
      </c>
      <c r="AB132" t="s">
        <v>1508</v>
      </c>
      <c r="AC132" t="s">
        <v>839</v>
      </c>
      <c r="AD132" t="s">
        <v>1459</v>
      </c>
      <c r="AE132" t="s">
        <v>4</v>
      </c>
      <c r="AF132" t="s">
        <v>850</v>
      </c>
      <c r="AG132" t="s">
        <v>26</v>
      </c>
      <c r="AH132" t="s">
        <v>26</v>
      </c>
      <c r="AI132" t="s">
        <v>285</v>
      </c>
      <c r="AJ132" t="s">
        <v>284</v>
      </c>
      <c r="AK132" t="s">
        <v>3</v>
      </c>
      <c r="AL132">
        <v>63</v>
      </c>
      <c r="AM132" t="s">
        <v>319</v>
      </c>
      <c r="AN132" t="s">
        <v>1044</v>
      </c>
      <c r="AO132" t="s">
        <v>26</v>
      </c>
      <c r="AP132" t="s">
        <v>1046</v>
      </c>
      <c r="AQ132" t="s">
        <v>1062</v>
      </c>
      <c r="AR132" t="s">
        <v>1067</v>
      </c>
      <c r="AS132" t="s">
        <v>212</v>
      </c>
      <c r="AT132" t="s">
        <v>136</v>
      </c>
      <c r="AU132" t="s">
        <v>0</v>
      </c>
    </row>
    <row r="133" spans="1:47">
      <c r="A133" s="8">
        <v>1388</v>
      </c>
      <c r="B133" s="8" t="s">
        <v>210</v>
      </c>
      <c r="C133" s="8" t="s">
        <v>211</v>
      </c>
      <c r="D133" t="s">
        <v>212</v>
      </c>
      <c r="E133" t="s">
        <v>212</v>
      </c>
      <c r="F133" t="s">
        <v>212</v>
      </c>
      <c r="G133" t="s">
        <v>212</v>
      </c>
      <c r="H133" t="s">
        <v>212</v>
      </c>
      <c r="I133" t="s">
        <v>507</v>
      </c>
      <c r="J133" t="s">
        <v>379</v>
      </c>
      <c r="K133" s="12" t="s">
        <v>3</v>
      </c>
      <c r="L133">
        <v>53</v>
      </c>
      <c r="M133" s="12" t="s">
        <v>319</v>
      </c>
      <c r="N133" s="33">
        <v>30214</v>
      </c>
      <c r="O133" s="8">
        <v>43800</v>
      </c>
      <c r="P133" s="33">
        <v>44008</v>
      </c>
      <c r="Q133" t="s">
        <v>572</v>
      </c>
      <c r="R133" t="s">
        <v>562</v>
      </c>
      <c r="S133" t="s">
        <v>4</v>
      </c>
      <c r="T133" t="s">
        <v>562</v>
      </c>
      <c r="U133" t="s">
        <v>123</v>
      </c>
      <c r="V133" t="s">
        <v>123</v>
      </c>
      <c r="W133" t="s">
        <v>312</v>
      </c>
      <c r="X133" t="s">
        <v>1195</v>
      </c>
      <c r="Y133" t="s">
        <v>772</v>
      </c>
      <c r="Z133" t="s">
        <v>579</v>
      </c>
      <c r="AA133" t="s">
        <v>576</v>
      </c>
      <c r="AB133">
        <v>32</v>
      </c>
      <c r="AC133" t="s">
        <v>1601</v>
      </c>
      <c r="AD133" t="s">
        <v>212</v>
      </c>
      <c r="AE133" t="s">
        <v>212</v>
      </c>
      <c r="AF133" t="s">
        <v>212</v>
      </c>
      <c r="AG133" t="s">
        <v>26</v>
      </c>
      <c r="AH133" t="s">
        <v>26</v>
      </c>
      <c r="AI133" t="s">
        <v>973</v>
      </c>
      <c r="AJ133" t="s">
        <v>876</v>
      </c>
      <c r="AK133" t="s">
        <v>6</v>
      </c>
      <c r="AL133">
        <v>8</v>
      </c>
      <c r="AM133" t="s">
        <v>319</v>
      </c>
      <c r="AN133" t="s">
        <v>1434</v>
      </c>
      <c r="AO133" t="s">
        <v>4</v>
      </c>
      <c r="AP133" t="s">
        <v>1052</v>
      </c>
      <c r="AQ133" t="s">
        <v>312</v>
      </c>
      <c r="AR133" t="s">
        <v>1067</v>
      </c>
      <c r="AS133" t="s">
        <v>312</v>
      </c>
      <c r="AT133" t="s">
        <v>1091</v>
      </c>
      <c r="AU133" t="s">
        <v>75</v>
      </c>
    </row>
    <row r="134" spans="1:47">
      <c r="A134" s="8">
        <v>1390</v>
      </c>
      <c r="B134" s="8" t="s">
        <v>210</v>
      </c>
      <c r="C134" s="8" t="s">
        <v>211</v>
      </c>
      <c r="D134" t="s">
        <v>212</v>
      </c>
      <c r="E134" t="s">
        <v>212</v>
      </c>
      <c r="F134" t="s">
        <v>212</v>
      </c>
      <c r="G134" t="s">
        <v>212</v>
      </c>
      <c r="H134" t="s">
        <v>212</v>
      </c>
      <c r="I134" t="s">
        <v>474</v>
      </c>
      <c r="J134" t="s">
        <v>336</v>
      </c>
      <c r="K134" s="12" t="s">
        <v>3</v>
      </c>
      <c r="L134">
        <v>45</v>
      </c>
      <c r="M134" s="12" t="s">
        <v>319</v>
      </c>
      <c r="N134" s="33">
        <v>37407</v>
      </c>
      <c r="O134" s="8" t="s">
        <v>312</v>
      </c>
      <c r="P134" s="33">
        <v>44013</v>
      </c>
      <c r="Q134" t="s">
        <v>562</v>
      </c>
      <c r="R134" t="s">
        <v>566</v>
      </c>
      <c r="S134" t="s">
        <v>4</v>
      </c>
      <c r="T134" t="s">
        <v>562</v>
      </c>
      <c r="U134" t="s">
        <v>22</v>
      </c>
      <c r="V134" t="s">
        <v>22</v>
      </c>
      <c r="W134" t="s">
        <v>312</v>
      </c>
      <c r="X134" t="s">
        <v>1198</v>
      </c>
      <c r="Y134" t="s">
        <v>600</v>
      </c>
      <c r="Z134" t="s">
        <v>594</v>
      </c>
      <c r="AA134" t="s">
        <v>576</v>
      </c>
      <c r="AB134">
        <v>19</v>
      </c>
      <c r="AC134" t="s">
        <v>1566</v>
      </c>
      <c r="AD134" t="s">
        <v>1359</v>
      </c>
      <c r="AE134" t="s">
        <v>4</v>
      </c>
      <c r="AF134" t="s">
        <v>850</v>
      </c>
      <c r="AG134" t="s">
        <v>26</v>
      </c>
      <c r="AH134" t="s">
        <v>26</v>
      </c>
      <c r="AI134" t="s">
        <v>212</v>
      </c>
      <c r="AJ134" t="s">
        <v>57</v>
      </c>
      <c r="AK134" t="s">
        <v>6</v>
      </c>
      <c r="AL134">
        <v>62</v>
      </c>
      <c r="AM134" t="s">
        <v>312</v>
      </c>
      <c r="AN134" t="s">
        <v>1434</v>
      </c>
      <c r="AO134" t="s">
        <v>26</v>
      </c>
      <c r="AP134" t="s">
        <v>1047</v>
      </c>
      <c r="AQ134" t="s">
        <v>312</v>
      </c>
      <c r="AR134" t="s">
        <v>1073</v>
      </c>
      <c r="AS134" t="s">
        <v>312</v>
      </c>
      <c r="AT134" t="s">
        <v>1081</v>
      </c>
      <c r="AU134" t="s">
        <v>49</v>
      </c>
    </row>
    <row r="135" spans="1:47">
      <c r="A135" s="8">
        <v>1391</v>
      </c>
      <c r="B135" s="8" t="s">
        <v>210</v>
      </c>
      <c r="C135" s="8" t="s">
        <v>211</v>
      </c>
      <c r="D135" t="s">
        <v>212</v>
      </c>
      <c r="E135" t="s">
        <v>212</v>
      </c>
      <c r="F135" t="s">
        <v>212</v>
      </c>
      <c r="G135" t="s">
        <v>212</v>
      </c>
      <c r="H135" t="s">
        <v>212</v>
      </c>
      <c r="I135" t="s">
        <v>532</v>
      </c>
      <c r="J135" t="s">
        <v>422</v>
      </c>
      <c r="K135" s="12" t="s">
        <v>6</v>
      </c>
      <c r="L135">
        <v>30</v>
      </c>
      <c r="M135" s="12" t="s">
        <v>319</v>
      </c>
      <c r="N135" s="33">
        <v>36297</v>
      </c>
      <c r="O135" s="8" t="s">
        <v>1409</v>
      </c>
      <c r="P135" s="33">
        <v>44013</v>
      </c>
      <c r="Q135" t="s">
        <v>572</v>
      </c>
      <c r="R135" t="s">
        <v>567</v>
      </c>
      <c r="S135" t="s">
        <v>26</v>
      </c>
      <c r="T135" t="s">
        <v>567</v>
      </c>
      <c r="U135" t="s">
        <v>22</v>
      </c>
      <c r="V135" t="s">
        <v>22</v>
      </c>
      <c r="W135" t="s">
        <v>312</v>
      </c>
      <c r="X135" t="s">
        <v>312</v>
      </c>
      <c r="Y135" t="s">
        <v>711</v>
      </c>
      <c r="Z135" t="s">
        <v>614</v>
      </c>
      <c r="AA135" t="s">
        <v>576</v>
      </c>
      <c r="AB135">
        <v>40</v>
      </c>
      <c r="AC135" t="s">
        <v>1610</v>
      </c>
      <c r="AD135" t="s">
        <v>1353</v>
      </c>
      <c r="AE135" t="s">
        <v>4</v>
      </c>
      <c r="AF135" t="s">
        <v>850</v>
      </c>
      <c r="AG135" t="s">
        <v>26</v>
      </c>
      <c r="AH135" t="s">
        <v>26</v>
      </c>
      <c r="AI135" t="s">
        <v>962</v>
      </c>
      <c r="AJ135" t="s">
        <v>863</v>
      </c>
      <c r="AK135" t="s">
        <v>3</v>
      </c>
      <c r="AL135">
        <v>39</v>
      </c>
      <c r="AM135" t="s">
        <v>1704</v>
      </c>
      <c r="AN135" t="s">
        <v>1043</v>
      </c>
      <c r="AO135" t="s">
        <v>26</v>
      </c>
      <c r="AP135" t="s">
        <v>1049</v>
      </c>
      <c r="AQ135" t="s">
        <v>312</v>
      </c>
      <c r="AR135" t="s">
        <v>1073</v>
      </c>
      <c r="AS135" t="s">
        <v>312</v>
      </c>
      <c r="AT135" t="s">
        <v>1106</v>
      </c>
      <c r="AU135" t="s">
        <v>90</v>
      </c>
    </row>
    <row r="136" spans="1:47">
      <c r="A136" s="8">
        <v>1392</v>
      </c>
      <c r="B136" s="8" t="s">
        <v>210</v>
      </c>
      <c r="C136" s="8" t="s">
        <v>211</v>
      </c>
      <c r="D136" t="s">
        <v>212</v>
      </c>
      <c r="E136" t="s">
        <v>212</v>
      </c>
      <c r="F136" t="s">
        <v>212</v>
      </c>
      <c r="G136" t="s">
        <v>212</v>
      </c>
      <c r="H136" t="s">
        <v>212</v>
      </c>
      <c r="I136" t="s">
        <v>273</v>
      </c>
      <c r="J136" t="s">
        <v>460</v>
      </c>
      <c r="K136" s="12" t="s">
        <v>3</v>
      </c>
      <c r="L136">
        <v>43</v>
      </c>
      <c r="M136" s="12" t="s">
        <v>319</v>
      </c>
      <c r="N136" s="33">
        <v>36297</v>
      </c>
      <c r="O136" s="8" t="s">
        <v>1409</v>
      </c>
      <c r="P136" s="33">
        <v>44013</v>
      </c>
      <c r="Q136" t="s">
        <v>572</v>
      </c>
      <c r="R136" t="s">
        <v>567</v>
      </c>
      <c r="S136" t="s">
        <v>26</v>
      </c>
      <c r="T136" t="s">
        <v>567</v>
      </c>
      <c r="U136" t="s">
        <v>22</v>
      </c>
      <c r="V136" t="s">
        <v>22</v>
      </c>
      <c r="W136" t="s">
        <v>312</v>
      </c>
      <c r="X136" t="s">
        <v>312</v>
      </c>
      <c r="Y136" t="s">
        <v>711</v>
      </c>
      <c r="Z136" t="s">
        <v>614</v>
      </c>
      <c r="AA136" t="s">
        <v>576</v>
      </c>
      <c r="AB136">
        <v>40</v>
      </c>
      <c r="AC136" t="s">
        <v>1610</v>
      </c>
      <c r="AD136" t="s">
        <v>1353</v>
      </c>
      <c r="AE136" t="s">
        <v>4</v>
      </c>
      <c r="AF136" t="s">
        <v>850</v>
      </c>
      <c r="AG136" t="s">
        <v>26</v>
      </c>
      <c r="AH136" t="s">
        <v>4</v>
      </c>
      <c r="AI136" t="s">
        <v>962</v>
      </c>
      <c r="AJ136" t="s">
        <v>863</v>
      </c>
      <c r="AK136" t="s">
        <v>3</v>
      </c>
      <c r="AL136">
        <v>39</v>
      </c>
      <c r="AM136" t="s">
        <v>1704</v>
      </c>
      <c r="AN136" t="s">
        <v>1043</v>
      </c>
      <c r="AO136" t="s">
        <v>26</v>
      </c>
      <c r="AP136" t="s">
        <v>1049</v>
      </c>
      <c r="AQ136" t="s">
        <v>312</v>
      </c>
      <c r="AR136" t="s">
        <v>1073</v>
      </c>
      <c r="AS136" t="s">
        <v>312</v>
      </c>
      <c r="AT136" t="s">
        <v>1106</v>
      </c>
      <c r="AU136" t="s">
        <v>90</v>
      </c>
    </row>
    <row r="137" spans="1:47">
      <c r="A137" s="8">
        <v>1393</v>
      </c>
      <c r="B137" s="8" t="s">
        <v>210</v>
      </c>
      <c r="C137" s="8" t="s">
        <v>211</v>
      </c>
      <c r="D137" t="s">
        <v>212</v>
      </c>
      <c r="E137" t="s">
        <v>212</v>
      </c>
      <c r="F137" t="s">
        <v>212</v>
      </c>
      <c r="G137" t="s">
        <v>212</v>
      </c>
      <c r="H137" t="s">
        <v>212</v>
      </c>
      <c r="I137" t="s">
        <v>518</v>
      </c>
      <c r="J137" t="s">
        <v>403</v>
      </c>
      <c r="K137" s="12" t="s">
        <v>3</v>
      </c>
      <c r="L137">
        <v>24</v>
      </c>
      <c r="M137" s="12" t="s">
        <v>319</v>
      </c>
      <c r="N137" s="33">
        <v>24911</v>
      </c>
      <c r="O137" s="8" t="s">
        <v>1432</v>
      </c>
      <c r="P137" s="33">
        <v>44034</v>
      </c>
      <c r="Q137" t="s">
        <v>572</v>
      </c>
      <c r="R137" t="s">
        <v>562</v>
      </c>
      <c r="S137" t="s">
        <v>4</v>
      </c>
      <c r="T137" t="s">
        <v>562</v>
      </c>
      <c r="U137" t="s">
        <v>123</v>
      </c>
      <c r="V137" t="s">
        <v>123</v>
      </c>
      <c r="W137" t="s">
        <v>312</v>
      </c>
      <c r="X137" t="s">
        <v>1195</v>
      </c>
      <c r="Y137" t="s">
        <v>659</v>
      </c>
      <c r="Z137" t="s">
        <v>591</v>
      </c>
      <c r="AA137" t="s">
        <v>576</v>
      </c>
      <c r="AB137">
        <v>2</v>
      </c>
      <c r="AC137" t="s">
        <v>1506</v>
      </c>
      <c r="AD137" t="s">
        <v>212</v>
      </c>
      <c r="AE137" t="s">
        <v>212</v>
      </c>
      <c r="AF137" t="s">
        <v>212</v>
      </c>
      <c r="AG137" t="s">
        <v>26</v>
      </c>
      <c r="AH137" t="s">
        <v>4</v>
      </c>
      <c r="AI137" t="s">
        <v>223</v>
      </c>
      <c r="AJ137" t="s">
        <v>222</v>
      </c>
      <c r="AK137" t="s">
        <v>6</v>
      </c>
      <c r="AL137">
        <v>26</v>
      </c>
      <c r="AM137" t="s">
        <v>319</v>
      </c>
      <c r="AN137" t="s">
        <v>1434</v>
      </c>
      <c r="AO137" t="s">
        <v>26</v>
      </c>
      <c r="AP137" t="s">
        <v>1057</v>
      </c>
      <c r="AQ137" t="s">
        <v>312</v>
      </c>
      <c r="AR137" t="s">
        <v>312</v>
      </c>
      <c r="AS137" t="s">
        <v>312</v>
      </c>
      <c r="AT137" t="s">
        <v>85</v>
      </c>
      <c r="AU137" t="s">
        <v>30</v>
      </c>
    </row>
    <row r="138" spans="1:47">
      <c r="A138" s="8">
        <v>1395</v>
      </c>
      <c r="B138" s="8" t="s">
        <v>207</v>
      </c>
      <c r="C138" s="8" t="s">
        <v>209</v>
      </c>
      <c r="D138" t="s">
        <v>227</v>
      </c>
      <c r="E138" t="s">
        <v>226</v>
      </c>
      <c r="F138" t="s">
        <v>3</v>
      </c>
      <c r="G138" t="s">
        <v>314</v>
      </c>
      <c r="H138" t="s">
        <v>319</v>
      </c>
      <c r="I138" t="s">
        <v>525</v>
      </c>
      <c r="J138" t="s">
        <v>415</v>
      </c>
      <c r="K138" s="12" t="s">
        <v>6</v>
      </c>
      <c r="L138">
        <v>20</v>
      </c>
      <c r="M138" s="12" t="s">
        <v>319</v>
      </c>
      <c r="N138" s="33">
        <v>32278</v>
      </c>
      <c r="O138" s="8" t="s">
        <v>1427</v>
      </c>
      <c r="P138" s="33">
        <v>44035</v>
      </c>
      <c r="Q138" t="s">
        <v>572</v>
      </c>
      <c r="R138" t="s">
        <v>571</v>
      </c>
      <c r="S138" t="s">
        <v>26</v>
      </c>
      <c r="T138" t="s">
        <v>2184</v>
      </c>
      <c r="U138" t="s">
        <v>575</v>
      </c>
      <c r="V138" t="s">
        <v>575</v>
      </c>
      <c r="W138" t="s">
        <v>312</v>
      </c>
      <c r="X138" t="s">
        <v>312</v>
      </c>
      <c r="Y138" t="s">
        <v>647</v>
      </c>
      <c r="Z138" t="s">
        <v>591</v>
      </c>
      <c r="AA138" t="s">
        <v>576</v>
      </c>
      <c r="AB138">
        <v>12</v>
      </c>
      <c r="AC138" t="s">
        <v>1510</v>
      </c>
      <c r="AD138" t="s">
        <v>1462</v>
      </c>
      <c r="AE138" t="s">
        <v>4</v>
      </c>
      <c r="AF138" t="s">
        <v>575</v>
      </c>
      <c r="AG138" t="s">
        <v>26</v>
      </c>
      <c r="AH138" t="s">
        <v>26</v>
      </c>
      <c r="AI138" t="s">
        <v>227</v>
      </c>
      <c r="AJ138" t="s">
        <v>226</v>
      </c>
      <c r="AK138" t="s">
        <v>3</v>
      </c>
      <c r="AL138" t="s">
        <v>314</v>
      </c>
      <c r="AM138" t="s">
        <v>319</v>
      </c>
      <c r="AN138" t="s">
        <v>570</v>
      </c>
      <c r="AO138" t="s">
        <v>4</v>
      </c>
      <c r="AP138" t="s">
        <v>1046</v>
      </c>
      <c r="AQ138" t="s">
        <v>48</v>
      </c>
      <c r="AR138" t="s">
        <v>1073</v>
      </c>
      <c r="AS138" t="s">
        <v>212</v>
      </c>
      <c r="AT138" t="s">
        <v>1344</v>
      </c>
      <c r="AU138" t="s">
        <v>155</v>
      </c>
    </row>
    <row r="139" spans="1:47">
      <c r="A139" s="8">
        <v>1396</v>
      </c>
      <c r="B139" s="8" t="s">
        <v>210</v>
      </c>
      <c r="C139" s="8" t="s">
        <v>211</v>
      </c>
      <c r="D139" t="s">
        <v>212</v>
      </c>
      <c r="E139" t="s">
        <v>212</v>
      </c>
      <c r="F139" t="s">
        <v>212</v>
      </c>
      <c r="G139" t="s">
        <v>212</v>
      </c>
      <c r="H139" t="s">
        <v>212</v>
      </c>
      <c r="I139" t="s">
        <v>212</v>
      </c>
      <c r="J139" t="s">
        <v>1069</v>
      </c>
      <c r="K139" s="12" t="s">
        <v>312</v>
      </c>
      <c r="L139" t="s">
        <v>312</v>
      </c>
      <c r="M139" s="12" t="s">
        <v>312</v>
      </c>
      <c r="N139" s="33">
        <v>36782</v>
      </c>
      <c r="O139" s="8" t="s">
        <v>312</v>
      </c>
      <c r="P139" s="33">
        <v>44037</v>
      </c>
      <c r="Q139" t="s">
        <v>572</v>
      </c>
      <c r="R139" t="s">
        <v>312</v>
      </c>
      <c r="S139" t="s">
        <v>312</v>
      </c>
      <c r="T139" t="s">
        <v>312</v>
      </c>
      <c r="U139" t="s">
        <v>123</v>
      </c>
      <c r="V139" t="s">
        <v>123</v>
      </c>
      <c r="W139" t="s">
        <v>312</v>
      </c>
      <c r="X139" t="s">
        <v>312</v>
      </c>
      <c r="Y139" t="s">
        <v>704</v>
      </c>
      <c r="Z139" t="s">
        <v>628</v>
      </c>
      <c r="AA139" t="s">
        <v>1451</v>
      </c>
      <c r="AB139" t="s">
        <v>212</v>
      </c>
      <c r="AC139" t="s">
        <v>212</v>
      </c>
      <c r="AD139" t="s">
        <v>212</v>
      </c>
      <c r="AE139" t="s">
        <v>212</v>
      </c>
      <c r="AF139" t="s">
        <v>212</v>
      </c>
      <c r="AG139" t="s">
        <v>26</v>
      </c>
      <c r="AH139" t="s">
        <v>312</v>
      </c>
      <c r="AI139" t="s">
        <v>968</v>
      </c>
      <c r="AJ139" t="s">
        <v>868</v>
      </c>
      <c r="AK139" t="s">
        <v>6</v>
      </c>
      <c r="AL139">
        <v>55</v>
      </c>
      <c r="AM139" t="s">
        <v>319</v>
      </c>
      <c r="AN139" t="s">
        <v>1043</v>
      </c>
      <c r="AO139" t="s">
        <v>26</v>
      </c>
      <c r="AP139" t="s">
        <v>1053</v>
      </c>
      <c r="AQ139" t="s">
        <v>312</v>
      </c>
      <c r="AR139" t="s">
        <v>312</v>
      </c>
      <c r="AS139" t="s">
        <v>312</v>
      </c>
      <c r="AT139" t="s">
        <v>1156</v>
      </c>
      <c r="AU139" t="s">
        <v>312</v>
      </c>
    </row>
    <row r="140" spans="1:47">
      <c r="A140" s="8">
        <v>1397</v>
      </c>
      <c r="B140" s="8" t="s">
        <v>210</v>
      </c>
      <c r="C140" s="8" t="s">
        <v>211</v>
      </c>
      <c r="D140" t="s">
        <v>212</v>
      </c>
      <c r="E140" t="s">
        <v>212</v>
      </c>
      <c r="F140" t="s">
        <v>212</v>
      </c>
      <c r="G140" t="s">
        <v>212</v>
      </c>
      <c r="H140" t="s">
        <v>212</v>
      </c>
      <c r="I140" t="s">
        <v>467</v>
      </c>
      <c r="J140" t="s">
        <v>328</v>
      </c>
      <c r="K140" s="12" t="s">
        <v>3</v>
      </c>
      <c r="L140">
        <v>35</v>
      </c>
      <c r="M140" s="12" t="s">
        <v>319</v>
      </c>
      <c r="N140" s="33">
        <v>34072</v>
      </c>
      <c r="O140" s="8" t="s">
        <v>312</v>
      </c>
      <c r="P140" s="33">
        <v>44040</v>
      </c>
      <c r="Q140" t="s">
        <v>563</v>
      </c>
      <c r="R140" t="s">
        <v>566</v>
      </c>
      <c r="S140" t="s">
        <v>4</v>
      </c>
      <c r="T140" t="s">
        <v>562</v>
      </c>
      <c r="U140" t="s">
        <v>2153</v>
      </c>
      <c r="V140" t="s">
        <v>2153</v>
      </c>
      <c r="W140" t="s">
        <v>312</v>
      </c>
      <c r="X140" t="s">
        <v>1198</v>
      </c>
      <c r="Y140" t="s">
        <v>827</v>
      </c>
      <c r="Z140" t="s">
        <v>157</v>
      </c>
      <c r="AA140" t="s">
        <v>576</v>
      </c>
      <c r="AB140">
        <v>15</v>
      </c>
      <c r="AC140" t="s">
        <v>1516</v>
      </c>
      <c r="AD140" t="s">
        <v>1263</v>
      </c>
      <c r="AE140" t="s">
        <v>26</v>
      </c>
      <c r="AF140" t="s">
        <v>212</v>
      </c>
      <c r="AG140" t="s">
        <v>26</v>
      </c>
      <c r="AH140" t="s">
        <v>26</v>
      </c>
      <c r="AI140" t="s">
        <v>532</v>
      </c>
      <c r="AJ140" t="s">
        <v>366</v>
      </c>
      <c r="AK140" t="s">
        <v>6</v>
      </c>
      <c r="AL140">
        <v>15</v>
      </c>
      <c r="AM140" t="s">
        <v>319</v>
      </c>
      <c r="AN140" t="s">
        <v>1043</v>
      </c>
      <c r="AO140" t="s">
        <v>4</v>
      </c>
      <c r="AP140" t="s">
        <v>1052</v>
      </c>
      <c r="AQ140" t="s">
        <v>312</v>
      </c>
      <c r="AR140" t="s">
        <v>1073</v>
      </c>
      <c r="AS140" t="s">
        <v>312</v>
      </c>
      <c r="AT140" t="s">
        <v>1146</v>
      </c>
      <c r="AU140" t="s">
        <v>77</v>
      </c>
    </row>
    <row r="141" spans="1:47">
      <c r="A141" s="8">
        <v>1398</v>
      </c>
      <c r="B141" s="8" t="s">
        <v>210</v>
      </c>
      <c r="C141" s="8" t="s">
        <v>211</v>
      </c>
      <c r="D141" t="s">
        <v>212</v>
      </c>
      <c r="E141" t="s">
        <v>212</v>
      </c>
      <c r="F141" t="s">
        <v>212</v>
      </c>
      <c r="G141" t="s">
        <v>212</v>
      </c>
      <c r="H141" t="s">
        <v>212</v>
      </c>
      <c r="I141" t="s">
        <v>533</v>
      </c>
      <c r="J141" t="s">
        <v>423</v>
      </c>
      <c r="K141" s="12" t="s">
        <v>3</v>
      </c>
      <c r="L141">
        <v>18</v>
      </c>
      <c r="M141" s="12" t="s">
        <v>319</v>
      </c>
      <c r="N141" s="33">
        <v>31609</v>
      </c>
      <c r="O141" s="8" t="s">
        <v>1432</v>
      </c>
      <c r="P141" s="33">
        <v>44041</v>
      </c>
      <c r="Q141" t="s">
        <v>572</v>
      </c>
      <c r="R141" t="s">
        <v>562</v>
      </c>
      <c r="S141" t="s">
        <v>4</v>
      </c>
      <c r="T141" t="s">
        <v>562</v>
      </c>
      <c r="U141" t="s">
        <v>575</v>
      </c>
      <c r="V141" t="s">
        <v>575</v>
      </c>
      <c r="W141" t="s">
        <v>312</v>
      </c>
      <c r="X141" t="s">
        <v>312</v>
      </c>
      <c r="Y141" t="s">
        <v>752</v>
      </c>
      <c r="Z141" t="s">
        <v>613</v>
      </c>
      <c r="AA141" t="s">
        <v>576</v>
      </c>
      <c r="AB141" t="s">
        <v>1508</v>
      </c>
      <c r="AC141" t="s">
        <v>1611</v>
      </c>
      <c r="AD141" t="s">
        <v>1193</v>
      </c>
      <c r="AE141" t="s">
        <v>26</v>
      </c>
      <c r="AF141" t="s">
        <v>850</v>
      </c>
      <c r="AG141" t="s">
        <v>26</v>
      </c>
      <c r="AH141" t="s">
        <v>26</v>
      </c>
      <c r="AI141" t="s">
        <v>1034</v>
      </c>
      <c r="AJ141" t="s">
        <v>953</v>
      </c>
      <c r="AK141" t="s">
        <v>6</v>
      </c>
      <c r="AL141">
        <v>38</v>
      </c>
      <c r="AM141" t="s">
        <v>319</v>
      </c>
      <c r="AN141" t="s">
        <v>1043</v>
      </c>
      <c r="AO141" t="s">
        <v>26</v>
      </c>
      <c r="AP141" t="s">
        <v>1056</v>
      </c>
      <c r="AQ141" t="s">
        <v>312</v>
      </c>
      <c r="AR141" t="s">
        <v>1073</v>
      </c>
      <c r="AS141">
        <v>100</v>
      </c>
      <c r="AT141" t="s">
        <v>1088</v>
      </c>
      <c r="AU141" t="s">
        <v>77</v>
      </c>
    </row>
    <row r="142" spans="1:47">
      <c r="A142" s="8">
        <v>1399</v>
      </c>
      <c r="B142" s="8" t="s">
        <v>210</v>
      </c>
      <c r="C142" s="8" t="s">
        <v>211</v>
      </c>
      <c r="D142" t="s">
        <v>212</v>
      </c>
      <c r="E142" t="s">
        <v>212</v>
      </c>
      <c r="F142" t="s">
        <v>212</v>
      </c>
      <c r="G142" t="s">
        <v>212</v>
      </c>
      <c r="H142" t="s">
        <v>212</v>
      </c>
      <c r="I142" t="s">
        <v>285</v>
      </c>
      <c r="J142" t="s">
        <v>373</v>
      </c>
      <c r="K142" s="12" t="s">
        <v>3</v>
      </c>
      <c r="L142">
        <v>37</v>
      </c>
      <c r="M142" s="12" t="s">
        <v>319</v>
      </c>
      <c r="N142" s="33" t="s">
        <v>1394</v>
      </c>
      <c r="O142" s="8" t="s">
        <v>312</v>
      </c>
      <c r="P142" s="33">
        <v>44048</v>
      </c>
      <c r="Q142" t="s">
        <v>562</v>
      </c>
      <c r="R142" t="s">
        <v>566</v>
      </c>
      <c r="S142" t="s">
        <v>4</v>
      </c>
      <c r="T142" t="s">
        <v>562</v>
      </c>
      <c r="U142" t="s">
        <v>575</v>
      </c>
      <c r="V142" t="s">
        <v>575</v>
      </c>
      <c r="W142" t="s">
        <v>312</v>
      </c>
      <c r="X142" t="s">
        <v>1195</v>
      </c>
      <c r="Y142" t="s">
        <v>637</v>
      </c>
      <c r="Z142" t="s">
        <v>611</v>
      </c>
      <c r="AA142" t="s">
        <v>576</v>
      </c>
      <c r="AB142">
        <v>10</v>
      </c>
      <c r="AC142" t="s">
        <v>1503</v>
      </c>
      <c r="AD142" t="s">
        <v>1261</v>
      </c>
      <c r="AE142" t="s">
        <v>26</v>
      </c>
      <c r="AF142" t="s">
        <v>575</v>
      </c>
      <c r="AG142" t="s">
        <v>26</v>
      </c>
      <c r="AH142" t="s">
        <v>26</v>
      </c>
      <c r="AI142" t="s">
        <v>212</v>
      </c>
      <c r="AJ142" t="s">
        <v>57</v>
      </c>
      <c r="AK142" t="s">
        <v>6</v>
      </c>
      <c r="AL142">
        <v>15</v>
      </c>
      <c r="AM142" t="s">
        <v>312</v>
      </c>
      <c r="AN142" t="s">
        <v>1434</v>
      </c>
      <c r="AO142" t="s">
        <v>4</v>
      </c>
      <c r="AP142" t="s">
        <v>1057</v>
      </c>
      <c r="AQ142" t="s">
        <v>312</v>
      </c>
      <c r="AR142" t="s">
        <v>1073</v>
      </c>
      <c r="AS142" t="s">
        <v>312</v>
      </c>
      <c r="AT142" t="s">
        <v>132</v>
      </c>
      <c r="AU142" t="s">
        <v>30</v>
      </c>
    </row>
    <row r="143" spans="1:47">
      <c r="A143" s="8">
        <v>1401</v>
      </c>
      <c r="B143" s="8" t="s">
        <v>210</v>
      </c>
      <c r="C143" s="8" t="s">
        <v>211</v>
      </c>
      <c r="D143" t="s">
        <v>212</v>
      </c>
      <c r="E143" t="s">
        <v>212</v>
      </c>
      <c r="F143" t="s">
        <v>212</v>
      </c>
      <c r="G143" t="s">
        <v>212</v>
      </c>
      <c r="H143" t="s">
        <v>212</v>
      </c>
      <c r="I143" t="s">
        <v>548</v>
      </c>
      <c r="J143" t="s">
        <v>453</v>
      </c>
      <c r="K143" s="12" t="s">
        <v>3</v>
      </c>
      <c r="L143">
        <v>32</v>
      </c>
      <c r="M143" s="12" t="s">
        <v>319</v>
      </c>
      <c r="N143" s="33">
        <v>35189</v>
      </c>
      <c r="O143" s="8" t="s">
        <v>1419</v>
      </c>
      <c r="P143" s="33">
        <v>44053</v>
      </c>
      <c r="Q143" t="s">
        <v>572</v>
      </c>
      <c r="R143" t="s">
        <v>562</v>
      </c>
      <c r="S143" t="s">
        <v>4</v>
      </c>
      <c r="T143" t="s">
        <v>562</v>
      </c>
      <c r="U143" t="s">
        <v>123</v>
      </c>
      <c r="V143" t="s">
        <v>123</v>
      </c>
      <c r="W143" t="s">
        <v>312</v>
      </c>
      <c r="X143" t="s">
        <v>1195</v>
      </c>
      <c r="Y143" t="s">
        <v>634</v>
      </c>
      <c r="Z143" t="s">
        <v>592</v>
      </c>
      <c r="AA143" t="s">
        <v>576</v>
      </c>
      <c r="AB143" t="s">
        <v>1508</v>
      </c>
      <c r="AC143" t="s">
        <v>634</v>
      </c>
      <c r="AD143" t="s">
        <v>212</v>
      </c>
      <c r="AE143" t="s">
        <v>212</v>
      </c>
      <c r="AF143" t="s">
        <v>212</v>
      </c>
      <c r="AG143" t="s">
        <v>852</v>
      </c>
      <c r="AH143" t="s">
        <v>26</v>
      </c>
      <c r="AI143" t="s">
        <v>985</v>
      </c>
      <c r="AJ143" t="s">
        <v>888</v>
      </c>
      <c r="AK143" t="s">
        <v>6</v>
      </c>
      <c r="AL143">
        <v>17</v>
      </c>
      <c r="AM143" t="s">
        <v>319</v>
      </c>
      <c r="AN143" t="s">
        <v>1434</v>
      </c>
      <c r="AO143" t="s">
        <v>4</v>
      </c>
      <c r="AP143" t="s">
        <v>1052</v>
      </c>
      <c r="AQ143" t="s">
        <v>312</v>
      </c>
      <c r="AR143" t="s">
        <v>1326</v>
      </c>
      <c r="AS143">
        <v>100</v>
      </c>
      <c r="AT143" t="s">
        <v>1145</v>
      </c>
      <c r="AU143" t="s">
        <v>77</v>
      </c>
    </row>
    <row r="144" spans="1:47">
      <c r="A144" s="8">
        <v>1404</v>
      </c>
      <c r="B144" s="8" t="s">
        <v>210</v>
      </c>
      <c r="C144" s="8" t="s">
        <v>211</v>
      </c>
      <c r="D144" t="s">
        <v>212</v>
      </c>
      <c r="E144" t="s">
        <v>212</v>
      </c>
      <c r="F144" t="s">
        <v>212</v>
      </c>
      <c r="G144" t="s">
        <v>212</v>
      </c>
      <c r="H144" t="s">
        <v>212</v>
      </c>
      <c r="I144" t="s">
        <v>491</v>
      </c>
      <c r="J144" t="s">
        <v>359</v>
      </c>
      <c r="K144" s="12" t="s">
        <v>3</v>
      </c>
      <c r="L144">
        <v>33</v>
      </c>
      <c r="M144" s="12" t="s">
        <v>319</v>
      </c>
      <c r="N144" s="33" t="s">
        <v>1389</v>
      </c>
      <c r="O144" s="8" t="s">
        <v>312</v>
      </c>
      <c r="P144" s="33">
        <v>44062</v>
      </c>
      <c r="Q144" t="s">
        <v>562</v>
      </c>
      <c r="R144" t="s">
        <v>212</v>
      </c>
      <c r="S144" t="s">
        <v>4</v>
      </c>
      <c r="T144" t="s">
        <v>562</v>
      </c>
      <c r="U144" t="s">
        <v>115</v>
      </c>
      <c r="V144" t="s">
        <v>212</v>
      </c>
      <c r="W144" t="s">
        <v>312</v>
      </c>
      <c r="X144" t="s">
        <v>1198</v>
      </c>
      <c r="Y144" t="s">
        <v>737</v>
      </c>
      <c r="Z144" t="s">
        <v>629</v>
      </c>
      <c r="AA144" t="s">
        <v>576</v>
      </c>
      <c r="AB144">
        <v>138</v>
      </c>
      <c r="AC144" t="s">
        <v>1613</v>
      </c>
      <c r="AD144" t="s">
        <v>212</v>
      </c>
      <c r="AE144" t="s">
        <v>26</v>
      </c>
      <c r="AF144" t="s">
        <v>212</v>
      </c>
      <c r="AG144" t="s">
        <v>26</v>
      </c>
      <c r="AH144" t="s">
        <v>26</v>
      </c>
      <c r="AI144" t="s">
        <v>212</v>
      </c>
      <c r="AJ144" t="s">
        <v>57</v>
      </c>
      <c r="AK144" t="s">
        <v>6</v>
      </c>
      <c r="AL144" t="s">
        <v>312</v>
      </c>
      <c r="AM144" t="s">
        <v>312</v>
      </c>
      <c r="AN144" t="s">
        <v>1434</v>
      </c>
      <c r="AO144" t="s">
        <v>312</v>
      </c>
      <c r="AP144" t="s">
        <v>1057</v>
      </c>
      <c r="AQ144" t="s">
        <v>312</v>
      </c>
      <c r="AR144" t="s">
        <v>1073</v>
      </c>
      <c r="AS144" t="s">
        <v>4</v>
      </c>
      <c r="AT144" t="s">
        <v>76</v>
      </c>
      <c r="AU144" t="s">
        <v>1159</v>
      </c>
    </row>
    <row r="145" spans="1:47">
      <c r="A145" s="8">
        <v>1411</v>
      </c>
      <c r="B145" s="8" t="s">
        <v>210</v>
      </c>
      <c r="C145" s="8" t="s">
        <v>211</v>
      </c>
      <c r="D145" t="s">
        <v>212</v>
      </c>
      <c r="E145" t="s">
        <v>212</v>
      </c>
      <c r="F145" t="s">
        <v>212</v>
      </c>
      <c r="G145" t="s">
        <v>212</v>
      </c>
      <c r="H145" t="s">
        <v>212</v>
      </c>
      <c r="I145" t="s">
        <v>504</v>
      </c>
      <c r="J145" t="s">
        <v>375</v>
      </c>
      <c r="K145" s="12" t="s">
        <v>3</v>
      </c>
      <c r="L145">
        <v>31</v>
      </c>
      <c r="M145" s="12" t="s">
        <v>319</v>
      </c>
      <c r="N145" s="33">
        <v>27076</v>
      </c>
      <c r="O145" s="8" t="s">
        <v>312</v>
      </c>
      <c r="P145" s="33">
        <v>44096</v>
      </c>
      <c r="Q145" t="s">
        <v>565</v>
      </c>
      <c r="R145" t="s">
        <v>212</v>
      </c>
      <c r="S145" t="s">
        <v>4</v>
      </c>
      <c r="T145" t="s">
        <v>562</v>
      </c>
      <c r="U145" t="s">
        <v>24</v>
      </c>
      <c r="V145" t="s">
        <v>24</v>
      </c>
      <c r="W145" t="s">
        <v>312</v>
      </c>
      <c r="X145" t="s">
        <v>312</v>
      </c>
      <c r="Y145" t="s">
        <v>808</v>
      </c>
      <c r="Z145" t="s">
        <v>593</v>
      </c>
      <c r="AA145" t="s">
        <v>576</v>
      </c>
      <c r="AB145">
        <v>4</v>
      </c>
      <c r="AC145" t="s">
        <v>1581</v>
      </c>
      <c r="AD145" t="s">
        <v>1256</v>
      </c>
      <c r="AE145" t="s">
        <v>26</v>
      </c>
      <c r="AF145" t="s">
        <v>575</v>
      </c>
      <c r="AG145" t="s">
        <v>212</v>
      </c>
      <c r="AH145" t="s">
        <v>26</v>
      </c>
      <c r="AI145" t="s">
        <v>271</v>
      </c>
      <c r="AJ145" t="s">
        <v>883</v>
      </c>
      <c r="AK145" t="s">
        <v>3</v>
      </c>
      <c r="AL145">
        <v>17</v>
      </c>
      <c r="AM145" t="s">
        <v>319</v>
      </c>
      <c r="AN145" t="s">
        <v>1434</v>
      </c>
      <c r="AO145" t="s">
        <v>4</v>
      </c>
      <c r="AP145" t="s">
        <v>1052</v>
      </c>
      <c r="AQ145" t="s">
        <v>1062</v>
      </c>
      <c r="AR145" t="s">
        <v>1073</v>
      </c>
      <c r="AS145" t="s">
        <v>312</v>
      </c>
      <c r="AT145" t="s">
        <v>79</v>
      </c>
      <c r="AU145" t="s">
        <v>64</v>
      </c>
    </row>
    <row r="146" spans="1:47">
      <c r="A146" s="8">
        <v>1413</v>
      </c>
      <c r="B146" s="8" t="s">
        <v>210</v>
      </c>
      <c r="C146" s="8" t="s">
        <v>211</v>
      </c>
      <c r="D146" t="s">
        <v>212</v>
      </c>
      <c r="E146" t="s">
        <v>212</v>
      </c>
      <c r="F146" t="s">
        <v>212</v>
      </c>
      <c r="G146" t="s">
        <v>212</v>
      </c>
      <c r="H146" t="s">
        <v>212</v>
      </c>
      <c r="I146" t="s">
        <v>534</v>
      </c>
      <c r="J146" t="s">
        <v>429</v>
      </c>
      <c r="K146" s="12" t="s">
        <v>3</v>
      </c>
      <c r="L146" t="s">
        <v>312</v>
      </c>
      <c r="M146" s="12" t="s">
        <v>312</v>
      </c>
      <c r="N146" s="33" t="s">
        <v>1396</v>
      </c>
      <c r="O146" s="8" t="s">
        <v>312</v>
      </c>
      <c r="P146" s="33">
        <v>44106</v>
      </c>
      <c r="Q146" t="s">
        <v>562</v>
      </c>
      <c r="R146" t="s">
        <v>212</v>
      </c>
      <c r="S146" t="s">
        <v>4</v>
      </c>
      <c r="T146" t="s">
        <v>562</v>
      </c>
      <c r="U146" t="s">
        <v>123</v>
      </c>
      <c r="V146" t="s">
        <v>212</v>
      </c>
      <c r="W146" t="s">
        <v>312</v>
      </c>
      <c r="X146" t="s">
        <v>1195</v>
      </c>
      <c r="Y146" t="s">
        <v>819</v>
      </c>
      <c r="Z146" t="s">
        <v>609</v>
      </c>
      <c r="AA146" t="s">
        <v>576</v>
      </c>
      <c r="AB146">
        <v>85</v>
      </c>
      <c r="AC146" t="s">
        <v>332</v>
      </c>
      <c r="AD146" t="s">
        <v>212</v>
      </c>
      <c r="AE146" t="s">
        <v>212</v>
      </c>
      <c r="AF146" t="s">
        <v>212</v>
      </c>
      <c r="AG146" t="s">
        <v>26</v>
      </c>
      <c r="AH146" t="s">
        <v>4</v>
      </c>
      <c r="AI146" t="s">
        <v>212</v>
      </c>
      <c r="AJ146" t="s">
        <v>5</v>
      </c>
      <c r="AK146" t="s">
        <v>6</v>
      </c>
      <c r="AL146" t="s">
        <v>312</v>
      </c>
      <c r="AM146" t="s">
        <v>312</v>
      </c>
      <c r="AN146" t="s">
        <v>1434</v>
      </c>
      <c r="AO146" t="s">
        <v>312</v>
      </c>
      <c r="AP146" t="s">
        <v>1057</v>
      </c>
      <c r="AQ146" t="s">
        <v>312</v>
      </c>
      <c r="AR146" t="s">
        <v>312</v>
      </c>
      <c r="AS146" t="s">
        <v>312</v>
      </c>
      <c r="AT146" t="s">
        <v>62</v>
      </c>
      <c r="AU146" t="s">
        <v>312</v>
      </c>
    </row>
    <row r="147" spans="1:47">
      <c r="A147" s="8">
        <v>1415</v>
      </c>
      <c r="B147" s="8" t="s">
        <v>210</v>
      </c>
      <c r="C147" s="8" t="s">
        <v>211</v>
      </c>
      <c r="D147" t="s">
        <v>212</v>
      </c>
      <c r="E147" t="s">
        <v>212</v>
      </c>
      <c r="F147" t="s">
        <v>212</v>
      </c>
      <c r="G147" t="s">
        <v>212</v>
      </c>
      <c r="H147" t="s">
        <v>212</v>
      </c>
      <c r="I147" t="s">
        <v>540</v>
      </c>
      <c r="J147" t="s">
        <v>437</v>
      </c>
      <c r="K147" s="12" t="s">
        <v>3</v>
      </c>
      <c r="L147">
        <v>24</v>
      </c>
      <c r="M147" s="12" t="s">
        <v>319</v>
      </c>
      <c r="N147" s="33" t="s">
        <v>1395</v>
      </c>
      <c r="O147" s="8" t="s">
        <v>312</v>
      </c>
      <c r="P147" s="33">
        <v>44112</v>
      </c>
      <c r="Q147" t="s">
        <v>562</v>
      </c>
      <c r="R147" t="s">
        <v>566</v>
      </c>
      <c r="S147" t="s">
        <v>4</v>
      </c>
      <c r="T147" t="s">
        <v>562</v>
      </c>
      <c r="U147" t="s">
        <v>22</v>
      </c>
      <c r="V147" t="s">
        <v>22</v>
      </c>
      <c r="W147" t="s">
        <v>312</v>
      </c>
      <c r="X147" t="s">
        <v>1195</v>
      </c>
      <c r="Y147" t="s">
        <v>640</v>
      </c>
      <c r="Z147" t="s">
        <v>591</v>
      </c>
      <c r="AA147" t="s">
        <v>576</v>
      </c>
      <c r="AB147">
        <v>2</v>
      </c>
      <c r="AC147" t="s">
        <v>640</v>
      </c>
      <c r="AD147" t="s">
        <v>1246</v>
      </c>
      <c r="AE147" t="s">
        <v>26</v>
      </c>
      <c r="AF147" t="s">
        <v>850</v>
      </c>
      <c r="AG147" t="s">
        <v>26</v>
      </c>
      <c r="AH147" t="s">
        <v>26</v>
      </c>
      <c r="AI147" t="s">
        <v>212</v>
      </c>
      <c r="AJ147" t="s">
        <v>57</v>
      </c>
      <c r="AK147" t="s">
        <v>6</v>
      </c>
      <c r="AL147">
        <v>18</v>
      </c>
      <c r="AM147" t="s">
        <v>312</v>
      </c>
      <c r="AN147" t="s">
        <v>1434</v>
      </c>
      <c r="AO147" t="s">
        <v>4</v>
      </c>
      <c r="AP147" t="s">
        <v>1052</v>
      </c>
      <c r="AQ147" t="s">
        <v>312</v>
      </c>
      <c r="AR147" t="s">
        <v>312</v>
      </c>
      <c r="AS147" t="s">
        <v>312</v>
      </c>
      <c r="AT147" t="s">
        <v>135</v>
      </c>
      <c r="AU147" t="s">
        <v>312</v>
      </c>
    </row>
    <row r="148" spans="1:47">
      <c r="A148" s="8">
        <v>1416</v>
      </c>
      <c r="B148" s="8" t="s">
        <v>210</v>
      </c>
      <c r="C148" s="8" t="s">
        <v>211</v>
      </c>
      <c r="D148" t="s">
        <v>212</v>
      </c>
      <c r="E148" t="s">
        <v>212</v>
      </c>
      <c r="F148" t="s">
        <v>212</v>
      </c>
      <c r="G148" t="s">
        <v>212</v>
      </c>
      <c r="H148" t="s">
        <v>212</v>
      </c>
      <c r="I148" t="s">
        <v>480</v>
      </c>
      <c r="J148" t="s">
        <v>341</v>
      </c>
      <c r="K148" s="12" t="s">
        <v>3</v>
      </c>
      <c r="L148">
        <v>28</v>
      </c>
      <c r="M148" s="12" t="s">
        <v>319</v>
      </c>
      <c r="N148" s="33">
        <v>30958</v>
      </c>
      <c r="O148" s="8">
        <v>43922</v>
      </c>
      <c r="P148" s="33">
        <v>44113</v>
      </c>
      <c r="Q148" t="s">
        <v>572</v>
      </c>
      <c r="R148" t="s">
        <v>562</v>
      </c>
      <c r="S148" t="s">
        <v>4</v>
      </c>
      <c r="T148" t="s">
        <v>562</v>
      </c>
      <c r="U148" t="s">
        <v>123</v>
      </c>
      <c r="V148" t="s">
        <v>123</v>
      </c>
      <c r="W148" t="s">
        <v>312</v>
      </c>
      <c r="X148" t="s">
        <v>312</v>
      </c>
      <c r="Y148" t="s">
        <v>787</v>
      </c>
      <c r="Z148" t="s">
        <v>628</v>
      </c>
      <c r="AA148" t="s">
        <v>1451</v>
      </c>
      <c r="AB148" t="s">
        <v>212</v>
      </c>
      <c r="AC148" t="s">
        <v>212</v>
      </c>
      <c r="AD148" t="s">
        <v>212</v>
      </c>
      <c r="AE148" t="s">
        <v>212</v>
      </c>
      <c r="AF148" t="s">
        <v>212</v>
      </c>
      <c r="AG148" t="s">
        <v>854</v>
      </c>
      <c r="AH148" t="s">
        <v>26</v>
      </c>
      <c r="AI148" t="s">
        <v>987</v>
      </c>
      <c r="AJ148" t="s">
        <v>891</v>
      </c>
      <c r="AK148" t="s">
        <v>6</v>
      </c>
      <c r="AL148">
        <v>9</v>
      </c>
      <c r="AM148" t="s">
        <v>319</v>
      </c>
      <c r="AN148" t="s">
        <v>1043</v>
      </c>
      <c r="AO148" t="s">
        <v>4</v>
      </c>
      <c r="AP148" t="s">
        <v>1047</v>
      </c>
      <c r="AQ148" t="s">
        <v>48</v>
      </c>
      <c r="AR148" t="s">
        <v>312</v>
      </c>
      <c r="AS148">
        <v>1</v>
      </c>
      <c r="AT148" t="s">
        <v>65</v>
      </c>
      <c r="AU148" t="s">
        <v>64</v>
      </c>
    </row>
    <row r="149" spans="1:47">
      <c r="A149" s="8">
        <v>1417</v>
      </c>
      <c r="B149" s="8" t="s">
        <v>210</v>
      </c>
      <c r="C149" s="8" t="s">
        <v>211</v>
      </c>
      <c r="D149" t="s">
        <v>212</v>
      </c>
      <c r="E149" t="s">
        <v>212</v>
      </c>
      <c r="F149" t="s">
        <v>212</v>
      </c>
      <c r="G149" t="s">
        <v>212</v>
      </c>
      <c r="H149" t="s">
        <v>212</v>
      </c>
      <c r="I149" t="s">
        <v>466</v>
      </c>
      <c r="J149" t="s">
        <v>327</v>
      </c>
      <c r="K149" s="12" t="s">
        <v>3</v>
      </c>
      <c r="L149">
        <v>19</v>
      </c>
      <c r="M149" s="12" t="s">
        <v>1206</v>
      </c>
      <c r="N149" s="33">
        <v>40512</v>
      </c>
      <c r="O149" s="8" t="s">
        <v>312</v>
      </c>
      <c r="P149" s="33">
        <v>44114</v>
      </c>
      <c r="Q149" t="s">
        <v>563</v>
      </c>
      <c r="R149" t="s">
        <v>567</v>
      </c>
      <c r="S149" t="s">
        <v>4</v>
      </c>
      <c r="T149" t="s">
        <v>567</v>
      </c>
      <c r="U149" t="s">
        <v>22</v>
      </c>
      <c r="V149" t="s">
        <v>22</v>
      </c>
      <c r="W149" t="s">
        <v>312</v>
      </c>
      <c r="X149" t="s">
        <v>1195</v>
      </c>
      <c r="Y149" t="s">
        <v>822</v>
      </c>
      <c r="Z149" t="s">
        <v>609</v>
      </c>
      <c r="AA149" t="s">
        <v>576</v>
      </c>
      <c r="AB149">
        <v>47</v>
      </c>
      <c r="AC149" t="s">
        <v>1615</v>
      </c>
      <c r="AD149" t="s">
        <v>1207</v>
      </c>
      <c r="AE149" t="s">
        <v>4</v>
      </c>
      <c r="AF149" t="s">
        <v>850</v>
      </c>
      <c r="AG149" t="s">
        <v>26</v>
      </c>
      <c r="AH149" t="s">
        <v>26</v>
      </c>
      <c r="AI149" t="s">
        <v>977</v>
      </c>
      <c r="AJ149" t="s">
        <v>881</v>
      </c>
      <c r="AK149" t="s">
        <v>6</v>
      </c>
      <c r="AL149">
        <v>64</v>
      </c>
      <c r="AM149" t="s">
        <v>319</v>
      </c>
      <c r="AN149" t="s">
        <v>1434</v>
      </c>
      <c r="AO149" t="s">
        <v>26</v>
      </c>
      <c r="AP149" t="s">
        <v>1045</v>
      </c>
      <c r="AQ149" t="s">
        <v>312</v>
      </c>
      <c r="AR149" t="s">
        <v>1073</v>
      </c>
      <c r="AS149" t="s">
        <v>312</v>
      </c>
      <c r="AT149" t="s">
        <v>1205</v>
      </c>
      <c r="AU149" t="s">
        <v>312</v>
      </c>
    </row>
    <row r="150" spans="1:47">
      <c r="A150" s="8">
        <v>1424</v>
      </c>
      <c r="B150" s="8" t="s">
        <v>210</v>
      </c>
      <c r="C150" s="8" t="s">
        <v>211</v>
      </c>
      <c r="D150" t="s">
        <v>212</v>
      </c>
      <c r="E150" t="s">
        <v>212</v>
      </c>
      <c r="F150" t="s">
        <v>212</v>
      </c>
      <c r="G150" t="s">
        <v>212</v>
      </c>
      <c r="H150" t="s">
        <v>212</v>
      </c>
      <c r="I150" t="s">
        <v>289</v>
      </c>
      <c r="J150" t="s">
        <v>401</v>
      </c>
      <c r="K150" s="12" t="s">
        <v>3</v>
      </c>
      <c r="L150">
        <v>24</v>
      </c>
      <c r="M150" s="12" t="s">
        <v>319</v>
      </c>
      <c r="N150" s="33">
        <v>25527</v>
      </c>
      <c r="O150" s="8" t="s">
        <v>312</v>
      </c>
      <c r="P150" s="33">
        <v>44128</v>
      </c>
      <c r="Q150" t="s">
        <v>572</v>
      </c>
      <c r="R150" t="s">
        <v>562</v>
      </c>
      <c r="S150" t="s">
        <v>4</v>
      </c>
      <c r="T150" t="s">
        <v>562</v>
      </c>
      <c r="U150" t="s">
        <v>1449</v>
      </c>
      <c r="V150" t="s">
        <v>23</v>
      </c>
      <c r="W150" t="s">
        <v>312</v>
      </c>
      <c r="X150" t="s">
        <v>312</v>
      </c>
      <c r="Y150" t="s">
        <v>674</v>
      </c>
      <c r="Z150" t="s">
        <v>591</v>
      </c>
      <c r="AA150" t="s">
        <v>576</v>
      </c>
      <c r="AB150">
        <v>17</v>
      </c>
      <c r="AC150" t="s">
        <v>674</v>
      </c>
      <c r="AD150" t="s">
        <v>1281</v>
      </c>
      <c r="AE150" t="s">
        <v>26</v>
      </c>
      <c r="AF150" t="s">
        <v>850</v>
      </c>
      <c r="AG150" t="s">
        <v>26</v>
      </c>
      <c r="AH150" t="s">
        <v>4</v>
      </c>
      <c r="AI150" t="s">
        <v>221</v>
      </c>
      <c r="AJ150" t="s">
        <v>905</v>
      </c>
      <c r="AK150" t="s">
        <v>6</v>
      </c>
      <c r="AL150">
        <v>24</v>
      </c>
      <c r="AM150" t="s">
        <v>319</v>
      </c>
      <c r="AN150" t="s">
        <v>1434</v>
      </c>
      <c r="AO150" t="s">
        <v>26</v>
      </c>
      <c r="AP150" t="s">
        <v>1052</v>
      </c>
      <c r="AQ150" t="s">
        <v>312</v>
      </c>
      <c r="AR150" t="s">
        <v>1073</v>
      </c>
      <c r="AS150" t="s">
        <v>312</v>
      </c>
      <c r="AT150" t="s">
        <v>56</v>
      </c>
      <c r="AU150" t="s">
        <v>1159</v>
      </c>
    </row>
    <row r="151" spans="1:47">
      <c r="A151" s="8">
        <v>1425</v>
      </c>
      <c r="B151" s="8" t="s">
        <v>210</v>
      </c>
      <c r="C151" s="8" t="s">
        <v>211</v>
      </c>
      <c r="D151" t="s">
        <v>212</v>
      </c>
      <c r="E151" t="s">
        <v>212</v>
      </c>
      <c r="F151" t="s">
        <v>212</v>
      </c>
      <c r="G151" t="s">
        <v>212</v>
      </c>
      <c r="H151" t="s">
        <v>212</v>
      </c>
      <c r="I151" t="s">
        <v>227</v>
      </c>
      <c r="J151" t="s">
        <v>332</v>
      </c>
      <c r="K151" s="12" t="s">
        <v>3</v>
      </c>
      <c r="L151">
        <v>32</v>
      </c>
      <c r="M151" s="12" t="s">
        <v>319</v>
      </c>
      <c r="N151" s="33">
        <v>27065</v>
      </c>
      <c r="O151" s="8" t="s">
        <v>312</v>
      </c>
      <c r="P151" s="33">
        <v>44130</v>
      </c>
      <c r="Q151" t="s">
        <v>572</v>
      </c>
      <c r="R151" t="s">
        <v>562</v>
      </c>
      <c r="S151" t="s">
        <v>4</v>
      </c>
      <c r="T151" t="s">
        <v>562</v>
      </c>
      <c r="U151" t="s">
        <v>123</v>
      </c>
      <c r="V151" t="s">
        <v>123</v>
      </c>
      <c r="W151" t="s">
        <v>312</v>
      </c>
      <c r="X151" t="s">
        <v>312</v>
      </c>
      <c r="Y151" t="s">
        <v>759</v>
      </c>
      <c r="Z151" t="s">
        <v>605</v>
      </c>
      <c r="AA151" t="s">
        <v>576</v>
      </c>
      <c r="AB151">
        <v>331</v>
      </c>
      <c r="AC151" t="s">
        <v>759</v>
      </c>
      <c r="AD151" t="s">
        <v>212</v>
      </c>
      <c r="AE151" t="s">
        <v>212</v>
      </c>
      <c r="AF151" t="s">
        <v>212</v>
      </c>
      <c r="AG151" t="s">
        <v>26</v>
      </c>
      <c r="AH151" t="s">
        <v>26</v>
      </c>
      <c r="AI151" t="s">
        <v>964</v>
      </c>
      <c r="AJ151" t="s">
        <v>864</v>
      </c>
      <c r="AK151" t="s">
        <v>6</v>
      </c>
      <c r="AL151">
        <v>5</v>
      </c>
      <c r="AM151" t="s">
        <v>319</v>
      </c>
      <c r="AN151" t="s">
        <v>1434</v>
      </c>
      <c r="AO151" t="s">
        <v>4</v>
      </c>
      <c r="AP151" t="s">
        <v>1052</v>
      </c>
      <c r="AQ151" t="s">
        <v>312</v>
      </c>
      <c r="AR151" t="s">
        <v>312</v>
      </c>
      <c r="AS151" t="s">
        <v>312</v>
      </c>
      <c r="AT151" t="s">
        <v>100</v>
      </c>
      <c r="AU151" t="s">
        <v>101</v>
      </c>
    </row>
    <row r="152" spans="1:47">
      <c r="A152" s="8">
        <v>1426</v>
      </c>
      <c r="B152" s="8" t="s">
        <v>210</v>
      </c>
      <c r="C152" s="8" t="s">
        <v>211</v>
      </c>
      <c r="D152" t="s">
        <v>212</v>
      </c>
      <c r="E152" t="s">
        <v>212</v>
      </c>
      <c r="F152" t="s">
        <v>212</v>
      </c>
      <c r="G152" t="s">
        <v>212</v>
      </c>
      <c r="H152" t="s">
        <v>212</v>
      </c>
      <c r="I152" t="s">
        <v>1345</v>
      </c>
      <c r="J152" t="s">
        <v>1346</v>
      </c>
      <c r="K152" s="12" t="s">
        <v>3</v>
      </c>
      <c r="L152">
        <v>33</v>
      </c>
      <c r="M152" s="12" t="s">
        <v>319</v>
      </c>
      <c r="N152" s="33">
        <v>36709</v>
      </c>
      <c r="O152" s="8" t="s">
        <v>1432</v>
      </c>
      <c r="P152" s="33">
        <v>44132</v>
      </c>
      <c r="Q152" t="s">
        <v>562</v>
      </c>
      <c r="R152" t="s">
        <v>566</v>
      </c>
      <c r="S152" t="s">
        <v>4</v>
      </c>
      <c r="T152" t="s">
        <v>562</v>
      </c>
      <c r="U152" t="s">
        <v>575</v>
      </c>
      <c r="V152" t="s">
        <v>575</v>
      </c>
      <c r="W152" t="s">
        <v>312</v>
      </c>
      <c r="X152" t="s">
        <v>1198</v>
      </c>
      <c r="Y152" t="s">
        <v>1349</v>
      </c>
      <c r="Z152" t="s">
        <v>611</v>
      </c>
      <c r="AA152" t="s">
        <v>576</v>
      </c>
      <c r="AB152">
        <v>10</v>
      </c>
      <c r="AC152" t="s">
        <v>1503</v>
      </c>
      <c r="AD152" t="s">
        <v>1261</v>
      </c>
      <c r="AE152" t="s">
        <v>26</v>
      </c>
      <c r="AF152" t="s">
        <v>575</v>
      </c>
      <c r="AG152" t="s">
        <v>26</v>
      </c>
      <c r="AH152" t="s">
        <v>26</v>
      </c>
      <c r="AI152" t="s">
        <v>212</v>
      </c>
      <c r="AJ152" t="s">
        <v>7</v>
      </c>
      <c r="AK152" t="s">
        <v>3</v>
      </c>
      <c r="AL152">
        <v>14</v>
      </c>
      <c r="AM152" t="s">
        <v>312</v>
      </c>
      <c r="AN152" t="s">
        <v>1434</v>
      </c>
      <c r="AO152" t="s">
        <v>26</v>
      </c>
      <c r="AP152" t="s">
        <v>1052</v>
      </c>
      <c r="AQ152" t="s">
        <v>312</v>
      </c>
      <c r="AR152" t="s">
        <v>312</v>
      </c>
      <c r="AS152" t="s">
        <v>312</v>
      </c>
      <c r="AT152" t="s">
        <v>1351</v>
      </c>
      <c r="AU152" t="s">
        <v>312</v>
      </c>
    </row>
    <row r="153" spans="1:47">
      <c r="A153" s="8">
        <v>1428</v>
      </c>
      <c r="B153" s="8" t="s">
        <v>210</v>
      </c>
      <c r="C153" s="8" t="s">
        <v>211</v>
      </c>
      <c r="D153" t="s">
        <v>212</v>
      </c>
      <c r="E153" t="s">
        <v>212</v>
      </c>
      <c r="F153" t="s">
        <v>212</v>
      </c>
      <c r="G153" t="s">
        <v>212</v>
      </c>
      <c r="H153" t="s">
        <v>212</v>
      </c>
      <c r="I153" t="s">
        <v>527</v>
      </c>
      <c r="J153" t="s">
        <v>248</v>
      </c>
      <c r="K153" s="12" t="s">
        <v>3</v>
      </c>
      <c r="L153">
        <v>31</v>
      </c>
      <c r="M153" s="12" t="s">
        <v>318</v>
      </c>
      <c r="N153" s="33">
        <v>31636</v>
      </c>
      <c r="O153" s="8" t="s">
        <v>312</v>
      </c>
      <c r="P153" s="33">
        <v>44133</v>
      </c>
      <c r="Q153" t="s">
        <v>563</v>
      </c>
      <c r="R153" t="s">
        <v>562</v>
      </c>
      <c r="S153" t="s">
        <v>4</v>
      </c>
      <c r="T153" t="s">
        <v>562</v>
      </c>
      <c r="U153" t="s">
        <v>575</v>
      </c>
      <c r="V153" t="s">
        <v>575</v>
      </c>
      <c r="W153" t="s">
        <v>312</v>
      </c>
      <c r="X153" t="s">
        <v>1198</v>
      </c>
      <c r="Y153" t="s">
        <v>842</v>
      </c>
      <c r="Z153" t="s">
        <v>602</v>
      </c>
      <c r="AA153" t="s">
        <v>576</v>
      </c>
      <c r="AB153">
        <v>158</v>
      </c>
      <c r="AC153" t="s">
        <v>384</v>
      </c>
      <c r="AD153" t="s">
        <v>1226</v>
      </c>
      <c r="AE153" t="s">
        <v>4</v>
      </c>
      <c r="AF153" t="s">
        <v>575</v>
      </c>
      <c r="AG153" t="s">
        <v>26</v>
      </c>
      <c r="AH153" t="s">
        <v>26</v>
      </c>
      <c r="AI153" t="s">
        <v>972</v>
      </c>
      <c r="AJ153" t="s">
        <v>874</v>
      </c>
      <c r="AK153" t="s">
        <v>6</v>
      </c>
      <c r="AL153">
        <v>22</v>
      </c>
      <c r="AM153" t="s">
        <v>319</v>
      </c>
      <c r="AN153" t="s">
        <v>1434</v>
      </c>
      <c r="AO153" t="s">
        <v>26</v>
      </c>
      <c r="AP153" t="s">
        <v>1047</v>
      </c>
      <c r="AQ153" t="s">
        <v>312</v>
      </c>
      <c r="AR153" t="s">
        <v>1073</v>
      </c>
      <c r="AS153" t="s">
        <v>312</v>
      </c>
      <c r="AT153" t="s">
        <v>1103</v>
      </c>
      <c r="AU153" t="s">
        <v>312</v>
      </c>
    </row>
    <row r="154" spans="1:47">
      <c r="A154" s="8">
        <v>1429</v>
      </c>
      <c r="B154" s="8" t="s">
        <v>210</v>
      </c>
      <c r="C154" s="8" t="s">
        <v>211</v>
      </c>
      <c r="D154" t="s">
        <v>212</v>
      </c>
      <c r="E154" t="s">
        <v>212</v>
      </c>
      <c r="F154" t="s">
        <v>212</v>
      </c>
      <c r="G154" t="s">
        <v>212</v>
      </c>
      <c r="H154" t="s">
        <v>212</v>
      </c>
      <c r="I154" t="s">
        <v>494</v>
      </c>
      <c r="J154" t="s">
        <v>362</v>
      </c>
      <c r="K154" s="12" t="s">
        <v>3</v>
      </c>
      <c r="L154" t="s">
        <v>312</v>
      </c>
      <c r="M154" s="12" t="s">
        <v>319</v>
      </c>
      <c r="N154" s="33">
        <v>32715</v>
      </c>
      <c r="O154" s="8" t="s">
        <v>1431</v>
      </c>
      <c r="P154" s="33">
        <v>44144</v>
      </c>
      <c r="Q154" t="s">
        <v>572</v>
      </c>
      <c r="R154" t="s">
        <v>562</v>
      </c>
      <c r="S154" t="s">
        <v>4</v>
      </c>
      <c r="T154" t="s">
        <v>562</v>
      </c>
      <c r="U154" t="s">
        <v>123</v>
      </c>
      <c r="V154" t="s">
        <v>123</v>
      </c>
      <c r="W154" t="s">
        <v>312</v>
      </c>
      <c r="X154" t="s">
        <v>312</v>
      </c>
      <c r="Y154" t="s">
        <v>755</v>
      </c>
      <c r="Z154" t="s">
        <v>612</v>
      </c>
      <c r="AA154" t="s">
        <v>576</v>
      </c>
      <c r="AB154">
        <v>31</v>
      </c>
      <c r="AC154" t="s">
        <v>282</v>
      </c>
      <c r="AD154" t="s">
        <v>212</v>
      </c>
      <c r="AE154" t="s">
        <v>212</v>
      </c>
      <c r="AF154" t="s">
        <v>212</v>
      </c>
      <c r="AG154" t="s">
        <v>1199</v>
      </c>
      <c r="AH154" t="s">
        <v>26</v>
      </c>
      <c r="AI154" t="s">
        <v>963</v>
      </c>
      <c r="AJ154" t="s">
        <v>362</v>
      </c>
      <c r="AK154" t="s">
        <v>6</v>
      </c>
      <c r="AL154">
        <v>16</v>
      </c>
      <c r="AM154" t="s">
        <v>319</v>
      </c>
      <c r="AN154" t="s">
        <v>1273</v>
      </c>
      <c r="AO154" t="s">
        <v>4</v>
      </c>
      <c r="AP154" t="s">
        <v>1052</v>
      </c>
      <c r="AQ154" t="s">
        <v>312</v>
      </c>
      <c r="AR154" t="s">
        <v>312</v>
      </c>
      <c r="AS154" t="s">
        <v>312</v>
      </c>
      <c r="AT154" t="s">
        <v>133</v>
      </c>
      <c r="AU154" t="s">
        <v>312</v>
      </c>
    </row>
    <row r="155" spans="1:47">
      <c r="A155" s="8">
        <v>1430</v>
      </c>
      <c r="B155" s="8" t="s">
        <v>210</v>
      </c>
      <c r="C155" s="8" t="s">
        <v>211</v>
      </c>
      <c r="D155" t="s">
        <v>212</v>
      </c>
      <c r="E155" t="s">
        <v>212</v>
      </c>
      <c r="F155" t="s">
        <v>212</v>
      </c>
      <c r="G155" t="s">
        <v>212</v>
      </c>
      <c r="H155" t="s">
        <v>212</v>
      </c>
      <c r="I155" t="s">
        <v>533</v>
      </c>
      <c r="J155" t="s">
        <v>425</v>
      </c>
      <c r="K155" s="12" t="s">
        <v>3</v>
      </c>
      <c r="L155">
        <v>33</v>
      </c>
      <c r="M155" s="12" t="s">
        <v>318</v>
      </c>
      <c r="N155" s="33">
        <v>30887</v>
      </c>
      <c r="O155" s="8" t="s">
        <v>312</v>
      </c>
      <c r="P155" s="33">
        <v>44152</v>
      </c>
      <c r="Q155" t="s">
        <v>562</v>
      </c>
      <c r="R155" t="s">
        <v>566</v>
      </c>
      <c r="S155" t="s">
        <v>4</v>
      </c>
      <c r="T155" t="s">
        <v>562</v>
      </c>
      <c r="U155" t="s">
        <v>23</v>
      </c>
      <c r="V155" t="s">
        <v>575</v>
      </c>
      <c r="W155" t="s">
        <v>312</v>
      </c>
      <c r="X155" t="s">
        <v>1198</v>
      </c>
      <c r="Y155" t="s">
        <v>703</v>
      </c>
      <c r="Z155" t="s">
        <v>38</v>
      </c>
      <c r="AA155" t="s">
        <v>576</v>
      </c>
      <c r="AB155">
        <v>21</v>
      </c>
      <c r="AC155" t="s">
        <v>1605</v>
      </c>
      <c r="AD155" t="s">
        <v>1280</v>
      </c>
      <c r="AE155" t="s">
        <v>26</v>
      </c>
      <c r="AF155" t="s">
        <v>575</v>
      </c>
      <c r="AG155" t="s">
        <v>26</v>
      </c>
      <c r="AH155" t="s">
        <v>26</v>
      </c>
      <c r="AI155" t="s">
        <v>212</v>
      </c>
      <c r="AJ155" t="s">
        <v>57</v>
      </c>
      <c r="AK155" t="s">
        <v>6</v>
      </c>
      <c r="AL155">
        <v>24</v>
      </c>
      <c r="AM155" t="s">
        <v>312</v>
      </c>
      <c r="AN155" t="s">
        <v>1434</v>
      </c>
      <c r="AO155" t="s">
        <v>312</v>
      </c>
      <c r="AP155" t="s">
        <v>1057</v>
      </c>
      <c r="AQ155" t="s">
        <v>312</v>
      </c>
      <c r="AR155" t="s">
        <v>1073</v>
      </c>
      <c r="AS155" t="s">
        <v>4</v>
      </c>
      <c r="AT155" t="s">
        <v>1092</v>
      </c>
      <c r="AU155" t="s">
        <v>312</v>
      </c>
    </row>
    <row r="156" spans="1:47">
      <c r="A156" s="8">
        <v>1435</v>
      </c>
      <c r="B156" s="8" t="s">
        <v>210</v>
      </c>
      <c r="C156" s="8" t="s">
        <v>211</v>
      </c>
      <c r="D156" t="s">
        <v>212</v>
      </c>
      <c r="E156" t="s">
        <v>212</v>
      </c>
      <c r="F156" t="s">
        <v>212</v>
      </c>
      <c r="G156" t="s">
        <v>212</v>
      </c>
      <c r="H156" t="s">
        <v>212</v>
      </c>
      <c r="I156" t="s">
        <v>533</v>
      </c>
      <c r="J156" t="s">
        <v>2175</v>
      </c>
      <c r="K156" s="12" t="s">
        <v>3</v>
      </c>
      <c r="L156">
        <v>34</v>
      </c>
      <c r="M156" s="12" t="s">
        <v>319</v>
      </c>
      <c r="N156" s="33">
        <v>33303</v>
      </c>
      <c r="O156" s="8" t="s">
        <v>312</v>
      </c>
      <c r="P156" s="33">
        <v>44166</v>
      </c>
      <c r="Q156" t="s">
        <v>562</v>
      </c>
      <c r="R156" t="s">
        <v>566</v>
      </c>
      <c r="S156" t="s">
        <v>4</v>
      </c>
      <c r="T156" t="s">
        <v>562</v>
      </c>
      <c r="U156" t="s">
        <v>22</v>
      </c>
      <c r="V156" t="s">
        <v>22</v>
      </c>
      <c r="W156" t="s">
        <v>312</v>
      </c>
      <c r="X156" t="s">
        <v>1195</v>
      </c>
      <c r="Y156" t="s">
        <v>599</v>
      </c>
      <c r="Z156" t="s">
        <v>581</v>
      </c>
      <c r="AA156" t="s">
        <v>576</v>
      </c>
      <c r="AB156">
        <v>6</v>
      </c>
      <c r="AC156" t="s">
        <v>599</v>
      </c>
      <c r="AD156" t="s">
        <v>1291</v>
      </c>
      <c r="AE156" t="s">
        <v>4</v>
      </c>
      <c r="AF156" t="s">
        <v>850</v>
      </c>
      <c r="AG156" t="s">
        <v>26</v>
      </c>
      <c r="AH156" t="s">
        <v>26</v>
      </c>
      <c r="AI156" t="s">
        <v>212</v>
      </c>
      <c r="AJ156" t="s">
        <v>57</v>
      </c>
      <c r="AK156" t="s">
        <v>6</v>
      </c>
      <c r="AL156" t="s">
        <v>312</v>
      </c>
      <c r="AM156" t="s">
        <v>312</v>
      </c>
      <c r="AN156" t="s">
        <v>1434</v>
      </c>
      <c r="AO156" t="s">
        <v>312</v>
      </c>
      <c r="AP156" t="s">
        <v>1057</v>
      </c>
      <c r="AQ156" t="s">
        <v>312</v>
      </c>
      <c r="AR156" t="s">
        <v>312</v>
      </c>
      <c r="AS156" t="s">
        <v>312</v>
      </c>
      <c r="AT156" t="s">
        <v>1079</v>
      </c>
      <c r="AU156" t="s">
        <v>77</v>
      </c>
    </row>
    <row r="157" spans="1:47">
      <c r="A157" s="8">
        <v>1439</v>
      </c>
      <c r="B157" s="8" t="s">
        <v>210</v>
      </c>
      <c r="C157" s="8" t="s">
        <v>211</v>
      </c>
      <c r="D157" t="s">
        <v>212</v>
      </c>
      <c r="E157" t="s">
        <v>212</v>
      </c>
      <c r="F157" t="s">
        <v>212</v>
      </c>
      <c r="G157" t="s">
        <v>212</v>
      </c>
      <c r="H157" t="s">
        <v>212</v>
      </c>
      <c r="I157" t="s">
        <v>517</v>
      </c>
      <c r="J157" t="s">
        <v>399</v>
      </c>
      <c r="K157" s="12" t="s">
        <v>3</v>
      </c>
      <c r="L157">
        <v>26</v>
      </c>
      <c r="M157" s="12" t="s">
        <v>312</v>
      </c>
      <c r="N157" s="33">
        <v>27755</v>
      </c>
      <c r="O157" s="8" t="s">
        <v>1432</v>
      </c>
      <c r="P157" s="33">
        <v>44167</v>
      </c>
      <c r="Q157" t="s">
        <v>572</v>
      </c>
      <c r="R157" t="s">
        <v>562</v>
      </c>
      <c r="S157" t="s">
        <v>4</v>
      </c>
      <c r="T157" t="s">
        <v>562</v>
      </c>
      <c r="U157" t="s">
        <v>123</v>
      </c>
      <c r="V157" t="s">
        <v>123</v>
      </c>
      <c r="W157" t="s">
        <v>312</v>
      </c>
      <c r="X157" t="s">
        <v>312</v>
      </c>
      <c r="Y157" t="s">
        <v>695</v>
      </c>
      <c r="Z157" t="s">
        <v>594</v>
      </c>
      <c r="AA157" t="s">
        <v>576</v>
      </c>
      <c r="AB157">
        <v>269</v>
      </c>
      <c r="AC157" t="s">
        <v>1622</v>
      </c>
      <c r="AD157" t="s">
        <v>212</v>
      </c>
      <c r="AE157" t="s">
        <v>212</v>
      </c>
      <c r="AF157" t="s">
        <v>212</v>
      </c>
      <c r="AG157" t="s">
        <v>26</v>
      </c>
      <c r="AH157" t="s">
        <v>26</v>
      </c>
      <c r="AI157" t="s">
        <v>492</v>
      </c>
      <c r="AJ157" t="s">
        <v>877</v>
      </c>
      <c r="AK157" t="s">
        <v>6</v>
      </c>
      <c r="AL157">
        <v>19</v>
      </c>
      <c r="AM157" t="s">
        <v>319</v>
      </c>
      <c r="AN157" t="s">
        <v>1434</v>
      </c>
      <c r="AO157" t="s">
        <v>4</v>
      </c>
      <c r="AP157" t="s">
        <v>1052</v>
      </c>
      <c r="AQ157" t="s">
        <v>1062</v>
      </c>
      <c r="AR157" t="s">
        <v>1067</v>
      </c>
      <c r="AS157" t="s">
        <v>312</v>
      </c>
      <c r="AT157" t="s">
        <v>176</v>
      </c>
      <c r="AU157" t="s">
        <v>77</v>
      </c>
    </row>
    <row r="158" spans="1:47">
      <c r="A158" s="8">
        <v>1441</v>
      </c>
      <c r="B158" s="8" t="s">
        <v>207</v>
      </c>
      <c r="C158" s="8" t="s">
        <v>209</v>
      </c>
      <c r="D158" t="s">
        <v>212</v>
      </c>
      <c r="E158" t="s">
        <v>179</v>
      </c>
      <c r="F158" t="s">
        <v>3</v>
      </c>
      <c r="G158" t="s">
        <v>314</v>
      </c>
      <c r="H158" t="s">
        <v>319</v>
      </c>
      <c r="I158" t="s">
        <v>470</v>
      </c>
      <c r="J158" t="s">
        <v>331</v>
      </c>
      <c r="K158" s="12" t="s">
        <v>6</v>
      </c>
      <c r="L158">
        <v>24</v>
      </c>
      <c r="M158" s="12" t="s">
        <v>319</v>
      </c>
      <c r="N158" s="33">
        <v>37778</v>
      </c>
      <c r="O158" s="8" t="s">
        <v>312</v>
      </c>
      <c r="P158" s="33">
        <v>44170</v>
      </c>
      <c r="Q158" t="s">
        <v>563</v>
      </c>
      <c r="R158" t="s">
        <v>571</v>
      </c>
      <c r="S158" t="s">
        <v>26</v>
      </c>
      <c r="T158" t="s">
        <v>2184</v>
      </c>
      <c r="U158" t="s">
        <v>575</v>
      </c>
      <c r="V158" t="s">
        <v>575</v>
      </c>
      <c r="W158" t="s">
        <v>1441</v>
      </c>
      <c r="X158" t="s">
        <v>312</v>
      </c>
      <c r="Y158" t="s">
        <v>729</v>
      </c>
      <c r="Z158" t="s">
        <v>610</v>
      </c>
      <c r="AA158" t="s">
        <v>576</v>
      </c>
      <c r="AB158">
        <v>3</v>
      </c>
      <c r="AC158" t="s">
        <v>242</v>
      </c>
      <c r="AD158" t="s">
        <v>1324</v>
      </c>
      <c r="AE158" t="s">
        <v>26</v>
      </c>
      <c r="AF158" t="s">
        <v>575</v>
      </c>
      <c r="AG158" t="s">
        <v>26</v>
      </c>
      <c r="AH158" t="s">
        <v>26</v>
      </c>
      <c r="AI158" t="s">
        <v>212</v>
      </c>
      <c r="AJ158" t="s">
        <v>179</v>
      </c>
      <c r="AK158" t="s">
        <v>3</v>
      </c>
      <c r="AL158" t="s">
        <v>314</v>
      </c>
      <c r="AM158" t="s">
        <v>319</v>
      </c>
      <c r="AN158" t="s">
        <v>570</v>
      </c>
      <c r="AO158" t="s">
        <v>4</v>
      </c>
      <c r="AP158" t="s">
        <v>1046</v>
      </c>
      <c r="AQ158" t="s">
        <v>312</v>
      </c>
      <c r="AR158" t="s">
        <v>1073</v>
      </c>
      <c r="AS158" t="s">
        <v>212</v>
      </c>
      <c r="AT158" t="s">
        <v>1093</v>
      </c>
      <c r="AU158" t="s">
        <v>77</v>
      </c>
    </row>
    <row r="159" spans="1:47">
      <c r="A159" s="8">
        <v>1443</v>
      </c>
      <c r="B159" s="8" t="s">
        <v>210</v>
      </c>
      <c r="C159" s="8" t="s">
        <v>211</v>
      </c>
      <c r="D159" t="s">
        <v>212</v>
      </c>
      <c r="E159" t="s">
        <v>212</v>
      </c>
      <c r="F159" t="s">
        <v>212</v>
      </c>
      <c r="G159" t="s">
        <v>212</v>
      </c>
      <c r="H159" t="s">
        <v>212</v>
      </c>
      <c r="I159" t="s">
        <v>269</v>
      </c>
      <c r="J159" t="s">
        <v>1185</v>
      </c>
      <c r="K159" s="12" t="s">
        <v>3</v>
      </c>
      <c r="L159">
        <v>39</v>
      </c>
      <c r="M159" s="12" t="s">
        <v>319</v>
      </c>
      <c r="N159" s="33" t="s">
        <v>1398</v>
      </c>
      <c r="O159" s="8" t="s">
        <v>1431</v>
      </c>
      <c r="P159" s="33">
        <v>44174</v>
      </c>
      <c r="Q159" t="s">
        <v>562</v>
      </c>
      <c r="R159" t="s">
        <v>566</v>
      </c>
      <c r="S159" t="s">
        <v>4</v>
      </c>
      <c r="T159" t="s">
        <v>562</v>
      </c>
      <c r="U159" t="s">
        <v>575</v>
      </c>
      <c r="V159" t="s">
        <v>575</v>
      </c>
      <c r="W159" t="s">
        <v>312</v>
      </c>
      <c r="X159" t="s">
        <v>1198</v>
      </c>
      <c r="Y159" t="s">
        <v>1190</v>
      </c>
      <c r="Z159" t="s">
        <v>614</v>
      </c>
      <c r="AA159" t="s">
        <v>576</v>
      </c>
      <c r="AB159">
        <v>7</v>
      </c>
      <c r="AC159" t="s">
        <v>1623</v>
      </c>
      <c r="AD159" t="s">
        <v>1366</v>
      </c>
      <c r="AE159" t="s">
        <v>26</v>
      </c>
      <c r="AF159" t="s">
        <v>575</v>
      </c>
      <c r="AG159" t="s">
        <v>26</v>
      </c>
      <c r="AH159" t="s">
        <v>26</v>
      </c>
      <c r="AI159" t="s">
        <v>212</v>
      </c>
      <c r="AJ159" t="s">
        <v>57</v>
      </c>
      <c r="AK159" t="s">
        <v>6</v>
      </c>
      <c r="AL159" t="s">
        <v>312</v>
      </c>
      <c r="AM159" t="s">
        <v>312</v>
      </c>
      <c r="AN159" t="s">
        <v>1434</v>
      </c>
      <c r="AO159" t="s">
        <v>312</v>
      </c>
      <c r="AP159" t="s">
        <v>1057</v>
      </c>
      <c r="AQ159" t="s">
        <v>312</v>
      </c>
      <c r="AR159" t="s">
        <v>1073</v>
      </c>
      <c r="AS159" t="s">
        <v>312</v>
      </c>
      <c r="AT159" t="s">
        <v>1189</v>
      </c>
      <c r="AU159" t="s">
        <v>1188</v>
      </c>
    </row>
    <row r="160" spans="1:47">
      <c r="A160" s="8">
        <v>1446</v>
      </c>
      <c r="B160" s="8" t="s">
        <v>210</v>
      </c>
      <c r="C160" s="8" t="s">
        <v>211</v>
      </c>
      <c r="D160" t="s">
        <v>212</v>
      </c>
      <c r="E160" t="s">
        <v>212</v>
      </c>
      <c r="F160" t="s">
        <v>212</v>
      </c>
      <c r="G160" t="s">
        <v>212</v>
      </c>
      <c r="H160" t="s">
        <v>212</v>
      </c>
      <c r="I160" t="s">
        <v>1167</v>
      </c>
      <c r="J160" t="s">
        <v>1168</v>
      </c>
      <c r="K160" s="12" t="s">
        <v>3</v>
      </c>
      <c r="L160" t="s">
        <v>1166</v>
      </c>
      <c r="M160" s="12" t="s">
        <v>319</v>
      </c>
      <c r="N160" s="33">
        <v>36472</v>
      </c>
      <c r="O160" s="8" t="s">
        <v>1463</v>
      </c>
      <c r="P160" s="33">
        <v>44174</v>
      </c>
      <c r="Q160" t="s">
        <v>572</v>
      </c>
      <c r="R160" t="s">
        <v>562</v>
      </c>
      <c r="S160" t="s">
        <v>4</v>
      </c>
      <c r="T160" t="s">
        <v>562</v>
      </c>
      <c r="U160" t="s">
        <v>123</v>
      </c>
      <c r="V160" t="s">
        <v>123</v>
      </c>
      <c r="W160" t="s">
        <v>312</v>
      </c>
      <c r="X160" t="s">
        <v>312</v>
      </c>
      <c r="Y160" t="s">
        <v>690</v>
      </c>
      <c r="Z160" t="s">
        <v>594</v>
      </c>
      <c r="AA160" t="s">
        <v>576</v>
      </c>
      <c r="AB160">
        <v>79</v>
      </c>
      <c r="AC160" t="s">
        <v>1559</v>
      </c>
      <c r="AD160" t="s">
        <v>212</v>
      </c>
      <c r="AE160" t="s">
        <v>212</v>
      </c>
      <c r="AF160" t="s">
        <v>212</v>
      </c>
      <c r="AG160" t="s">
        <v>26</v>
      </c>
      <c r="AH160" t="s">
        <v>26</v>
      </c>
      <c r="AI160" t="s">
        <v>513</v>
      </c>
      <c r="AJ160" t="s">
        <v>1163</v>
      </c>
      <c r="AK160" t="s">
        <v>6</v>
      </c>
      <c r="AL160">
        <v>23</v>
      </c>
      <c r="AM160" t="s">
        <v>319</v>
      </c>
      <c r="AN160" t="s">
        <v>1434</v>
      </c>
      <c r="AO160" t="s">
        <v>26</v>
      </c>
      <c r="AP160" t="s">
        <v>1164</v>
      </c>
      <c r="AQ160" t="s">
        <v>312</v>
      </c>
      <c r="AR160" t="s">
        <v>1067</v>
      </c>
      <c r="AS160" t="s">
        <v>1075</v>
      </c>
      <c r="AT160" t="s">
        <v>1165</v>
      </c>
      <c r="AU160" t="s">
        <v>77</v>
      </c>
    </row>
    <row r="161" spans="1:47">
      <c r="A161" s="8">
        <v>1447</v>
      </c>
      <c r="B161" s="8" t="s">
        <v>207</v>
      </c>
      <c r="C161" s="8" t="s">
        <v>209</v>
      </c>
      <c r="D161" t="s">
        <v>212</v>
      </c>
      <c r="E161" t="s">
        <v>1219</v>
      </c>
      <c r="F161" t="s">
        <v>6</v>
      </c>
      <c r="G161" t="s">
        <v>314</v>
      </c>
      <c r="H161" t="s">
        <v>319</v>
      </c>
      <c r="I161" t="s">
        <v>1015</v>
      </c>
      <c r="J161" t="s">
        <v>1220</v>
      </c>
      <c r="K161" s="12" t="s">
        <v>6</v>
      </c>
      <c r="L161">
        <v>19</v>
      </c>
      <c r="M161" s="12" t="s">
        <v>319</v>
      </c>
      <c r="N161" s="33">
        <v>33705</v>
      </c>
      <c r="O161" s="8" t="s">
        <v>1428</v>
      </c>
      <c r="P161" s="33">
        <v>44182</v>
      </c>
      <c r="Q161" t="s">
        <v>570</v>
      </c>
      <c r="R161" t="s">
        <v>571</v>
      </c>
      <c r="S161" t="s">
        <v>26</v>
      </c>
      <c r="T161" t="s">
        <v>2184</v>
      </c>
      <c r="U161" t="s">
        <v>22</v>
      </c>
      <c r="V161" t="s">
        <v>24</v>
      </c>
      <c r="W161" t="s">
        <v>312</v>
      </c>
      <c r="X161" t="s">
        <v>312</v>
      </c>
      <c r="Y161" t="s">
        <v>1221</v>
      </c>
      <c r="Z161" t="s">
        <v>610</v>
      </c>
      <c r="AA161" t="s">
        <v>576</v>
      </c>
      <c r="AB161">
        <v>144</v>
      </c>
      <c r="AC161" t="s">
        <v>1624</v>
      </c>
      <c r="AD161" t="s">
        <v>1224</v>
      </c>
      <c r="AE161" t="s">
        <v>4</v>
      </c>
      <c r="AF161" t="s">
        <v>850</v>
      </c>
      <c r="AG161" t="s">
        <v>26</v>
      </c>
      <c r="AH161" t="s">
        <v>26</v>
      </c>
      <c r="AI161" t="s">
        <v>212</v>
      </c>
      <c r="AJ161" t="s">
        <v>1222</v>
      </c>
      <c r="AK161" t="s">
        <v>6</v>
      </c>
      <c r="AL161" t="s">
        <v>314</v>
      </c>
      <c r="AM161" t="s">
        <v>319</v>
      </c>
      <c r="AN161" t="s">
        <v>570</v>
      </c>
      <c r="AO161" t="s">
        <v>4</v>
      </c>
      <c r="AP161" t="s">
        <v>1046</v>
      </c>
      <c r="AQ161" t="s">
        <v>1062</v>
      </c>
      <c r="AR161" t="s">
        <v>1067</v>
      </c>
      <c r="AS161" t="s">
        <v>212</v>
      </c>
      <c r="AT161" t="s">
        <v>1223</v>
      </c>
      <c r="AU161" t="s">
        <v>77</v>
      </c>
    </row>
    <row r="162" spans="1:47">
      <c r="A162" s="8">
        <v>1449</v>
      </c>
      <c r="B162" s="8" t="s">
        <v>207</v>
      </c>
      <c r="C162" s="8" t="s">
        <v>209</v>
      </c>
      <c r="D162" t="s">
        <v>1442</v>
      </c>
      <c r="E162" t="s">
        <v>1443</v>
      </c>
      <c r="F162" t="s">
        <v>6</v>
      </c>
      <c r="G162">
        <v>46</v>
      </c>
      <c r="H162" t="s">
        <v>319</v>
      </c>
      <c r="I162" t="s">
        <v>475</v>
      </c>
      <c r="J162" t="s">
        <v>1907</v>
      </c>
      <c r="K162" s="12" t="s">
        <v>3</v>
      </c>
      <c r="L162">
        <v>43</v>
      </c>
      <c r="M162" s="12" t="s">
        <v>319</v>
      </c>
      <c r="N162" s="33">
        <v>35309</v>
      </c>
      <c r="O162" s="8" t="s">
        <v>1420</v>
      </c>
      <c r="P162" s="33">
        <v>44199</v>
      </c>
      <c r="Q162" t="s">
        <v>572</v>
      </c>
      <c r="R162" t="s">
        <v>571</v>
      </c>
      <c r="S162" t="s">
        <v>312</v>
      </c>
      <c r="T162" t="s">
        <v>2184</v>
      </c>
      <c r="U162" t="s">
        <v>575</v>
      </c>
      <c r="V162" t="s">
        <v>575</v>
      </c>
      <c r="W162" t="s">
        <v>1177</v>
      </c>
      <c r="X162" t="s">
        <v>312</v>
      </c>
      <c r="Y162" t="s">
        <v>1444</v>
      </c>
      <c r="Z162" t="s">
        <v>622</v>
      </c>
      <c r="AA162" t="s">
        <v>576</v>
      </c>
      <c r="AB162">
        <v>125</v>
      </c>
      <c r="AC162" t="s">
        <v>1583</v>
      </c>
      <c r="AD162" t="s">
        <v>1265</v>
      </c>
      <c r="AE162" t="s">
        <v>4</v>
      </c>
      <c r="AF162" t="s">
        <v>575</v>
      </c>
      <c r="AG162" t="s">
        <v>26</v>
      </c>
      <c r="AH162" t="s">
        <v>312</v>
      </c>
      <c r="AI162" t="s">
        <v>1442</v>
      </c>
      <c r="AJ162" t="s">
        <v>1443</v>
      </c>
      <c r="AK162" t="s">
        <v>6</v>
      </c>
      <c r="AL162">
        <v>46</v>
      </c>
      <c r="AM162" t="s">
        <v>319</v>
      </c>
      <c r="AN162" t="s">
        <v>1071</v>
      </c>
      <c r="AO162" t="s">
        <v>26</v>
      </c>
      <c r="AP162" t="s">
        <v>1054</v>
      </c>
      <c r="AQ162" t="s">
        <v>1062</v>
      </c>
      <c r="AR162" t="s">
        <v>1067</v>
      </c>
      <c r="AS162" t="s">
        <v>212</v>
      </c>
      <c r="AT162" t="s">
        <v>1445</v>
      </c>
      <c r="AU162" t="s">
        <v>212</v>
      </c>
    </row>
    <row r="163" spans="1:47">
      <c r="A163" s="8">
        <v>1451</v>
      </c>
      <c r="B163" s="8" t="s">
        <v>210</v>
      </c>
      <c r="C163" s="8" t="s">
        <v>211</v>
      </c>
      <c r="D163" t="s">
        <v>212</v>
      </c>
      <c r="E163" t="s">
        <v>212</v>
      </c>
      <c r="F163" t="s">
        <v>212</v>
      </c>
      <c r="G163" t="s">
        <v>212</v>
      </c>
      <c r="H163" t="s">
        <v>212</v>
      </c>
      <c r="I163" t="s">
        <v>269</v>
      </c>
      <c r="J163" t="s">
        <v>1479</v>
      </c>
      <c r="K163" s="12" t="s">
        <v>3</v>
      </c>
      <c r="L163">
        <v>37</v>
      </c>
      <c r="M163" s="12" t="s">
        <v>319</v>
      </c>
      <c r="N163" s="33">
        <v>30859</v>
      </c>
      <c r="O163" s="8" t="s">
        <v>1420</v>
      </c>
      <c r="P163" s="33">
        <v>44214</v>
      </c>
      <c r="Q163" t="s">
        <v>572</v>
      </c>
      <c r="R163" t="s">
        <v>212</v>
      </c>
      <c r="S163" t="s">
        <v>4</v>
      </c>
      <c r="T163" t="s">
        <v>562</v>
      </c>
      <c r="U163" t="s">
        <v>123</v>
      </c>
      <c r="V163" t="s">
        <v>123</v>
      </c>
      <c r="W163" t="s">
        <v>312</v>
      </c>
      <c r="X163" t="s">
        <v>312</v>
      </c>
      <c r="Y163" t="s">
        <v>1480</v>
      </c>
      <c r="Z163" t="s">
        <v>614</v>
      </c>
      <c r="AA163" t="s">
        <v>576</v>
      </c>
      <c r="AB163">
        <v>77</v>
      </c>
      <c r="AC163" t="s">
        <v>366</v>
      </c>
      <c r="AD163" t="s">
        <v>212</v>
      </c>
      <c r="AE163" t="s">
        <v>212</v>
      </c>
      <c r="AF163" t="s">
        <v>212</v>
      </c>
      <c r="AG163" t="s">
        <v>26</v>
      </c>
      <c r="AH163" t="s">
        <v>312</v>
      </c>
      <c r="AI163" t="s">
        <v>1481</v>
      </c>
      <c r="AJ163" t="s">
        <v>1482</v>
      </c>
      <c r="AK163" t="s">
        <v>6</v>
      </c>
      <c r="AL163">
        <v>31</v>
      </c>
      <c r="AM163" t="s">
        <v>312</v>
      </c>
      <c r="AN163" t="s">
        <v>1434</v>
      </c>
      <c r="AO163" t="s">
        <v>4</v>
      </c>
      <c r="AP163" t="s">
        <v>1052</v>
      </c>
      <c r="AQ163" t="s">
        <v>312</v>
      </c>
      <c r="AR163" t="s">
        <v>1073</v>
      </c>
      <c r="AS163" t="s">
        <v>312</v>
      </c>
      <c r="AT163" t="s">
        <v>1483</v>
      </c>
      <c r="AU163" t="s">
        <v>77</v>
      </c>
    </row>
    <row r="164" spans="1:47">
      <c r="A164" s="8">
        <v>1458</v>
      </c>
      <c r="B164" s="8" t="s">
        <v>210</v>
      </c>
      <c r="C164" s="8" t="s">
        <v>211</v>
      </c>
      <c r="D164" t="s">
        <v>212</v>
      </c>
      <c r="E164" t="s">
        <v>212</v>
      </c>
      <c r="F164" t="s">
        <v>212</v>
      </c>
      <c r="G164" t="s">
        <v>212</v>
      </c>
      <c r="H164" t="s">
        <v>212</v>
      </c>
      <c r="I164" t="s">
        <v>491</v>
      </c>
      <c r="J164" t="s">
        <v>351</v>
      </c>
      <c r="K164" s="12" t="s">
        <v>3</v>
      </c>
      <c r="L164">
        <v>50</v>
      </c>
      <c r="M164" s="12" t="s">
        <v>319</v>
      </c>
      <c r="N164" s="33">
        <v>42453</v>
      </c>
      <c r="O164" s="8" t="s">
        <v>1493</v>
      </c>
      <c r="P164" s="33">
        <v>44222</v>
      </c>
      <c r="Q164" t="s">
        <v>572</v>
      </c>
      <c r="R164" t="s">
        <v>212</v>
      </c>
      <c r="S164" t="s">
        <v>312</v>
      </c>
      <c r="T164" t="s">
        <v>567</v>
      </c>
      <c r="U164" t="s">
        <v>575</v>
      </c>
      <c r="V164" t="s">
        <v>212</v>
      </c>
      <c r="W164" t="s">
        <v>312</v>
      </c>
      <c r="X164" t="s">
        <v>312</v>
      </c>
      <c r="Y164" t="s">
        <v>1494</v>
      </c>
      <c r="Z164" t="s">
        <v>115</v>
      </c>
      <c r="AA164" t="s">
        <v>576</v>
      </c>
      <c r="AB164">
        <v>572</v>
      </c>
      <c r="AC164" t="s">
        <v>2146</v>
      </c>
      <c r="AD164" t="s">
        <v>1498</v>
      </c>
      <c r="AE164" t="s">
        <v>26</v>
      </c>
      <c r="AF164" t="s">
        <v>575</v>
      </c>
      <c r="AG164" t="s">
        <v>26</v>
      </c>
      <c r="AH164" t="s">
        <v>26</v>
      </c>
      <c r="AI164" t="s">
        <v>1495</v>
      </c>
      <c r="AJ164" t="s">
        <v>1496</v>
      </c>
      <c r="AK164" t="s">
        <v>3</v>
      </c>
      <c r="AL164">
        <v>74</v>
      </c>
      <c r="AM164" t="s">
        <v>312</v>
      </c>
      <c r="AN164" t="s">
        <v>312</v>
      </c>
      <c r="AO164" t="s">
        <v>4</v>
      </c>
      <c r="AP164" t="s">
        <v>1052</v>
      </c>
      <c r="AQ164" t="s">
        <v>312</v>
      </c>
      <c r="AR164" t="s">
        <v>312</v>
      </c>
      <c r="AS164" t="s">
        <v>312</v>
      </c>
      <c r="AT164" t="s">
        <v>1497</v>
      </c>
      <c r="AU164" t="s">
        <v>77</v>
      </c>
    </row>
    <row r="165" spans="1:47">
      <c r="A165" s="8">
        <v>1461</v>
      </c>
      <c r="B165" s="8" t="s">
        <v>210</v>
      </c>
      <c r="C165" s="8" t="s">
        <v>211</v>
      </c>
      <c r="D165" t="s">
        <v>212</v>
      </c>
      <c r="E165" t="s">
        <v>212</v>
      </c>
      <c r="F165" t="s">
        <v>212</v>
      </c>
      <c r="G165" t="s">
        <v>212</v>
      </c>
      <c r="H165" t="s">
        <v>212</v>
      </c>
      <c r="I165" t="s">
        <v>1636</v>
      </c>
      <c r="J165" t="s">
        <v>1637</v>
      </c>
      <c r="K165" s="12" t="s">
        <v>3</v>
      </c>
      <c r="L165">
        <v>26</v>
      </c>
      <c r="M165" s="12" t="s">
        <v>560</v>
      </c>
      <c r="N165" s="33">
        <v>37152</v>
      </c>
      <c r="O165" s="8" t="s">
        <v>1432</v>
      </c>
      <c r="P165" s="33">
        <v>44236</v>
      </c>
      <c r="Q165" t="s">
        <v>562</v>
      </c>
      <c r="R165" t="s">
        <v>566</v>
      </c>
      <c r="S165" t="s">
        <v>4</v>
      </c>
      <c r="T165" t="s">
        <v>562</v>
      </c>
      <c r="U165" t="s">
        <v>123</v>
      </c>
      <c r="V165" t="s">
        <v>123</v>
      </c>
      <c r="W165" t="s">
        <v>312</v>
      </c>
      <c r="X165" t="s">
        <v>312</v>
      </c>
      <c r="Y165" t="s">
        <v>1638</v>
      </c>
      <c r="Z165" t="s">
        <v>594</v>
      </c>
      <c r="AA165" t="s">
        <v>576</v>
      </c>
      <c r="AB165">
        <v>154</v>
      </c>
      <c r="AC165" t="s">
        <v>1640</v>
      </c>
      <c r="AD165" t="s">
        <v>212</v>
      </c>
      <c r="AE165" t="s">
        <v>212</v>
      </c>
      <c r="AF165" t="s">
        <v>212</v>
      </c>
      <c r="AG165" t="s">
        <v>26</v>
      </c>
      <c r="AH165" t="s">
        <v>312</v>
      </c>
      <c r="AI165" t="s">
        <v>212</v>
      </c>
      <c r="AJ165" t="s">
        <v>57</v>
      </c>
      <c r="AK165" t="s">
        <v>6</v>
      </c>
      <c r="AL165">
        <v>7</v>
      </c>
      <c r="AM165" t="s">
        <v>312</v>
      </c>
      <c r="AN165" t="s">
        <v>1434</v>
      </c>
      <c r="AO165" t="s">
        <v>4</v>
      </c>
      <c r="AP165" t="s">
        <v>1052</v>
      </c>
      <c r="AQ165" t="s">
        <v>312</v>
      </c>
      <c r="AR165" t="s">
        <v>1326</v>
      </c>
      <c r="AS165" t="s">
        <v>312</v>
      </c>
      <c r="AT165" t="s">
        <v>1639</v>
      </c>
      <c r="AU165" t="s">
        <v>77</v>
      </c>
    </row>
    <row r="166" spans="1:47">
      <c r="A166" s="8">
        <v>1462</v>
      </c>
      <c r="B166" s="8" t="s">
        <v>210</v>
      </c>
      <c r="C166" s="8" t="s">
        <v>211</v>
      </c>
      <c r="D166" t="s">
        <v>212</v>
      </c>
      <c r="E166" t="s">
        <v>212</v>
      </c>
      <c r="F166" t="s">
        <v>212</v>
      </c>
      <c r="G166" t="s">
        <v>212</v>
      </c>
      <c r="H166" t="s">
        <v>212</v>
      </c>
      <c r="I166" t="s">
        <v>491</v>
      </c>
      <c r="J166" t="s">
        <v>352</v>
      </c>
      <c r="K166" s="12" t="s">
        <v>3</v>
      </c>
      <c r="L166">
        <v>22</v>
      </c>
      <c r="M166" s="12" t="s">
        <v>319</v>
      </c>
      <c r="N166" s="33">
        <v>395045</v>
      </c>
      <c r="O166" s="8" t="s">
        <v>312</v>
      </c>
      <c r="P166" s="33">
        <v>44237</v>
      </c>
      <c r="Q166" t="s">
        <v>563</v>
      </c>
      <c r="R166" t="s">
        <v>562</v>
      </c>
      <c r="S166" t="s">
        <v>4</v>
      </c>
      <c r="T166" t="s">
        <v>562</v>
      </c>
      <c r="U166" t="s">
        <v>575</v>
      </c>
      <c r="V166" t="s">
        <v>575</v>
      </c>
      <c r="W166" t="s">
        <v>312</v>
      </c>
      <c r="X166" t="s">
        <v>312</v>
      </c>
      <c r="Y166" t="s">
        <v>1649</v>
      </c>
      <c r="Z166" t="s">
        <v>594</v>
      </c>
      <c r="AA166" t="s">
        <v>576</v>
      </c>
      <c r="AB166">
        <v>19</v>
      </c>
      <c r="AC166" t="s">
        <v>1651</v>
      </c>
      <c r="AD166" t="s">
        <v>1652</v>
      </c>
      <c r="AE166" t="s">
        <v>26</v>
      </c>
      <c r="AF166" t="s">
        <v>575</v>
      </c>
      <c r="AG166" t="s">
        <v>26</v>
      </c>
      <c r="AH166" t="s">
        <v>26</v>
      </c>
      <c r="AI166" t="s">
        <v>1647</v>
      </c>
      <c r="AJ166" t="s">
        <v>1648</v>
      </c>
      <c r="AK166" t="s">
        <v>6</v>
      </c>
      <c r="AL166">
        <v>35</v>
      </c>
      <c r="AM166" t="s">
        <v>319</v>
      </c>
      <c r="AN166" t="s">
        <v>1434</v>
      </c>
      <c r="AO166" t="s">
        <v>26</v>
      </c>
      <c r="AP166" t="s">
        <v>1047</v>
      </c>
      <c r="AQ166" t="s">
        <v>1060</v>
      </c>
      <c r="AR166" t="s">
        <v>1073</v>
      </c>
      <c r="AS166" t="s">
        <v>312</v>
      </c>
      <c r="AT166" t="s">
        <v>1650</v>
      </c>
      <c r="AU166" t="s">
        <v>49</v>
      </c>
    </row>
    <row r="167" spans="1:47">
      <c r="A167" s="8">
        <v>1465</v>
      </c>
      <c r="B167" s="8" t="s">
        <v>210</v>
      </c>
      <c r="C167" s="8" t="s">
        <v>211</v>
      </c>
      <c r="D167" t="s">
        <v>212</v>
      </c>
      <c r="E167" t="s">
        <v>212</v>
      </c>
      <c r="F167" t="s">
        <v>212</v>
      </c>
      <c r="G167" t="s">
        <v>212</v>
      </c>
      <c r="H167" t="s">
        <v>212</v>
      </c>
      <c r="I167" t="s">
        <v>467</v>
      </c>
      <c r="J167" t="s">
        <v>1659</v>
      </c>
      <c r="K167" s="12" t="s">
        <v>3</v>
      </c>
      <c r="L167">
        <v>31</v>
      </c>
      <c r="M167" s="12" t="s">
        <v>319</v>
      </c>
      <c r="N167" s="33">
        <v>29957</v>
      </c>
      <c r="O167" s="8" t="s">
        <v>312</v>
      </c>
      <c r="P167" s="33">
        <v>44251</v>
      </c>
      <c r="Q167" t="s">
        <v>563</v>
      </c>
      <c r="R167" t="s">
        <v>566</v>
      </c>
      <c r="S167" t="s">
        <v>312</v>
      </c>
      <c r="T167" t="s">
        <v>312</v>
      </c>
      <c r="U167" t="s">
        <v>575</v>
      </c>
      <c r="V167" t="s">
        <v>575</v>
      </c>
      <c r="W167" t="s">
        <v>1441</v>
      </c>
      <c r="X167" t="s">
        <v>312</v>
      </c>
      <c r="Y167" t="s">
        <v>1663</v>
      </c>
      <c r="Z167" t="s">
        <v>594</v>
      </c>
      <c r="AA167" t="s">
        <v>576</v>
      </c>
      <c r="AB167">
        <v>799</v>
      </c>
      <c r="AC167" t="s">
        <v>1595</v>
      </c>
      <c r="AD167" t="s">
        <v>1665</v>
      </c>
      <c r="AE167" t="s">
        <v>26</v>
      </c>
      <c r="AF167" t="s">
        <v>575</v>
      </c>
      <c r="AG167" t="s">
        <v>26</v>
      </c>
      <c r="AH167" t="s">
        <v>312</v>
      </c>
      <c r="AI167" t="s">
        <v>1660</v>
      </c>
      <c r="AJ167" t="s">
        <v>1661</v>
      </c>
      <c r="AK167" t="s">
        <v>6</v>
      </c>
      <c r="AL167">
        <v>21</v>
      </c>
      <c r="AM167" t="s">
        <v>319</v>
      </c>
      <c r="AN167" t="s">
        <v>1434</v>
      </c>
      <c r="AO167" t="s">
        <v>26</v>
      </c>
      <c r="AP167" t="s">
        <v>1052</v>
      </c>
      <c r="AQ167" t="s">
        <v>312</v>
      </c>
      <c r="AR167" t="s">
        <v>312</v>
      </c>
      <c r="AS167" t="s">
        <v>312</v>
      </c>
      <c r="AT167" t="s">
        <v>1664</v>
      </c>
      <c r="AU167" t="s">
        <v>49</v>
      </c>
    </row>
    <row r="168" spans="1:47">
      <c r="A168" s="8">
        <v>1467</v>
      </c>
      <c r="B168" s="8" t="s">
        <v>210</v>
      </c>
      <c r="C168" s="8" t="s">
        <v>211</v>
      </c>
      <c r="D168" t="s">
        <v>212</v>
      </c>
      <c r="E168" t="s">
        <v>212</v>
      </c>
      <c r="F168" t="s">
        <v>212</v>
      </c>
      <c r="G168" t="s">
        <v>212</v>
      </c>
      <c r="H168" t="s">
        <v>212</v>
      </c>
      <c r="I168" t="s">
        <v>289</v>
      </c>
      <c r="J168" t="s">
        <v>1606</v>
      </c>
      <c r="K168" s="12" t="s">
        <v>3</v>
      </c>
      <c r="L168">
        <v>23</v>
      </c>
      <c r="M168" s="12" t="s">
        <v>1644</v>
      </c>
      <c r="N168" s="33">
        <v>32543</v>
      </c>
      <c r="O168" s="8" t="s">
        <v>312</v>
      </c>
      <c r="P168" s="33">
        <v>44252</v>
      </c>
      <c r="Q168" t="s">
        <v>564</v>
      </c>
      <c r="R168" t="s">
        <v>562</v>
      </c>
      <c r="S168" t="s">
        <v>4</v>
      </c>
      <c r="T168" t="s">
        <v>562</v>
      </c>
      <c r="U168" t="s">
        <v>575</v>
      </c>
      <c r="V168" t="s">
        <v>23</v>
      </c>
      <c r="W168" t="s">
        <v>312</v>
      </c>
      <c r="X168" t="s">
        <v>312</v>
      </c>
      <c r="Y168" t="s">
        <v>1556</v>
      </c>
      <c r="Z168" t="s">
        <v>591</v>
      </c>
      <c r="AA168" t="s">
        <v>576</v>
      </c>
      <c r="AB168">
        <v>13</v>
      </c>
      <c r="AC168" t="s">
        <v>1556</v>
      </c>
      <c r="AD168" t="s">
        <v>1645</v>
      </c>
      <c r="AE168" t="s">
        <v>26</v>
      </c>
      <c r="AF168" t="s">
        <v>575</v>
      </c>
      <c r="AG168" t="s">
        <v>26</v>
      </c>
      <c r="AH168" t="s">
        <v>26</v>
      </c>
      <c r="AI168" t="s">
        <v>212</v>
      </c>
      <c r="AJ168" t="s">
        <v>57</v>
      </c>
      <c r="AK168" t="s">
        <v>6</v>
      </c>
      <c r="AL168" t="s">
        <v>312</v>
      </c>
      <c r="AM168" t="s">
        <v>312</v>
      </c>
      <c r="AN168" t="s">
        <v>1434</v>
      </c>
      <c r="AO168" t="s">
        <v>312</v>
      </c>
      <c r="AP168" t="s">
        <v>1052</v>
      </c>
      <c r="AQ168" t="s">
        <v>312</v>
      </c>
      <c r="AR168" t="s">
        <v>1073</v>
      </c>
      <c r="AS168" t="s">
        <v>312</v>
      </c>
      <c r="AT168" t="s">
        <v>1646</v>
      </c>
      <c r="AU168" t="s">
        <v>312</v>
      </c>
    </row>
    <row r="169" spans="1:47">
      <c r="A169" s="8">
        <v>1470</v>
      </c>
      <c r="B169" s="8" t="s">
        <v>210</v>
      </c>
      <c r="C169" s="8" t="s">
        <v>211</v>
      </c>
      <c r="D169" t="s">
        <v>212</v>
      </c>
      <c r="E169" t="s">
        <v>212</v>
      </c>
      <c r="F169" t="s">
        <v>212</v>
      </c>
      <c r="G169" t="s">
        <v>212</v>
      </c>
      <c r="H169" t="s">
        <v>212</v>
      </c>
      <c r="I169" t="s">
        <v>987</v>
      </c>
      <c r="J169" t="s">
        <v>1675</v>
      </c>
      <c r="K169" s="12" t="s">
        <v>6</v>
      </c>
      <c r="L169">
        <v>27</v>
      </c>
      <c r="M169" s="12" t="s">
        <v>319</v>
      </c>
      <c r="N169" s="33">
        <v>35752</v>
      </c>
      <c r="O169" s="8" t="s">
        <v>1408</v>
      </c>
      <c r="P169" s="33">
        <v>44270</v>
      </c>
      <c r="Q169" t="s">
        <v>572</v>
      </c>
      <c r="R169" t="s">
        <v>570</v>
      </c>
      <c r="S169" t="s">
        <v>26</v>
      </c>
      <c r="T169" t="s">
        <v>2184</v>
      </c>
      <c r="U169" t="s">
        <v>575</v>
      </c>
      <c r="V169" t="s">
        <v>575</v>
      </c>
      <c r="W169" t="s">
        <v>312</v>
      </c>
      <c r="X169" t="s">
        <v>312</v>
      </c>
      <c r="Y169" t="s">
        <v>833</v>
      </c>
      <c r="Z169" t="s">
        <v>157</v>
      </c>
      <c r="AA169" t="s">
        <v>576</v>
      </c>
      <c r="AB169">
        <v>15</v>
      </c>
      <c r="AC169" t="s">
        <v>290</v>
      </c>
      <c r="AD169" t="s">
        <v>1676</v>
      </c>
      <c r="AE169" t="s">
        <v>4</v>
      </c>
      <c r="AF169" t="s">
        <v>575</v>
      </c>
      <c r="AG169" t="s">
        <v>26</v>
      </c>
      <c r="AH169" t="s">
        <v>26</v>
      </c>
      <c r="AI169" t="s">
        <v>212</v>
      </c>
      <c r="AJ169" t="s">
        <v>66</v>
      </c>
      <c r="AK169" t="s">
        <v>3</v>
      </c>
      <c r="AL169" t="s">
        <v>314</v>
      </c>
      <c r="AM169" t="s">
        <v>319</v>
      </c>
      <c r="AN169" t="s">
        <v>570</v>
      </c>
      <c r="AO169" t="s">
        <v>4</v>
      </c>
      <c r="AP169" t="s">
        <v>1045</v>
      </c>
      <c r="AQ169" t="s">
        <v>1062</v>
      </c>
      <c r="AR169" t="s">
        <v>1073</v>
      </c>
      <c r="AS169" t="s">
        <v>312</v>
      </c>
      <c r="AT169" t="s">
        <v>34</v>
      </c>
      <c r="AU169" t="s">
        <v>1677</v>
      </c>
    </row>
    <row r="170" spans="1:47">
      <c r="A170" s="8">
        <v>1474</v>
      </c>
      <c r="B170" s="8" t="s">
        <v>207</v>
      </c>
      <c r="C170" s="8" t="s">
        <v>209</v>
      </c>
      <c r="D170" t="s">
        <v>1691</v>
      </c>
      <c r="E170" t="s">
        <v>1692</v>
      </c>
      <c r="F170" t="s">
        <v>6</v>
      </c>
      <c r="G170">
        <v>15</v>
      </c>
      <c r="H170" t="s">
        <v>1644</v>
      </c>
      <c r="I170" t="s">
        <v>1693</v>
      </c>
      <c r="J170" t="s">
        <v>1694</v>
      </c>
      <c r="K170" s="12" t="s">
        <v>3</v>
      </c>
      <c r="L170">
        <v>19</v>
      </c>
      <c r="M170" s="12" t="s">
        <v>1644</v>
      </c>
      <c r="N170" s="33">
        <v>28114</v>
      </c>
      <c r="O170" s="8" t="s">
        <v>312</v>
      </c>
      <c r="P170" s="33">
        <v>44288</v>
      </c>
      <c r="Q170" t="s">
        <v>572</v>
      </c>
      <c r="R170" t="s">
        <v>562</v>
      </c>
      <c r="S170" t="s">
        <v>4</v>
      </c>
      <c r="T170" t="s">
        <v>562</v>
      </c>
      <c r="U170" t="s">
        <v>575</v>
      </c>
      <c r="V170" t="s">
        <v>575</v>
      </c>
      <c r="W170" t="s">
        <v>312</v>
      </c>
      <c r="X170" t="s">
        <v>312</v>
      </c>
      <c r="Y170" t="s">
        <v>1695</v>
      </c>
      <c r="Z170" t="s">
        <v>607</v>
      </c>
      <c r="AA170" t="s">
        <v>576</v>
      </c>
      <c r="AB170">
        <v>68</v>
      </c>
      <c r="AC170" t="s">
        <v>1696</v>
      </c>
      <c r="AD170" t="s">
        <v>1697</v>
      </c>
      <c r="AE170" t="s">
        <v>26</v>
      </c>
      <c r="AF170" t="s">
        <v>575</v>
      </c>
      <c r="AG170" t="s">
        <v>26</v>
      </c>
      <c r="AH170" t="s">
        <v>312</v>
      </c>
      <c r="AI170" t="s">
        <v>1691</v>
      </c>
      <c r="AJ170" t="s">
        <v>1692</v>
      </c>
      <c r="AK170" t="s">
        <v>6</v>
      </c>
      <c r="AL170">
        <v>15</v>
      </c>
      <c r="AM170" t="s">
        <v>1644</v>
      </c>
      <c r="AN170" t="s">
        <v>1044</v>
      </c>
      <c r="AO170" t="s">
        <v>4</v>
      </c>
      <c r="AP170" t="s">
        <v>1054</v>
      </c>
      <c r="AQ170" t="s">
        <v>312</v>
      </c>
      <c r="AR170" t="s">
        <v>1067</v>
      </c>
      <c r="AS170" t="s">
        <v>212</v>
      </c>
      <c r="AT170" t="s">
        <v>1698</v>
      </c>
      <c r="AU170" t="s">
        <v>312</v>
      </c>
    </row>
    <row r="171" spans="1:47">
      <c r="A171" s="8">
        <v>1475</v>
      </c>
      <c r="B171" s="8" t="s">
        <v>210</v>
      </c>
      <c r="C171" s="8" t="s">
        <v>211</v>
      </c>
      <c r="D171" t="s">
        <v>212</v>
      </c>
      <c r="E171" t="s">
        <v>212</v>
      </c>
      <c r="F171" t="s">
        <v>212</v>
      </c>
      <c r="G171" t="s">
        <v>212</v>
      </c>
      <c r="H171" t="s">
        <v>212</v>
      </c>
      <c r="I171" t="s">
        <v>533</v>
      </c>
      <c r="J171" t="s">
        <v>1566</v>
      </c>
      <c r="K171" s="12" t="s">
        <v>3</v>
      </c>
      <c r="L171">
        <v>28</v>
      </c>
      <c r="M171" s="12" t="s">
        <v>318</v>
      </c>
      <c r="N171" s="33">
        <v>31372</v>
      </c>
      <c r="O171" s="8" t="s">
        <v>312</v>
      </c>
      <c r="P171" s="33">
        <v>44295</v>
      </c>
      <c r="Q171" t="s">
        <v>572</v>
      </c>
      <c r="R171" t="s">
        <v>566</v>
      </c>
      <c r="S171" t="s">
        <v>26</v>
      </c>
      <c r="T171" t="s">
        <v>567</v>
      </c>
      <c r="U171" t="s">
        <v>575</v>
      </c>
      <c r="V171" t="s">
        <v>575</v>
      </c>
      <c r="W171" t="s">
        <v>312</v>
      </c>
      <c r="X171" t="s">
        <v>312</v>
      </c>
      <c r="Y171" t="s">
        <v>1701</v>
      </c>
      <c r="Z171" t="s">
        <v>594</v>
      </c>
      <c r="AA171" t="s">
        <v>576</v>
      </c>
      <c r="AB171">
        <v>19</v>
      </c>
      <c r="AC171" t="s">
        <v>1600</v>
      </c>
      <c r="AD171" t="s">
        <v>1196</v>
      </c>
      <c r="AE171" t="s">
        <v>26</v>
      </c>
      <c r="AF171" t="s">
        <v>575</v>
      </c>
      <c r="AG171" t="s">
        <v>26</v>
      </c>
      <c r="AH171" t="s">
        <v>312</v>
      </c>
      <c r="AI171" t="s">
        <v>300</v>
      </c>
      <c r="AJ171" t="s">
        <v>328</v>
      </c>
      <c r="AK171" t="s">
        <v>3</v>
      </c>
      <c r="AL171">
        <v>51</v>
      </c>
      <c r="AM171" t="s">
        <v>319</v>
      </c>
      <c r="AN171" t="s">
        <v>1434</v>
      </c>
      <c r="AO171" t="s">
        <v>26</v>
      </c>
      <c r="AP171" t="s">
        <v>1700</v>
      </c>
      <c r="AQ171" t="s">
        <v>312</v>
      </c>
      <c r="AR171" t="s">
        <v>1073</v>
      </c>
      <c r="AS171" t="s">
        <v>312</v>
      </c>
      <c r="AT171" t="s">
        <v>1699</v>
      </c>
      <c r="AU171" t="s">
        <v>49</v>
      </c>
    </row>
    <row r="172" spans="1:47">
      <c r="A172" s="8">
        <v>1476</v>
      </c>
      <c r="B172" s="8" t="s">
        <v>207</v>
      </c>
      <c r="C172" s="8" t="s">
        <v>209</v>
      </c>
      <c r="D172" t="s">
        <v>989</v>
      </c>
      <c r="E172" t="s">
        <v>1707</v>
      </c>
      <c r="F172" t="s">
        <v>6</v>
      </c>
      <c r="G172">
        <v>20</v>
      </c>
      <c r="H172" t="s">
        <v>319</v>
      </c>
      <c r="I172" t="s">
        <v>1706</v>
      </c>
      <c r="J172" t="s">
        <v>385</v>
      </c>
      <c r="K172" s="12" t="s">
        <v>3</v>
      </c>
      <c r="L172">
        <v>27</v>
      </c>
      <c r="M172" s="12" t="s">
        <v>319</v>
      </c>
      <c r="N172" s="33">
        <v>29542</v>
      </c>
      <c r="O172" s="8" t="s">
        <v>312</v>
      </c>
      <c r="P172" s="33">
        <v>44307</v>
      </c>
      <c r="Q172" t="s">
        <v>572</v>
      </c>
      <c r="R172" t="s">
        <v>562</v>
      </c>
      <c r="S172" t="s">
        <v>4</v>
      </c>
      <c r="T172" t="s">
        <v>562</v>
      </c>
      <c r="U172" t="s">
        <v>575</v>
      </c>
      <c r="V172" t="s">
        <v>575</v>
      </c>
      <c r="W172" t="s">
        <v>153</v>
      </c>
      <c r="X172" t="s">
        <v>1195</v>
      </c>
      <c r="Y172" t="s">
        <v>1710</v>
      </c>
      <c r="Z172" t="s">
        <v>591</v>
      </c>
      <c r="AA172" t="s">
        <v>576</v>
      </c>
      <c r="AB172">
        <v>13</v>
      </c>
      <c r="AC172" t="s">
        <v>641</v>
      </c>
      <c r="AD172" t="s">
        <v>1711</v>
      </c>
      <c r="AE172" t="s">
        <v>4</v>
      </c>
      <c r="AF172" t="s">
        <v>575</v>
      </c>
      <c r="AG172" t="s">
        <v>26</v>
      </c>
      <c r="AH172" t="s">
        <v>312</v>
      </c>
      <c r="AI172" t="s">
        <v>989</v>
      </c>
      <c r="AJ172" t="s">
        <v>1707</v>
      </c>
      <c r="AK172" t="s">
        <v>6</v>
      </c>
      <c r="AL172">
        <v>20</v>
      </c>
      <c r="AM172" t="s">
        <v>319</v>
      </c>
      <c r="AN172" t="s">
        <v>1434</v>
      </c>
      <c r="AO172" t="s">
        <v>26</v>
      </c>
      <c r="AP172" t="s">
        <v>1054</v>
      </c>
      <c r="AQ172" t="s">
        <v>1062</v>
      </c>
      <c r="AR172" t="s">
        <v>1067</v>
      </c>
      <c r="AS172" t="s">
        <v>212</v>
      </c>
      <c r="AT172" t="s">
        <v>1712</v>
      </c>
      <c r="AU172" t="s">
        <v>312</v>
      </c>
    </row>
    <row r="173" spans="1:47">
      <c r="A173" s="8">
        <v>1480</v>
      </c>
      <c r="B173" s="8" t="s">
        <v>210</v>
      </c>
      <c r="C173" s="8" t="s">
        <v>211</v>
      </c>
      <c r="D173" t="s">
        <v>212</v>
      </c>
      <c r="E173" t="s">
        <v>212</v>
      </c>
      <c r="F173" t="s">
        <v>212</v>
      </c>
      <c r="G173" t="s">
        <v>212</v>
      </c>
      <c r="H173" t="s">
        <v>212</v>
      </c>
      <c r="I173" t="s">
        <v>486</v>
      </c>
      <c r="J173" t="s">
        <v>1729</v>
      </c>
      <c r="K173" s="12" t="s">
        <v>3</v>
      </c>
      <c r="L173">
        <v>35</v>
      </c>
      <c r="M173" s="12" t="s">
        <v>319</v>
      </c>
      <c r="N173" s="33">
        <v>34712</v>
      </c>
      <c r="O173" s="8" t="s">
        <v>1730</v>
      </c>
      <c r="P173" s="33">
        <v>44315</v>
      </c>
      <c r="Q173" t="s">
        <v>572</v>
      </c>
      <c r="R173" t="s">
        <v>562</v>
      </c>
      <c r="S173" t="s">
        <v>4</v>
      </c>
      <c r="T173" t="s">
        <v>562</v>
      </c>
      <c r="U173" t="s">
        <v>575</v>
      </c>
      <c r="V173" t="s">
        <v>575</v>
      </c>
      <c r="W173" t="s">
        <v>312</v>
      </c>
      <c r="X173" t="s">
        <v>1195</v>
      </c>
      <c r="Y173" t="s">
        <v>1731</v>
      </c>
      <c r="Z173" t="s">
        <v>593</v>
      </c>
      <c r="AA173" t="s">
        <v>576</v>
      </c>
      <c r="AB173">
        <v>139</v>
      </c>
      <c r="AC173" t="s">
        <v>1566</v>
      </c>
      <c r="AD173" t="s">
        <v>1359</v>
      </c>
      <c r="AE173" t="s">
        <v>26</v>
      </c>
      <c r="AF173" t="s">
        <v>575</v>
      </c>
      <c r="AG173" t="s">
        <v>26</v>
      </c>
      <c r="AH173" t="s">
        <v>312</v>
      </c>
      <c r="AI173" t="s">
        <v>221</v>
      </c>
      <c r="AJ173" t="s">
        <v>442</v>
      </c>
      <c r="AK173" t="s">
        <v>6</v>
      </c>
      <c r="AL173">
        <v>31</v>
      </c>
      <c r="AM173" t="s">
        <v>319</v>
      </c>
      <c r="AN173" t="s">
        <v>1043</v>
      </c>
      <c r="AO173" t="s">
        <v>26</v>
      </c>
      <c r="AP173" t="s">
        <v>1047</v>
      </c>
      <c r="AQ173" t="s">
        <v>1060</v>
      </c>
      <c r="AR173" t="s">
        <v>1073</v>
      </c>
      <c r="AS173" t="s">
        <v>312</v>
      </c>
      <c r="AT173" t="s">
        <v>1732</v>
      </c>
      <c r="AU173" t="s">
        <v>312</v>
      </c>
    </row>
    <row r="174" spans="1:47">
      <c r="A174" s="8">
        <v>1481</v>
      </c>
      <c r="B174" s="8" t="s">
        <v>210</v>
      </c>
      <c r="C174" s="8" t="s">
        <v>211</v>
      </c>
      <c r="D174" t="s">
        <v>212</v>
      </c>
      <c r="E174" t="s">
        <v>212</v>
      </c>
      <c r="F174" t="s">
        <v>212</v>
      </c>
      <c r="G174" t="s">
        <v>212</v>
      </c>
      <c r="H174" t="s">
        <v>212</v>
      </c>
      <c r="I174" t="s">
        <v>1724</v>
      </c>
      <c r="J174" t="s">
        <v>1725</v>
      </c>
      <c r="K174" s="12" t="s">
        <v>3</v>
      </c>
      <c r="L174">
        <v>23</v>
      </c>
      <c r="M174" s="12" t="s">
        <v>319</v>
      </c>
      <c r="N174" s="33">
        <v>29269</v>
      </c>
      <c r="O174" s="8" t="s">
        <v>1686</v>
      </c>
      <c r="P174" s="33">
        <v>44316</v>
      </c>
      <c r="Q174" t="s">
        <v>572</v>
      </c>
      <c r="R174" t="s">
        <v>562</v>
      </c>
      <c r="S174" t="s">
        <v>4</v>
      </c>
      <c r="T174" t="s">
        <v>562</v>
      </c>
      <c r="U174" t="s">
        <v>575</v>
      </c>
      <c r="V174" t="s">
        <v>575</v>
      </c>
      <c r="W174" t="s">
        <v>312</v>
      </c>
      <c r="X174" t="s">
        <v>312</v>
      </c>
      <c r="Y174" t="s">
        <v>595</v>
      </c>
      <c r="Z174" t="s">
        <v>591</v>
      </c>
      <c r="AA174" t="s">
        <v>576</v>
      </c>
      <c r="AB174">
        <v>2</v>
      </c>
      <c r="AC174" t="s">
        <v>1506</v>
      </c>
      <c r="AD174" t="s">
        <v>1245</v>
      </c>
      <c r="AE174" t="s">
        <v>26</v>
      </c>
      <c r="AF174" t="s">
        <v>575</v>
      </c>
      <c r="AG174" t="s">
        <v>26</v>
      </c>
      <c r="AH174" t="s">
        <v>312</v>
      </c>
      <c r="AI174" t="s">
        <v>1726</v>
      </c>
      <c r="AJ174" t="s">
        <v>1727</v>
      </c>
      <c r="AK174" t="s">
        <v>6</v>
      </c>
      <c r="AL174">
        <v>79</v>
      </c>
      <c r="AM174" t="s">
        <v>319</v>
      </c>
      <c r="AN174" t="s">
        <v>1434</v>
      </c>
      <c r="AO174" t="s">
        <v>4</v>
      </c>
      <c r="AP174" t="s">
        <v>1052</v>
      </c>
      <c r="AQ174" t="s">
        <v>312</v>
      </c>
      <c r="AR174" t="s">
        <v>312</v>
      </c>
      <c r="AS174" t="s">
        <v>312</v>
      </c>
      <c r="AT174" t="s">
        <v>1728</v>
      </c>
      <c r="AU174" t="s">
        <v>312</v>
      </c>
    </row>
    <row r="175" spans="1:47">
      <c r="A175" s="8">
        <v>1483</v>
      </c>
      <c r="B175" s="8" t="s">
        <v>210</v>
      </c>
      <c r="C175" s="8" t="s">
        <v>211</v>
      </c>
      <c r="D175" t="s">
        <v>212</v>
      </c>
      <c r="E175" t="s">
        <v>212</v>
      </c>
      <c r="F175" t="s">
        <v>212</v>
      </c>
      <c r="G175" t="s">
        <v>212</v>
      </c>
      <c r="H175" t="s">
        <v>212</v>
      </c>
      <c r="I175" t="s">
        <v>441</v>
      </c>
      <c r="J175" t="s">
        <v>1739</v>
      </c>
      <c r="K175" s="12" t="s">
        <v>3</v>
      </c>
      <c r="L175">
        <v>37</v>
      </c>
      <c r="M175" s="12" t="s">
        <v>319</v>
      </c>
      <c r="N175" s="33">
        <v>30392</v>
      </c>
      <c r="O175" s="8" t="s">
        <v>1744</v>
      </c>
      <c r="P175" s="33">
        <v>44327</v>
      </c>
      <c r="Q175" t="s">
        <v>572</v>
      </c>
      <c r="R175" t="s">
        <v>562</v>
      </c>
      <c r="S175" t="s">
        <v>4</v>
      </c>
      <c r="T175" t="s">
        <v>562</v>
      </c>
      <c r="U175" t="s">
        <v>575</v>
      </c>
      <c r="V175" t="s">
        <v>575</v>
      </c>
      <c r="W175" t="s">
        <v>312</v>
      </c>
      <c r="X175" t="s">
        <v>312</v>
      </c>
      <c r="Y175" t="s">
        <v>1740</v>
      </c>
      <c r="Z175" t="s">
        <v>593</v>
      </c>
      <c r="AA175" t="s">
        <v>576</v>
      </c>
      <c r="AB175">
        <v>5</v>
      </c>
      <c r="AC175" t="s">
        <v>1523</v>
      </c>
      <c r="AD175" t="s">
        <v>1450</v>
      </c>
      <c r="AE175" t="s">
        <v>26</v>
      </c>
      <c r="AF175" t="s">
        <v>575</v>
      </c>
      <c r="AG175" t="s">
        <v>1741</v>
      </c>
      <c r="AH175" t="s">
        <v>312</v>
      </c>
      <c r="AI175" t="s">
        <v>1742</v>
      </c>
      <c r="AJ175" t="s">
        <v>1743</v>
      </c>
      <c r="AK175" t="s">
        <v>6</v>
      </c>
      <c r="AM175" t="s">
        <v>319</v>
      </c>
      <c r="AN175" t="s">
        <v>1434</v>
      </c>
      <c r="AO175" t="s">
        <v>26</v>
      </c>
      <c r="AP175" t="s">
        <v>1047</v>
      </c>
      <c r="AQ175" t="s">
        <v>312</v>
      </c>
      <c r="AR175" t="s">
        <v>312</v>
      </c>
      <c r="AS175">
        <v>2</v>
      </c>
      <c r="AT175" t="s">
        <v>1745</v>
      </c>
      <c r="AU175" t="s">
        <v>312</v>
      </c>
    </row>
    <row r="176" spans="1:47">
      <c r="A176" s="8">
        <v>1484</v>
      </c>
      <c r="B176" s="8" t="s">
        <v>207</v>
      </c>
      <c r="C176" s="8" t="s">
        <v>209</v>
      </c>
      <c r="D176" t="s">
        <v>1735</v>
      </c>
      <c r="E176" t="s">
        <v>1736</v>
      </c>
      <c r="F176" t="s">
        <v>6</v>
      </c>
      <c r="G176">
        <v>54</v>
      </c>
      <c r="H176" t="s">
        <v>319</v>
      </c>
      <c r="I176" t="s">
        <v>1020</v>
      </c>
      <c r="J176" t="s">
        <v>1736</v>
      </c>
      <c r="K176" s="12" t="s">
        <v>3</v>
      </c>
      <c r="L176">
        <v>50</v>
      </c>
      <c r="M176" s="12" t="s">
        <v>319</v>
      </c>
      <c r="N176" s="33">
        <v>37899</v>
      </c>
      <c r="O176" s="8" t="s">
        <v>1737</v>
      </c>
      <c r="P176" s="33">
        <v>44329</v>
      </c>
      <c r="Q176" t="s">
        <v>572</v>
      </c>
      <c r="R176" t="s">
        <v>212</v>
      </c>
      <c r="S176" t="s">
        <v>312</v>
      </c>
      <c r="T176" t="s">
        <v>2184</v>
      </c>
      <c r="U176" t="s">
        <v>575</v>
      </c>
      <c r="V176" t="s">
        <v>212</v>
      </c>
      <c r="W176" t="s">
        <v>312</v>
      </c>
      <c r="X176" t="s">
        <v>312</v>
      </c>
      <c r="Y176" t="s">
        <v>674</v>
      </c>
      <c r="Z176" t="s">
        <v>591</v>
      </c>
      <c r="AA176" t="s">
        <v>576</v>
      </c>
      <c r="AB176">
        <v>17</v>
      </c>
      <c r="AC176" t="s">
        <v>674</v>
      </c>
      <c r="AD176" t="s">
        <v>1281</v>
      </c>
      <c r="AE176" t="s">
        <v>26</v>
      </c>
      <c r="AF176" t="s">
        <v>575</v>
      </c>
      <c r="AG176" t="s">
        <v>26</v>
      </c>
      <c r="AH176" t="s">
        <v>312</v>
      </c>
      <c r="AI176" t="s">
        <v>1735</v>
      </c>
      <c r="AJ176" t="s">
        <v>1736</v>
      </c>
      <c r="AK176" t="s">
        <v>6</v>
      </c>
      <c r="AL176">
        <v>54</v>
      </c>
      <c r="AM176" t="s">
        <v>319</v>
      </c>
      <c r="AN176" t="s">
        <v>1044</v>
      </c>
      <c r="AO176" t="s">
        <v>26</v>
      </c>
      <c r="AP176" t="s">
        <v>1054</v>
      </c>
      <c r="AQ176" t="s">
        <v>312</v>
      </c>
      <c r="AR176" t="s">
        <v>1067</v>
      </c>
      <c r="AS176" t="s">
        <v>312</v>
      </c>
      <c r="AT176" t="s">
        <v>56</v>
      </c>
      <c r="AU176" t="s">
        <v>56</v>
      </c>
    </row>
    <row r="177" spans="1:47">
      <c r="A177" s="8">
        <v>1487</v>
      </c>
      <c r="B177" s="8" t="s">
        <v>210</v>
      </c>
      <c r="C177" s="8" t="s">
        <v>211</v>
      </c>
      <c r="D177" t="s">
        <v>212</v>
      </c>
      <c r="E177" t="s">
        <v>212</v>
      </c>
      <c r="F177" t="s">
        <v>212</v>
      </c>
      <c r="G177" t="s">
        <v>212</v>
      </c>
      <c r="H177" t="s">
        <v>212</v>
      </c>
      <c r="I177" t="s">
        <v>1754</v>
      </c>
      <c r="J177" t="s">
        <v>1755</v>
      </c>
      <c r="K177" s="12" t="s">
        <v>3</v>
      </c>
      <c r="L177">
        <v>27</v>
      </c>
      <c r="M177" s="12" t="s">
        <v>319</v>
      </c>
      <c r="N177" s="33">
        <v>26487</v>
      </c>
      <c r="O177" s="8" t="s">
        <v>1758</v>
      </c>
      <c r="P177" s="33">
        <v>44349</v>
      </c>
      <c r="Q177" t="s">
        <v>572</v>
      </c>
      <c r="R177" t="s">
        <v>562</v>
      </c>
      <c r="S177" t="s">
        <v>4</v>
      </c>
      <c r="T177" t="s">
        <v>562</v>
      </c>
      <c r="U177" t="s">
        <v>575</v>
      </c>
      <c r="V177" t="s">
        <v>575</v>
      </c>
      <c r="W177" t="s">
        <v>312</v>
      </c>
      <c r="X177" t="s">
        <v>312</v>
      </c>
      <c r="Y177" t="s">
        <v>1759</v>
      </c>
      <c r="Z177" t="s">
        <v>610</v>
      </c>
      <c r="AA177" t="s">
        <v>576</v>
      </c>
      <c r="AB177">
        <v>3</v>
      </c>
      <c r="AC177" t="s">
        <v>1584</v>
      </c>
      <c r="AD177" t="s">
        <v>1760</v>
      </c>
      <c r="AE177" t="s">
        <v>26</v>
      </c>
      <c r="AF177" t="s">
        <v>575</v>
      </c>
      <c r="AG177" t="s">
        <v>26</v>
      </c>
      <c r="AH177" t="s">
        <v>312</v>
      </c>
      <c r="AI177" t="s">
        <v>1028</v>
      </c>
      <c r="AJ177" t="s">
        <v>1757</v>
      </c>
      <c r="AK177" t="s">
        <v>6</v>
      </c>
      <c r="AL177">
        <v>15</v>
      </c>
      <c r="AM177" t="s">
        <v>319</v>
      </c>
      <c r="AN177" t="s">
        <v>1434</v>
      </c>
      <c r="AO177" t="s">
        <v>4</v>
      </c>
      <c r="AP177" t="s">
        <v>1047</v>
      </c>
      <c r="AQ177" t="s">
        <v>312</v>
      </c>
      <c r="AR177" t="s">
        <v>312</v>
      </c>
      <c r="AS177" t="s">
        <v>312</v>
      </c>
      <c r="AT177" t="s">
        <v>1756</v>
      </c>
      <c r="AU177" t="s">
        <v>30</v>
      </c>
    </row>
    <row r="178" spans="1:47">
      <c r="A178" s="8">
        <v>1488</v>
      </c>
      <c r="B178" s="8" t="s">
        <v>210</v>
      </c>
      <c r="C178" s="8" t="s">
        <v>211</v>
      </c>
      <c r="D178" t="s">
        <v>212</v>
      </c>
      <c r="E178" t="s">
        <v>212</v>
      </c>
      <c r="F178" t="s">
        <v>212</v>
      </c>
      <c r="G178" t="s">
        <v>212</v>
      </c>
      <c r="H178" t="s">
        <v>212</v>
      </c>
      <c r="I178" t="s">
        <v>521</v>
      </c>
      <c r="J178" t="s">
        <v>1783</v>
      </c>
      <c r="K178" s="12" t="s">
        <v>3</v>
      </c>
      <c r="L178" t="s">
        <v>312</v>
      </c>
      <c r="M178" s="12" t="s">
        <v>319</v>
      </c>
      <c r="N178" s="33">
        <v>20457</v>
      </c>
      <c r="O178" s="8" t="s">
        <v>1427</v>
      </c>
      <c r="P178" s="33">
        <v>44355</v>
      </c>
      <c r="Q178" t="s">
        <v>572</v>
      </c>
      <c r="R178" t="s">
        <v>212</v>
      </c>
      <c r="S178" t="s">
        <v>4</v>
      </c>
      <c r="T178" t="s">
        <v>562</v>
      </c>
      <c r="U178" t="s">
        <v>123</v>
      </c>
      <c r="V178" t="s">
        <v>212</v>
      </c>
      <c r="W178" t="s">
        <v>312</v>
      </c>
      <c r="X178" t="s">
        <v>312</v>
      </c>
      <c r="Y178" t="s">
        <v>1782</v>
      </c>
      <c r="Z178" t="s">
        <v>605</v>
      </c>
      <c r="AA178" t="s">
        <v>576</v>
      </c>
      <c r="AB178">
        <v>371</v>
      </c>
      <c r="AC178" t="s">
        <v>1781</v>
      </c>
      <c r="AD178" t="s">
        <v>212</v>
      </c>
      <c r="AE178" t="s">
        <v>212</v>
      </c>
      <c r="AF178" t="s">
        <v>212</v>
      </c>
      <c r="AG178" t="s">
        <v>26</v>
      </c>
      <c r="AH178" t="s">
        <v>312</v>
      </c>
      <c r="AI178" t="s">
        <v>1777</v>
      </c>
      <c r="AJ178" t="s">
        <v>1778</v>
      </c>
      <c r="AK178" t="s">
        <v>3</v>
      </c>
      <c r="AL178">
        <v>18</v>
      </c>
      <c r="AM178" t="s">
        <v>319</v>
      </c>
      <c r="AN178" t="s">
        <v>1434</v>
      </c>
      <c r="AO178" t="s">
        <v>4</v>
      </c>
      <c r="AP178" t="s">
        <v>1047</v>
      </c>
      <c r="AQ178" t="s">
        <v>312</v>
      </c>
      <c r="AR178" t="s">
        <v>1067</v>
      </c>
      <c r="AS178" t="s">
        <v>212</v>
      </c>
      <c r="AT178" t="s">
        <v>1784</v>
      </c>
      <c r="AU178" t="s">
        <v>104</v>
      </c>
    </row>
    <row r="179" spans="1:47">
      <c r="A179" s="8">
        <v>1490</v>
      </c>
      <c r="B179" s="8" t="s">
        <v>210</v>
      </c>
      <c r="C179" s="8" t="s">
        <v>211</v>
      </c>
      <c r="D179" t="s">
        <v>212</v>
      </c>
      <c r="E179" t="s">
        <v>212</v>
      </c>
      <c r="F179" t="s">
        <v>212</v>
      </c>
      <c r="G179" t="s">
        <v>212</v>
      </c>
      <c r="H179" t="s">
        <v>212</v>
      </c>
      <c r="I179" t="s">
        <v>542</v>
      </c>
      <c r="J179" t="s">
        <v>1785</v>
      </c>
      <c r="K179" s="12" t="s">
        <v>3</v>
      </c>
      <c r="L179">
        <v>16</v>
      </c>
      <c r="M179" s="12" t="s">
        <v>319</v>
      </c>
      <c r="N179" s="33">
        <v>29235</v>
      </c>
      <c r="O179" s="8" t="s">
        <v>312</v>
      </c>
      <c r="P179" s="33">
        <v>44355</v>
      </c>
      <c r="Q179" t="s">
        <v>572</v>
      </c>
      <c r="R179" t="s">
        <v>562</v>
      </c>
      <c r="S179" t="s">
        <v>4</v>
      </c>
      <c r="T179" t="s">
        <v>562</v>
      </c>
      <c r="U179" t="s">
        <v>575</v>
      </c>
      <c r="V179" t="s">
        <v>575</v>
      </c>
      <c r="W179" t="s">
        <v>312</v>
      </c>
      <c r="X179" t="s">
        <v>312</v>
      </c>
      <c r="Y179" t="s">
        <v>1786</v>
      </c>
      <c r="Z179" t="s">
        <v>622</v>
      </c>
      <c r="AA179" t="s">
        <v>576</v>
      </c>
      <c r="AB179">
        <v>25</v>
      </c>
      <c r="AC179" t="s">
        <v>1537</v>
      </c>
      <c r="AD179" t="s">
        <v>1458</v>
      </c>
      <c r="AE179" t="s">
        <v>26</v>
      </c>
      <c r="AF179" t="s">
        <v>575</v>
      </c>
      <c r="AG179" t="s">
        <v>26</v>
      </c>
      <c r="AH179" t="s">
        <v>312</v>
      </c>
      <c r="AI179" t="s">
        <v>1315</v>
      </c>
      <c r="AJ179" t="s">
        <v>1787</v>
      </c>
      <c r="AK179" t="s">
        <v>6</v>
      </c>
      <c r="AL179">
        <v>19</v>
      </c>
      <c r="AM179" t="s">
        <v>319</v>
      </c>
      <c r="AN179" t="s">
        <v>1434</v>
      </c>
      <c r="AO179" t="s">
        <v>4</v>
      </c>
      <c r="AP179" t="s">
        <v>1047</v>
      </c>
      <c r="AQ179" t="s">
        <v>1062</v>
      </c>
      <c r="AR179" t="s">
        <v>312</v>
      </c>
      <c r="AS179" t="s">
        <v>312</v>
      </c>
      <c r="AT179" t="s">
        <v>1788</v>
      </c>
      <c r="AU179" t="s">
        <v>77</v>
      </c>
    </row>
    <row r="180" spans="1:47">
      <c r="A180" s="8">
        <v>1493</v>
      </c>
      <c r="B180" s="8" t="s">
        <v>210</v>
      </c>
      <c r="C180" s="8" t="s">
        <v>211</v>
      </c>
      <c r="D180" t="s">
        <v>212</v>
      </c>
      <c r="E180" t="s">
        <v>212</v>
      </c>
      <c r="F180" t="s">
        <v>212</v>
      </c>
      <c r="G180" t="s">
        <v>212</v>
      </c>
      <c r="H180" t="s">
        <v>212</v>
      </c>
      <c r="I180" t="s">
        <v>537</v>
      </c>
      <c r="J180" t="s">
        <v>1791</v>
      </c>
      <c r="K180" s="12" t="s">
        <v>3</v>
      </c>
      <c r="L180" t="s">
        <v>312</v>
      </c>
      <c r="M180" s="12" t="s">
        <v>312</v>
      </c>
      <c r="N180" s="33" t="s">
        <v>1790</v>
      </c>
      <c r="O180" s="8" t="s">
        <v>1789</v>
      </c>
      <c r="P180" s="33">
        <v>44362</v>
      </c>
      <c r="Q180" t="s">
        <v>562</v>
      </c>
      <c r="R180" t="s">
        <v>566</v>
      </c>
      <c r="S180" t="s">
        <v>4</v>
      </c>
      <c r="T180" t="s">
        <v>562</v>
      </c>
      <c r="U180" t="s">
        <v>575</v>
      </c>
      <c r="V180" t="s">
        <v>575</v>
      </c>
      <c r="W180" t="s">
        <v>312</v>
      </c>
      <c r="X180" t="s">
        <v>312</v>
      </c>
      <c r="Y180" t="s">
        <v>1792</v>
      </c>
      <c r="Z180" t="s">
        <v>157</v>
      </c>
      <c r="AA180" t="s">
        <v>576</v>
      </c>
      <c r="AB180">
        <v>468</v>
      </c>
      <c r="AC180" t="s">
        <v>1514</v>
      </c>
      <c r="AD180" t="s">
        <v>1794</v>
      </c>
      <c r="AE180" t="s">
        <v>26</v>
      </c>
      <c r="AF180" t="s">
        <v>575</v>
      </c>
      <c r="AG180" t="s">
        <v>26</v>
      </c>
      <c r="AH180" t="s">
        <v>312</v>
      </c>
      <c r="AI180" t="s">
        <v>57</v>
      </c>
      <c r="AJ180" t="s">
        <v>212</v>
      </c>
      <c r="AK180" t="s">
        <v>6</v>
      </c>
      <c r="AL180">
        <v>17</v>
      </c>
      <c r="AM180" t="s">
        <v>312</v>
      </c>
      <c r="AN180" t="s">
        <v>1434</v>
      </c>
      <c r="AO180" t="s">
        <v>4</v>
      </c>
      <c r="AP180" t="s">
        <v>1057</v>
      </c>
      <c r="AQ180" t="s">
        <v>312</v>
      </c>
      <c r="AR180" t="s">
        <v>1073</v>
      </c>
      <c r="AS180" t="s">
        <v>312</v>
      </c>
      <c r="AT180" t="s">
        <v>1793</v>
      </c>
      <c r="AU180" t="s">
        <v>312</v>
      </c>
    </row>
    <row r="181" spans="1:47">
      <c r="A181" s="8">
        <v>1495</v>
      </c>
      <c r="B181" s="8" t="s">
        <v>210</v>
      </c>
      <c r="C181" s="8" t="s">
        <v>211</v>
      </c>
      <c r="D181" t="s">
        <v>212</v>
      </c>
      <c r="E181" t="s">
        <v>212</v>
      </c>
      <c r="F181" t="s">
        <v>212</v>
      </c>
      <c r="G181" t="s">
        <v>212</v>
      </c>
      <c r="H181" t="s">
        <v>212</v>
      </c>
      <c r="I181" t="s">
        <v>1799</v>
      </c>
      <c r="J181" t="s">
        <v>1800</v>
      </c>
      <c r="K181" s="12" t="s">
        <v>3</v>
      </c>
      <c r="L181">
        <v>30</v>
      </c>
      <c r="M181" s="12" t="s">
        <v>319</v>
      </c>
      <c r="N181" s="33">
        <v>39109</v>
      </c>
      <c r="O181" s="8" t="s">
        <v>1432</v>
      </c>
      <c r="P181" s="33">
        <v>44369</v>
      </c>
      <c r="Q181" t="s">
        <v>562</v>
      </c>
      <c r="R181" t="s">
        <v>212</v>
      </c>
      <c r="S181" t="s">
        <v>4</v>
      </c>
      <c r="T181" t="s">
        <v>562</v>
      </c>
      <c r="U181" t="s">
        <v>575</v>
      </c>
      <c r="V181" t="s">
        <v>575</v>
      </c>
      <c r="W181" t="s">
        <v>312</v>
      </c>
      <c r="X181" t="s">
        <v>312</v>
      </c>
      <c r="Y181" t="s">
        <v>1186</v>
      </c>
      <c r="Z181" t="s">
        <v>614</v>
      </c>
      <c r="AA181" t="s">
        <v>576</v>
      </c>
      <c r="AB181">
        <v>18</v>
      </c>
      <c r="AC181" t="s">
        <v>1623</v>
      </c>
      <c r="AD181" t="s">
        <v>1366</v>
      </c>
      <c r="AF181" t="s">
        <v>575</v>
      </c>
      <c r="AG181" t="s">
        <v>26</v>
      </c>
      <c r="AH181" t="s">
        <v>312</v>
      </c>
      <c r="AI181" t="s">
        <v>57</v>
      </c>
      <c r="AJ181" t="s">
        <v>212</v>
      </c>
      <c r="AK181" t="s">
        <v>6</v>
      </c>
      <c r="AL181" t="s">
        <v>312</v>
      </c>
      <c r="AM181" t="s">
        <v>312</v>
      </c>
      <c r="AN181" t="s">
        <v>1434</v>
      </c>
      <c r="AO181" t="s">
        <v>26</v>
      </c>
      <c r="AP181" t="s">
        <v>1057</v>
      </c>
      <c r="AQ181" t="s">
        <v>1060</v>
      </c>
      <c r="AR181" t="s">
        <v>1705</v>
      </c>
      <c r="AS181" t="s">
        <v>312</v>
      </c>
      <c r="AT181" t="s">
        <v>1801</v>
      </c>
      <c r="AU181" t="s">
        <v>90</v>
      </c>
    </row>
    <row r="182" spans="1:47">
      <c r="A182" s="8">
        <v>1499</v>
      </c>
      <c r="B182" s="8" t="s">
        <v>207</v>
      </c>
      <c r="C182" s="8" t="s">
        <v>209</v>
      </c>
      <c r="D182" t="s">
        <v>212</v>
      </c>
      <c r="E182" t="s">
        <v>1819</v>
      </c>
      <c r="F182" t="s">
        <v>6</v>
      </c>
      <c r="G182" t="s">
        <v>314</v>
      </c>
      <c r="H182" t="s">
        <v>319</v>
      </c>
      <c r="I182" t="s">
        <v>1820</v>
      </c>
      <c r="J182" t="s">
        <v>1821</v>
      </c>
      <c r="K182" s="12" t="s">
        <v>6</v>
      </c>
      <c r="L182">
        <v>30</v>
      </c>
      <c r="M182" s="12" t="s">
        <v>319</v>
      </c>
      <c r="N182" s="33">
        <v>39349</v>
      </c>
      <c r="O182" s="8" t="s">
        <v>1417</v>
      </c>
      <c r="P182" s="33">
        <v>44378</v>
      </c>
      <c r="Q182" t="s">
        <v>572</v>
      </c>
      <c r="R182" t="s">
        <v>570</v>
      </c>
      <c r="S182" t="s">
        <v>26</v>
      </c>
      <c r="T182" t="s">
        <v>2184</v>
      </c>
      <c r="U182" t="s">
        <v>575</v>
      </c>
      <c r="V182" t="s">
        <v>575</v>
      </c>
      <c r="W182" t="s">
        <v>312</v>
      </c>
      <c r="X182" t="s">
        <v>312</v>
      </c>
      <c r="Y182" t="s">
        <v>1519</v>
      </c>
      <c r="Z182" t="s">
        <v>607</v>
      </c>
      <c r="AA182" t="s">
        <v>576</v>
      </c>
      <c r="AB182">
        <v>104</v>
      </c>
      <c r="AC182" t="s">
        <v>1519</v>
      </c>
      <c r="AD182" t="s">
        <v>1279</v>
      </c>
      <c r="AE182" t="s">
        <v>4</v>
      </c>
      <c r="AF182" t="s">
        <v>575</v>
      </c>
      <c r="AG182" t="s">
        <v>26</v>
      </c>
      <c r="AH182" t="s">
        <v>312</v>
      </c>
      <c r="AI182" t="s">
        <v>212</v>
      </c>
      <c r="AJ182" t="s">
        <v>1819</v>
      </c>
      <c r="AK182" t="s">
        <v>6</v>
      </c>
      <c r="AL182" t="s">
        <v>314</v>
      </c>
      <c r="AM182" t="s">
        <v>319</v>
      </c>
      <c r="AN182" t="s">
        <v>570</v>
      </c>
      <c r="AO182" t="s">
        <v>4</v>
      </c>
      <c r="AP182" t="s">
        <v>1046</v>
      </c>
      <c r="AQ182" t="s">
        <v>312</v>
      </c>
      <c r="AR182" t="s">
        <v>1067</v>
      </c>
      <c r="AS182" t="s">
        <v>212</v>
      </c>
      <c r="AT182" t="s">
        <v>1822</v>
      </c>
      <c r="AU182" t="s">
        <v>77</v>
      </c>
    </row>
    <row r="183" spans="1:47">
      <c r="A183" s="8">
        <v>1500</v>
      </c>
      <c r="B183" s="8" t="s">
        <v>210</v>
      </c>
      <c r="C183" s="8" t="s">
        <v>211</v>
      </c>
      <c r="D183" t="s">
        <v>212</v>
      </c>
      <c r="E183" t="s">
        <v>212</v>
      </c>
      <c r="F183" t="s">
        <v>212</v>
      </c>
      <c r="G183" t="s">
        <v>212</v>
      </c>
      <c r="H183" t="s">
        <v>212</v>
      </c>
      <c r="I183" t="s">
        <v>1838</v>
      </c>
      <c r="J183" t="s">
        <v>1606</v>
      </c>
      <c r="K183" s="12" t="s">
        <v>3</v>
      </c>
      <c r="L183">
        <v>31</v>
      </c>
      <c r="M183" s="12" t="s">
        <v>318</v>
      </c>
      <c r="N183" s="33">
        <v>37288</v>
      </c>
      <c r="O183" s="8" t="s">
        <v>1432</v>
      </c>
      <c r="P183" s="33">
        <v>44379</v>
      </c>
      <c r="Q183" t="s">
        <v>562</v>
      </c>
      <c r="R183" t="s">
        <v>566</v>
      </c>
      <c r="S183" t="s">
        <v>4</v>
      </c>
      <c r="T183" t="s">
        <v>562</v>
      </c>
      <c r="U183" t="s">
        <v>575</v>
      </c>
      <c r="V183" t="s">
        <v>575</v>
      </c>
      <c r="W183" t="s">
        <v>312</v>
      </c>
      <c r="X183" t="s">
        <v>1198</v>
      </c>
      <c r="Y183" t="s">
        <v>715</v>
      </c>
      <c r="Z183" t="s">
        <v>614</v>
      </c>
      <c r="AA183" t="s">
        <v>576</v>
      </c>
      <c r="AB183">
        <v>23</v>
      </c>
      <c r="AC183" t="s">
        <v>1506</v>
      </c>
      <c r="AD183" t="s">
        <v>1245</v>
      </c>
      <c r="AE183" t="s">
        <v>26</v>
      </c>
      <c r="AF183" t="s">
        <v>575</v>
      </c>
      <c r="AG183" t="s">
        <v>26</v>
      </c>
      <c r="AH183" t="s">
        <v>312</v>
      </c>
      <c r="AI183" t="s">
        <v>212</v>
      </c>
      <c r="AJ183" t="s">
        <v>57</v>
      </c>
      <c r="AK183" t="s">
        <v>6</v>
      </c>
      <c r="AL183" t="s">
        <v>312</v>
      </c>
      <c r="AM183" t="s">
        <v>312</v>
      </c>
      <c r="AN183" t="s">
        <v>1434</v>
      </c>
      <c r="AO183" t="s">
        <v>26</v>
      </c>
      <c r="AP183" t="s">
        <v>1057</v>
      </c>
      <c r="AQ183" t="s">
        <v>312</v>
      </c>
      <c r="AR183" t="s">
        <v>312</v>
      </c>
      <c r="AS183" t="s">
        <v>312</v>
      </c>
      <c r="AT183" t="s">
        <v>1839</v>
      </c>
      <c r="AU183" t="s">
        <v>90</v>
      </c>
    </row>
    <row r="184" spans="1:47">
      <c r="A184" s="8">
        <v>1502</v>
      </c>
      <c r="B184" s="8" t="s">
        <v>210</v>
      </c>
      <c r="C184" s="8" t="s">
        <v>211</v>
      </c>
      <c r="D184" t="s">
        <v>212</v>
      </c>
      <c r="E184" t="s">
        <v>212</v>
      </c>
      <c r="F184" t="s">
        <v>212</v>
      </c>
      <c r="G184" t="s">
        <v>212</v>
      </c>
      <c r="H184" t="s">
        <v>212</v>
      </c>
      <c r="I184" t="s">
        <v>1823</v>
      </c>
      <c r="J184" t="s">
        <v>1824</v>
      </c>
      <c r="K184" s="12" t="s">
        <v>3</v>
      </c>
      <c r="L184">
        <v>28</v>
      </c>
      <c r="M184" s="12" t="s">
        <v>319</v>
      </c>
      <c r="N184" s="33">
        <v>36286</v>
      </c>
      <c r="O184" s="8" t="s">
        <v>1493</v>
      </c>
      <c r="P184" s="33">
        <v>44386</v>
      </c>
      <c r="Q184" t="s">
        <v>562</v>
      </c>
      <c r="R184" t="s">
        <v>566</v>
      </c>
      <c r="S184" t="s">
        <v>4</v>
      </c>
      <c r="T184" t="s">
        <v>562</v>
      </c>
      <c r="U184" t="s">
        <v>575</v>
      </c>
      <c r="V184" t="s">
        <v>575</v>
      </c>
      <c r="W184" t="s">
        <v>312</v>
      </c>
      <c r="X184" t="s">
        <v>312</v>
      </c>
      <c r="Y184" t="s">
        <v>244</v>
      </c>
      <c r="Z184" t="s">
        <v>579</v>
      </c>
      <c r="AA184" t="s">
        <v>576</v>
      </c>
      <c r="AB184">
        <v>34</v>
      </c>
      <c r="AC184" t="s">
        <v>1826</v>
      </c>
      <c r="AD184" t="s">
        <v>1827</v>
      </c>
      <c r="AE184" t="s">
        <v>26</v>
      </c>
      <c r="AF184" t="s">
        <v>575</v>
      </c>
      <c r="AG184" t="s">
        <v>26</v>
      </c>
      <c r="AH184" t="s">
        <v>312</v>
      </c>
      <c r="AI184" t="s">
        <v>212</v>
      </c>
      <c r="AJ184" t="s">
        <v>57</v>
      </c>
      <c r="AK184" t="s">
        <v>6</v>
      </c>
      <c r="AL184" t="s">
        <v>312</v>
      </c>
      <c r="AM184" t="s">
        <v>312</v>
      </c>
      <c r="AN184" t="s">
        <v>1434</v>
      </c>
      <c r="AO184" t="s">
        <v>26</v>
      </c>
      <c r="AP184" t="s">
        <v>1057</v>
      </c>
      <c r="AQ184" t="s">
        <v>48</v>
      </c>
      <c r="AR184" t="s">
        <v>1073</v>
      </c>
      <c r="AS184" t="s">
        <v>312</v>
      </c>
      <c r="AT184" t="s">
        <v>1825</v>
      </c>
      <c r="AU184" t="s">
        <v>155</v>
      </c>
    </row>
    <row r="185" spans="1:47">
      <c r="A185" s="8">
        <v>1503</v>
      </c>
      <c r="B185" s="8" t="s">
        <v>210</v>
      </c>
      <c r="C185" s="8" t="s">
        <v>211</v>
      </c>
      <c r="D185" t="s">
        <v>212</v>
      </c>
      <c r="E185" t="s">
        <v>212</v>
      </c>
      <c r="F185" t="s">
        <v>212</v>
      </c>
      <c r="G185" t="s">
        <v>212</v>
      </c>
      <c r="H185" t="s">
        <v>212</v>
      </c>
      <c r="I185" t="s">
        <v>212</v>
      </c>
      <c r="J185" t="s">
        <v>1069</v>
      </c>
      <c r="K185" s="12" t="s">
        <v>6</v>
      </c>
      <c r="L185">
        <v>14</v>
      </c>
      <c r="M185" s="12" t="s">
        <v>319</v>
      </c>
      <c r="N185" s="33">
        <v>44042</v>
      </c>
      <c r="O185" s="8" t="s">
        <v>312</v>
      </c>
      <c r="P185" s="33">
        <v>44389</v>
      </c>
      <c r="Q185" t="s">
        <v>565</v>
      </c>
      <c r="R185" t="s">
        <v>567</v>
      </c>
      <c r="S185" t="s">
        <v>26</v>
      </c>
      <c r="T185" t="s">
        <v>567</v>
      </c>
      <c r="U185" t="s">
        <v>575</v>
      </c>
      <c r="V185" t="s">
        <v>575</v>
      </c>
      <c r="W185" t="s">
        <v>312</v>
      </c>
      <c r="X185" t="s">
        <v>312</v>
      </c>
      <c r="Y185" t="s">
        <v>1832</v>
      </c>
      <c r="Z185" t="s">
        <v>622</v>
      </c>
      <c r="AA185" t="s">
        <v>576</v>
      </c>
      <c r="AB185">
        <v>25</v>
      </c>
      <c r="AC185" t="s">
        <v>1834</v>
      </c>
      <c r="AD185" t="s">
        <v>1835</v>
      </c>
      <c r="AE185" t="s">
        <v>26</v>
      </c>
      <c r="AF185" t="s">
        <v>575</v>
      </c>
      <c r="AG185" t="s">
        <v>26</v>
      </c>
      <c r="AH185" t="s">
        <v>26</v>
      </c>
      <c r="AI185" t="s">
        <v>1836</v>
      </c>
      <c r="AJ185" t="s">
        <v>1837</v>
      </c>
      <c r="AK185" t="s">
        <v>6</v>
      </c>
      <c r="AL185">
        <v>74</v>
      </c>
      <c r="AM185" t="s">
        <v>319</v>
      </c>
      <c r="AN185" t="s">
        <v>1434</v>
      </c>
      <c r="AO185" t="s">
        <v>4</v>
      </c>
      <c r="AP185" t="s">
        <v>1052</v>
      </c>
      <c r="AQ185" t="s">
        <v>312</v>
      </c>
      <c r="AR185" t="s">
        <v>312</v>
      </c>
      <c r="AS185" t="s">
        <v>312</v>
      </c>
      <c r="AT185" t="s">
        <v>1833</v>
      </c>
      <c r="AU185" t="s">
        <v>77</v>
      </c>
    </row>
    <row r="186" spans="1:47">
      <c r="A186" s="8">
        <v>1504</v>
      </c>
      <c r="B186" s="8" t="s">
        <v>210</v>
      </c>
      <c r="C186" s="8" t="s">
        <v>211</v>
      </c>
      <c r="D186" t="s">
        <v>212</v>
      </c>
      <c r="E186" t="s">
        <v>212</v>
      </c>
      <c r="F186" t="s">
        <v>212</v>
      </c>
      <c r="G186" t="s">
        <v>212</v>
      </c>
      <c r="H186" t="s">
        <v>212</v>
      </c>
      <c r="I186" t="s">
        <v>552</v>
      </c>
      <c r="J186" t="s">
        <v>359</v>
      </c>
      <c r="K186" s="12" t="s">
        <v>3</v>
      </c>
      <c r="L186">
        <v>22</v>
      </c>
      <c r="M186" s="12" t="s">
        <v>319</v>
      </c>
      <c r="N186" s="33">
        <v>28113</v>
      </c>
      <c r="O186" s="8" t="s">
        <v>1432</v>
      </c>
      <c r="P186" s="33">
        <v>44391</v>
      </c>
      <c r="Q186" t="s">
        <v>572</v>
      </c>
      <c r="R186" t="s">
        <v>562</v>
      </c>
      <c r="S186" t="s">
        <v>4</v>
      </c>
      <c r="T186" t="s">
        <v>562</v>
      </c>
      <c r="U186" t="s">
        <v>123</v>
      </c>
      <c r="V186" t="s">
        <v>123</v>
      </c>
      <c r="W186" t="s">
        <v>312</v>
      </c>
      <c r="X186" t="s">
        <v>1195</v>
      </c>
      <c r="Y186" t="s">
        <v>1830</v>
      </c>
      <c r="Z186" t="s">
        <v>591</v>
      </c>
      <c r="AA186" t="s">
        <v>576</v>
      </c>
      <c r="AB186">
        <v>2</v>
      </c>
      <c r="AC186" t="s">
        <v>1506</v>
      </c>
      <c r="AD186" t="s">
        <v>1245</v>
      </c>
      <c r="AE186" t="s">
        <v>212</v>
      </c>
      <c r="AF186" t="s">
        <v>212</v>
      </c>
      <c r="AG186" t="s">
        <v>26</v>
      </c>
      <c r="AH186" t="s">
        <v>312</v>
      </c>
      <c r="AI186" t="s">
        <v>1025</v>
      </c>
      <c r="AJ186" t="s">
        <v>1831</v>
      </c>
      <c r="AK186" t="s">
        <v>6</v>
      </c>
      <c r="AL186">
        <v>19</v>
      </c>
      <c r="AM186" t="s">
        <v>319</v>
      </c>
      <c r="AN186" t="s">
        <v>1434</v>
      </c>
      <c r="AO186" t="s">
        <v>4</v>
      </c>
      <c r="AP186" t="s">
        <v>1052</v>
      </c>
      <c r="AQ186" t="s">
        <v>312</v>
      </c>
      <c r="AR186" t="s">
        <v>312</v>
      </c>
      <c r="AS186" t="s">
        <v>312</v>
      </c>
      <c r="AT186" t="s">
        <v>1829</v>
      </c>
      <c r="AU186" t="s">
        <v>312</v>
      </c>
    </row>
    <row r="187" spans="1:47">
      <c r="A187" s="8">
        <v>1505</v>
      </c>
      <c r="B187" s="8" t="s">
        <v>210</v>
      </c>
      <c r="C187" s="8" t="s">
        <v>211</v>
      </c>
      <c r="D187" t="s">
        <v>212</v>
      </c>
      <c r="E187" t="s">
        <v>212</v>
      </c>
      <c r="F187" t="s">
        <v>212</v>
      </c>
      <c r="G187" t="s">
        <v>212</v>
      </c>
      <c r="H187" t="s">
        <v>212</v>
      </c>
      <c r="I187" t="s">
        <v>529</v>
      </c>
      <c r="J187" t="s">
        <v>1849</v>
      </c>
      <c r="K187" s="12" t="s">
        <v>3</v>
      </c>
      <c r="L187">
        <v>42</v>
      </c>
      <c r="M187" s="12" t="s">
        <v>319</v>
      </c>
      <c r="N187" s="33">
        <v>36208</v>
      </c>
      <c r="O187" s="8" t="s">
        <v>312</v>
      </c>
      <c r="P187" s="33">
        <v>44392</v>
      </c>
      <c r="Q187" t="s">
        <v>562</v>
      </c>
      <c r="R187" t="s">
        <v>566</v>
      </c>
      <c r="S187" t="s">
        <v>4</v>
      </c>
      <c r="T187" t="s">
        <v>562</v>
      </c>
      <c r="U187" t="s">
        <v>575</v>
      </c>
      <c r="V187" t="s">
        <v>575</v>
      </c>
      <c r="W187" t="s">
        <v>312</v>
      </c>
      <c r="X187" t="s">
        <v>312</v>
      </c>
      <c r="Y187" t="s">
        <v>1850</v>
      </c>
      <c r="Z187" t="s">
        <v>591</v>
      </c>
      <c r="AA187" t="s">
        <v>576</v>
      </c>
      <c r="AB187">
        <v>17</v>
      </c>
      <c r="AC187" t="s">
        <v>674</v>
      </c>
      <c r="AD187" t="s">
        <v>1281</v>
      </c>
      <c r="AE187" t="s">
        <v>26</v>
      </c>
      <c r="AF187" t="s">
        <v>575</v>
      </c>
      <c r="AG187" t="s">
        <v>26</v>
      </c>
      <c r="AH187" t="s">
        <v>312</v>
      </c>
      <c r="AI187" t="s">
        <v>212</v>
      </c>
      <c r="AJ187" t="s">
        <v>57</v>
      </c>
      <c r="AK187" t="s">
        <v>6</v>
      </c>
      <c r="AL187">
        <v>19</v>
      </c>
      <c r="AM187" t="s">
        <v>312</v>
      </c>
      <c r="AN187" t="s">
        <v>1434</v>
      </c>
      <c r="AO187" t="s">
        <v>4</v>
      </c>
      <c r="AP187" t="s">
        <v>1052</v>
      </c>
      <c r="AQ187" t="s">
        <v>312</v>
      </c>
      <c r="AR187" t="s">
        <v>312</v>
      </c>
      <c r="AS187" t="s">
        <v>312</v>
      </c>
      <c r="AT187" t="s">
        <v>1851</v>
      </c>
      <c r="AU187" t="s">
        <v>1852</v>
      </c>
    </row>
    <row r="188" spans="1:47">
      <c r="A188" s="8">
        <v>1507</v>
      </c>
      <c r="B188" s="8" t="s">
        <v>210</v>
      </c>
      <c r="C188" s="8" t="s">
        <v>211</v>
      </c>
      <c r="D188" t="s">
        <v>212</v>
      </c>
      <c r="E188" t="s">
        <v>212</v>
      </c>
      <c r="F188" t="s">
        <v>212</v>
      </c>
      <c r="G188" t="s">
        <v>212</v>
      </c>
      <c r="H188" t="s">
        <v>212</v>
      </c>
      <c r="I188" t="s">
        <v>1840</v>
      </c>
      <c r="J188" t="s">
        <v>1841</v>
      </c>
      <c r="K188" s="12" t="s">
        <v>3</v>
      </c>
      <c r="L188">
        <v>23</v>
      </c>
      <c r="M188" s="12" t="s">
        <v>319</v>
      </c>
      <c r="N188" s="33">
        <v>32660</v>
      </c>
      <c r="O188" s="8" t="s">
        <v>1845</v>
      </c>
      <c r="P188" s="33">
        <v>44398</v>
      </c>
      <c r="Q188" t="s">
        <v>572</v>
      </c>
      <c r="R188" t="s">
        <v>562</v>
      </c>
      <c r="S188" t="s">
        <v>4</v>
      </c>
      <c r="T188" t="s">
        <v>562</v>
      </c>
      <c r="U188" t="s">
        <v>123</v>
      </c>
      <c r="V188" t="s">
        <v>123</v>
      </c>
      <c r="W188" t="s">
        <v>153</v>
      </c>
      <c r="X188" t="s">
        <v>1195</v>
      </c>
      <c r="Y188" t="s">
        <v>1842</v>
      </c>
      <c r="Z188" t="s">
        <v>632</v>
      </c>
      <c r="AA188" t="s">
        <v>576</v>
      </c>
      <c r="AB188">
        <v>29</v>
      </c>
      <c r="AC188" t="s">
        <v>485</v>
      </c>
      <c r="AD188" t="s">
        <v>212</v>
      </c>
      <c r="AE188" t="s">
        <v>212</v>
      </c>
      <c r="AF188" t="s">
        <v>212</v>
      </c>
      <c r="AG188" t="s">
        <v>26</v>
      </c>
      <c r="AH188" t="s">
        <v>312</v>
      </c>
      <c r="AI188" t="s">
        <v>1846</v>
      </c>
      <c r="AJ188" t="s">
        <v>1843</v>
      </c>
      <c r="AK188" t="s">
        <v>6</v>
      </c>
      <c r="AL188">
        <v>14</v>
      </c>
      <c r="AM188" t="s">
        <v>319</v>
      </c>
      <c r="AN188" t="s">
        <v>1434</v>
      </c>
      <c r="AO188" t="s">
        <v>4</v>
      </c>
      <c r="AP188" t="s">
        <v>1047</v>
      </c>
      <c r="AQ188" t="s">
        <v>312</v>
      </c>
      <c r="AR188" t="s">
        <v>312</v>
      </c>
      <c r="AS188">
        <v>30</v>
      </c>
      <c r="AT188" t="s">
        <v>1844</v>
      </c>
      <c r="AU188" t="s">
        <v>64</v>
      </c>
    </row>
    <row r="189" spans="1:47">
      <c r="A189" s="8">
        <v>1509</v>
      </c>
      <c r="B189" s="8" t="s">
        <v>210</v>
      </c>
      <c r="C189" s="8" t="s">
        <v>211</v>
      </c>
      <c r="D189" t="s">
        <v>212</v>
      </c>
      <c r="E189" t="s">
        <v>212</v>
      </c>
      <c r="F189" t="s">
        <v>212</v>
      </c>
      <c r="G189" t="s">
        <v>212</v>
      </c>
      <c r="H189" t="s">
        <v>212</v>
      </c>
      <c r="I189" t="s">
        <v>484</v>
      </c>
      <c r="J189" t="s">
        <v>1853</v>
      </c>
      <c r="K189" s="12" t="s">
        <v>3</v>
      </c>
      <c r="L189">
        <v>24</v>
      </c>
      <c r="M189" s="12" t="s">
        <v>319</v>
      </c>
      <c r="N189" s="33">
        <v>32002</v>
      </c>
      <c r="O189" s="8" t="s">
        <v>1412</v>
      </c>
      <c r="P189" s="33">
        <v>44404</v>
      </c>
      <c r="Q189" t="s">
        <v>572</v>
      </c>
      <c r="R189" t="s">
        <v>562</v>
      </c>
      <c r="S189" t="s">
        <v>4</v>
      </c>
      <c r="T189" t="s">
        <v>562</v>
      </c>
      <c r="U189" t="s">
        <v>575</v>
      </c>
      <c r="V189" t="s">
        <v>575</v>
      </c>
      <c r="W189" t="s">
        <v>312</v>
      </c>
      <c r="X189" t="s">
        <v>312</v>
      </c>
      <c r="Y189" t="s">
        <v>1854</v>
      </c>
      <c r="Z189" t="s">
        <v>607</v>
      </c>
      <c r="AA189" t="s">
        <v>576</v>
      </c>
      <c r="AB189">
        <v>349</v>
      </c>
      <c r="AC189" t="s">
        <v>1855</v>
      </c>
      <c r="AD189" t="s">
        <v>1859</v>
      </c>
      <c r="AE189" t="s">
        <v>4</v>
      </c>
      <c r="AF189" t="s">
        <v>575</v>
      </c>
      <c r="AG189" t="s">
        <v>854</v>
      </c>
      <c r="AH189" t="s">
        <v>312</v>
      </c>
      <c r="AI189" t="s">
        <v>1856</v>
      </c>
      <c r="AJ189" t="s">
        <v>1857</v>
      </c>
      <c r="AK189" t="s">
        <v>6</v>
      </c>
      <c r="AL189">
        <v>85</v>
      </c>
      <c r="AM189" t="s">
        <v>319</v>
      </c>
      <c r="AN189" t="s">
        <v>1043</v>
      </c>
      <c r="AO189" t="s">
        <v>4</v>
      </c>
      <c r="AP189" t="s">
        <v>1057</v>
      </c>
      <c r="AQ189" t="s">
        <v>312</v>
      </c>
      <c r="AR189" t="s">
        <v>312</v>
      </c>
      <c r="AS189" t="s">
        <v>312</v>
      </c>
      <c r="AT189" t="s">
        <v>1858</v>
      </c>
      <c r="AU189" t="s">
        <v>77</v>
      </c>
    </row>
    <row r="190" spans="1:47">
      <c r="A190" s="8">
        <v>1512</v>
      </c>
      <c r="B190" s="8" t="s">
        <v>210</v>
      </c>
      <c r="C190" s="8" t="s">
        <v>211</v>
      </c>
      <c r="D190" t="s">
        <v>212</v>
      </c>
      <c r="E190" t="s">
        <v>212</v>
      </c>
      <c r="F190" t="s">
        <v>212</v>
      </c>
      <c r="G190" t="s">
        <v>212</v>
      </c>
      <c r="H190" t="s">
        <v>212</v>
      </c>
      <c r="I190" t="s">
        <v>289</v>
      </c>
      <c r="J190" t="s">
        <v>1875</v>
      </c>
      <c r="K190" s="12" t="s">
        <v>3</v>
      </c>
      <c r="L190">
        <v>18</v>
      </c>
      <c r="M190" s="12" t="s">
        <v>319</v>
      </c>
      <c r="N190" s="33">
        <v>29503</v>
      </c>
      <c r="O190" s="8" t="s">
        <v>1686</v>
      </c>
      <c r="P190" s="33">
        <v>44412</v>
      </c>
      <c r="Q190" t="s">
        <v>572</v>
      </c>
      <c r="R190" t="s">
        <v>562</v>
      </c>
      <c r="S190" t="s">
        <v>4</v>
      </c>
      <c r="T190" t="s">
        <v>562</v>
      </c>
      <c r="U190" t="s">
        <v>123</v>
      </c>
      <c r="V190" t="s">
        <v>123</v>
      </c>
      <c r="W190" t="s">
        <v>312</v>
      </c>
      <c r="X190" t="s">
        <v>312</v>
      </c>
      <c r="Y190" t="s">
        <v>1876</v>
      </c>
      <c r="Z190" t="s">
        <v>591</v>
      </c>
      <c r="AA190" t="s">
        <v>576</v>
      </c>
      <c r="AB190">
        <v>17</v>
      </c>
      <c r="AC190" t="s">
        <v>674</v>
      </c>
      <c r="AD190" t="s">
        <v>212</v>
      </c>
      <c r="AE190" t="s">
        <v>212</v>
      </c>
      <c r="AF190" t="s">
        <v>212</v>
      </c>
      <c r="AG190" t="s">
        <v>26</v>
      </c>
      <c r="AH190" t="s">
        <v>4</v>
      </c>
      <c r="AI190" t="s">
        <v>295</v>
      </c>
      <c r="AJ190" t="s">
        <v>1874</v>
      </c>
      <c r="AK190" t="s">
        <v>6</v>
      </c>
      <c r="AL190">
        <v>20</v>
      </c>
      <c r="AM190" t="s">
        <v>319</v>
      </c>
      <c r="AN190" t="s">
        <v>1434</v>
      </c>
      <c r="AO190" t="s">
        <v>26</v>
      </c>
      <c r="AP190" t="s">
        <v>1057</v>
      </c>
      <c r="AQ190" t="s">
        <v>312</v>
      </c>
      <c r="AR190" t="s">
        <v>1067</v>
      </c>
      <c r="AS190">
        <v>90</v>
      </c>
      <c r="AT190" t="s">
        <v>1877</v>
      </c>
      <c r="AU190" t="s">
        <v>312</v>
      </c>
    </row>
    <row r="191" spans="1:47">
      <c r="A191" s="8">
        <v>1513</v>
      </c>
      <c r="B191" s="8" t="s">
        <v>210</v>
      </c>
      <c r="C191" s="8" t="s">
        <v>211</v>
      </c>
      <c r="D191" t="s">
        <v>212</v>
      </c>
      <c r="E191" t="s">
        <v>212</v>
      </c>
      <c r="F191" t="s">
        <v>212</v>
      </c>
      <c r="G191" t="s">
        <v>212</v>
      </c>
      <c r="H191" t="s">
        <v>212</v>
      </c>
      <c r="I191" t="s">
        <v>521</v>
      </c>
      <c r="J191" t="s">
        <v>1878</v>
      </c>
      <c r="K191" s="12" t="s">
        <v>3</v>
      </c>
      <c r="L191">
        <v>25</v>
      </c>
      <c r="M191" s="12" t="s">
        <v>312</v>
      </c>
      <c r="N191" s="33">
        <v>29551</v>
      </c>
      <c r="O191" s="8" t="s">
        <v>312</v>
      </c>
      <c r="P191" s="33">
        <v>44417</v>
      </c>
      <c r="Q191" t="s">
        <v>572</v>
      </c>
      <c r="R191" t="s">
        <v>567</v>
      </c>
      <c r="S191" t="s">
        <v>312</v>
      </c>
      <c r="T191" t="s">
        <v>567</v>
      </c>
      <c r="U191" t="s">
        <v>123</v>
      </c>
      <c r="V191" t="s">
        <v>123</v>
      </c>
      <c r="W191" t="s">
        <v>312</v>
      </c>
      <c r="X191" t="s">
        <v>312</v>
      </c>
      <c r="Y191" t="s">
        <v>667</v>
      </c>
      <c r="Z191" t="s">
        <v>591</v>
      </c>
      <c r="AA191" t="s">
        <v>576</v>
      </c>
      <c r="AB191">
        <v>2</v>
      </c>
      <c r="AC191" t="s">
        <v>1506</v>
      </c>
      <c r="AD191" t="s">
        <v>212</v>
      </c>
      <c r="AE191" t="s">
        <v>212</v>
      </c>
      <c r="AF191" t="s">
        <v>212</v>
      </c>
      <c r="AG191" t="s">
        <v>26</v>
      </c>
      <c r="AH191" t="s">
        <v>312</v>
      </c>
      <c r="AI191" t="s">
        <v>1879</v>
      </c>
      <c r="AJ191" t="s">
        <v>1880</v>
      </c>
      <c r="AK191" t="s">
        <v>6</v>
      </c>
      <c r="AL191">
        <v>42</v>
      </c>
      <c r="AM191" t="s">
        <v>319</v>
      </c>
      <c r="AN191" t="s">
        <v>1434</v>
      </c>
      <c r="AO191" t="s">
        <v>26</v>
      </c>
      <c r="AP191" t="s">
        <v>1700</v>
      </c>
      <c r="AQ191" t="s">
        <v>312</v>
      </c>
      <c r="AR191" t="s">
        <v>312</v>
      </c>
      <c r="AS191" t="s">
        <v>312</v>
      </c>
      <c r="AT191" t="s">
        <v>46</v>
      </c>
      <c r="AU191" t="s">
        <v>27</v>
      </c>
    </row>
    <row r="192" spans="1:47">
      <c r="A192" s="8">
        <v>1516</v>
      </c>
      <c r="B192" s="8" t="s">
        <v>210</v>
      </c>
      <c r="C192" s="8" t="s">
        <v>211</v>
      </c>
      <c r="D192" t="s">
        <v>212</v>
      </c>
      <c r="E192" t="s">
        <v>212</v>
      </c>
      <c r="F192" t="s">
        <v>212</v>
      </c>
      <c r="G192" t="s">
        <v>212</v>
      </c>
      <c r="H192" t="s">
        <v>212</v>
      </c>
      <c r="I192" t="s">
        <v>478</v>
      </c>
      <c r="J192" t="s">
        <v>1896</v>
      </c>
      <c r="K192" s="12" t="s">
        <v>3</v>
      </c>
      <c r="L192">
        <v>49</v>
      </c>
      <c r="M192" s="12" t="s">
        <v>319</v>
      </c>
      <c r="N192" s="33">
        <v>36167</v>
      </c>
      <c r="O192" s="8" t="s">
        <v>312</v>
      </c>
      <c r="P192" s="33">
        <v>44439</v>
      </c>
      <c r="Q192" t="s">
        <v>572</v>
      </c>
      <c r="R192" t="s">
        <v>562</v>
      </c>
      <c r="S192" t="s">
        <v>4</v>
      </c>
      <c r="T192" t="s">
        <v>562</v>
      </c>
      <c r="U192" t="s">
        <v>575</v>
      </c>
      <c r="V192" t="s">
        <v>575</v>
      </c>
      <c r="W192" t="s">
        <v>312</v>
      </c>
      <c r="X192" t="s">
        <v>312</v>
      </c>
      <c r="Y192" t="s">
        <v>1897</v>
      </c>
      <c r="Z192" t="s">
        <v>1898</v>
      </c>
      <c r="AA192" t="s">
        <v>576</v>
      </c>
      <c r="AB192">
        <v>1</v>
      </c>
      <c r="AC192" t="s">
        <v>1899</v>
      </c>
      <c r="AD192" t="s">
        <v>1901</v>
      </c>
      <c r="AE192" t="s">
        <v>26</v>
      </c>
      <c r="AF192" t="s">
        <v>575</v>
      </c>
      <c r="AG192" t="s">
        <v>26</v>
      </c>
      <c r="AH192" t="s">
        <v>312</v>
      </c>
      <c r="AI192" t="s">
        <v>1034</v>
      </c>
      <c r="AJ192" t="s">
        <v>1900</v>
      </c>
      <c r="AK192" t="s">
        <v>6</v>
      </c>
      <c r="AL192">
        <v>17</v>
      </c>
      <c r="AM192" t="s">
        <v>319</v>
      </c>
      <c r="AN192" t="s">
        <v>1434</v>
      </c>
      <c r="AO192" t="s">
        <v>4</v>
      </c>
      <c r="AP192" t="s">
        <v>1052</v>
      </c>
      <c r="AQ192" t="s">
        <v>312</v>
      </c>
      <c r="AR192" t="s">
        <v>312</v>
      </c>
      <c r="AS192" t="s">
        <v>312</v>
      </c>
      <c r="AT192" t="s">
        <v>1902</v>
      </c>
      <c r="AU192" t="s">
        <v>77</v>
      </c>
    </row>
    <row r="193" spans="1:47">
      <c r="A193" s="8">
        <v>1520</v>
      </c>
      <c r="B193" s="8" t="s">
        <v>210</v>
      </c>
      <c r="C193" s="8" t="s">
        <v>211</v>
      </c>
      <c r="D193" t="s">
        <v>212</v>
      </c>
      <c r="E193" t="s">
        <v>212</v>
      </c>
      <c r="F193" t="s">
        <v>212</v>
      </c>
      <c r="G193" t="s">
        <v>212</v>
      </c>
      <c r="H193" t="s">
        <v>212</v>
      </c>
      <c r="I193" t="s">
        <v>1925</v>
      </c>
      <c r="J193" t="s">
        <v>1926</v>
      </c>
      <c r="K193" s="12" t="s">
        <v>3</v>
      </c>
      <c r="L193">
        <v>22</v>
      </c>
      <c r="M193" s="12" t="s">
        <v>319</v>
      </c>
      <c r="N193" s="33">
        <v>27241</v>
      </c>
      <c r="O193" s="8" t="s">
        <v>312</v>
      </c>
      <c r="P193" s="33">
        <v>44453</v>
      </c>
      <c r="Q193" t="s">
        <v>572</v>
      </c>
      <c r="R193" t="s">
        <v>567</v>
      </c>
      <c r="S193" t="s">
        <v>26</v>
      </c>
      <c r="T193" t="s">
        <v>567</v>
      </c>
      <c r="U193" t="s">
        <v>575</v>
      </c>
      <c r="V193" t="s">
        <v>575</v>
      </c>
      <c r="W193" t="s">
        <v>312</v>
      </c>
      <c r="X193" t="s">
        <v>312</v>
      </c>
      <c r="Y193" t="s">
        <v>1927</v>
      </c>
      <c r="Z193" t="s">
        <v>591</v>
      </c>
      <c r="AA193" t="s">
        <v>576</v>
      </c>
      <c r="AB193">
        <v>17</v>
      </c>
      <c r="AC193" t="s">
        <v>674</v>
      </c>
      <c r="AD193" t="s">
        <v>1281</v>
      </c>
      <c r="AE193" t="s">
        <v>26</v>
      </c>
      <c r="AF193" t="s">
        <v>575</v>
      </c>
      <c r="AG193" t="s">
        <v>26</v>
      </c>
      <c r="AH193" t="s">
        <v>312</v>
      </c>
      <c r="AI193" t="s">
        <v>990</v>
      </c>
      <c r="AJ193" t="s">
        <v>1928</v>
      </c>
      <c r="AK193" t="s">
        <v>6</v>
      </c>
      <c r="AL193">
        <v>22</v>
      </c>
      <c r="AM193" t="s">
        <v>319</v>
      </c>
      <c r="AN193" t="s">
        <v>1434</v>
      </c>
      <c r="AO193" t="s">
        <v>26</v>
      </c>
      <c r="AP193" t="s">
        <v>1045</v>
      </c>
      <c r="AQ193" t="s">
        <v>312</v>
      </c>
      <c r="AR193" t="s">
        <v>312</v>
      </c>
      <c r="AS193" t="s">
        <v>312</v>
      </c>
      <c r="AT193" t="s">
        <v>1929</v>
      </c>
      <c r="AU193" t="s">
        <v>1930</v>
      </c>
    </row>
    <row r="194" spans="1:47">
      <c r="A194" s="8">
        <v>1523</v>
      </c>
      <c r="B194" s="8" t="s">
        <v>210</v>
      </c>
      <c r="C194" s="8" t="s">
        <v>211</v>
      </c>
      <c r="D194" t="s">
        <v>212</v>
      </c>
      <c r="E194" t="s">
        <v>212</v>
      </c>
      <c r="F194" t="s">
        <v>212</v>
      </c>
      <c r="G194" t="s">
        <v>212</v>
      </c>
      <c r="H194" t="s">
        <v>212</v>
      </c>
      <c r="I194" t="s">
        <v>475</v>
      </c>
      <c r="J194" t="s">
        <v>1919</v>
      </c>
      <c r="K194" s="12" t="s">
        <v>3</v>
      </c>
      <c r="L194">
        <v>34</v>
      </c>
      <c r="M194" s="12" t="s">
        <v>319</v>
      </c>
      <c r="N194" s="33">
        <v>35265</v>
      </c>
      <c r="O194" s="8" t="s">
        <v>1920</v>
      </c>
      <c r="P194" s="33">
        <v>44456</v>
      </c>
      <c r="Q194" t="s">
        <v>562</v>
      </c>
      <c r="R194" t="s">
        <v>570</v>
      </c>
      <c r="S194" t="s">
        <v>4</v>
      </c>
      <c r="T194" t="s">
        <v>562</v>
      </c>
      <c r="U194" t="s">
        <v>575</v>
      </c>
      <c r="V194" t="s">
        <v>575</v>
      </c>
      <c r="W194" t="s">
        <v>312</v>
      </c>
      <c r="X194" t="s">
        <v>312</v>
      </c>
      <c r="Y194" t="s">
        <v>1921</v>
      </c>
      <c r="Z194" t="s">
        <v>1898</v>
      </c>
      <c r="AA194" t="s">
        <v>576</v>
      </c>
      <c r="AB194">
        <v>179</v>
      </c>
      <c r="AC194" t="s">
        <v>1922</v>
      </c>
      <c r="AD194" t="s">
        <v>1923</v>
      </c>
      <c r="AE194" t="s">
        <v>26</v>
      </c>
      <c r="AF194" t="s">
        <v>575</v>
      </c>
      <c r="AG194" t="s">
        <v>26</v>
      </c>
      <c r="AH194" t="s">
        <v>312</v>
      </c>
      <c r="AI194" t="s">
        <v>212</v>
      </c>
      <c r="AJ194" t="s">
        <v>57</v>
      </c>
      <c r="AK194" t="s">
        <v>6</v>
      </c>
      <c r="AL194">
        <v>10</v>
      </c>
      <c r="AM194" t="s">
        <v>312</v>
      </c>
      <c r="AN194" t="s">
        <v>1434</v>
      </c>
      <c r="AO194" t="s">
        <v>4</v>
      </c>
      <c r="AP194" t="s">
        <v>1047</v>
      </c>
      <c r="AQ194" t="s">
        <v>312</v>
      </c>
      <c r="AR194" t="s">
        <v>1705</v>
      </c>
      <c r="AS194" t="s">
        <v>312</v>
      </c>
      <c r="AT194" t="s">
        <v>1924</v>
      </c>
      <c r="AU194" t="s">
        <v>312</v>
      </c>
    </row>
    <row r="195" spans="1:47">
      <c r="A195" s="8">
        <v>1526</v>
      </c>
      <c r="B195" s="8" t="s">
        <v>210</v>
      </c>
      <c r="C195" s="8" t="s">
        <v>211</v>
      </c>
      <c r="D195" t="s">
        <v>212</v>
      </c>
      <c r="E195" t="s">
        <v>212</v>
      </c>
      <c r="F195" t="s">
        <v>212</v>
      </c>
      <c r="G195" t="s">
        <v>212</v>
      </c>
      <c r="H195" t="s">
        <v>212</v>
      </c>
      <c r="I195" t="s">
        <v>537</v>
      </c>
      <c r="J195" t="s">
        <v>1935</v>
      </c>
      <c r="K195" s="12" t="s">
        <v>3</v>
      </c>
      <c r="L195">
        <v>35</v>
      </c>
      <c r="M195" s="12" t="s">
        <v>318</v>
      </c>
      <c r="N195" s="33">
        <v>28483</v>
      </c>
      <c r="O195" s="8" t="s">
        <v>1734</v>
      </c>
      <c r="P195" s="33">
        <v>44461</v>
      </c>
      <c r="Q195" t="s">
        <v>572</v>
      </c>
      <c r="R195" t="s">
        <v>562</v>
      </c>
      <c r="S195" t="s">
        <v>4</v>
      </c>
      <c r="T195" t="s">
        <v>562</v>
      </c>
      <c r="U195" t="s">
        <v>123</v>
      </c>
      <c r="V195" t="s">
        <v>123</v>
      </c>
      <c r="W195" t="s">
        <v>312</v>
      </c>
      <c r="X195" t="s">
        <v>312</v>
      </c>
      <c r="Y195" t="s">
        <v>1936</v>
      </c>
      <c r="Z195" t="s">
        <v>115</v>
      </c>
      <c r="AA195" t="s">
        <v>576</v>
      </c>
      <c r="AB195">
        <v>41</v>
      </c>
      <c r="AC195" t="s">
        <v>1937</v>
      </c>
      <c r="AD195" t="s">
        <v>212</v>
      </c>
      <c r="AE195" t="s">
        <v>212</v>
      </c>
      <c r="AF195" t="s">
        <v>212</v>
      </c>
      <c r="AG195" t="s">
        <v>26</v>
      </c>
      <c r="AH195" t="s">
        <v>312</v>
      </c>
      <c r="AI195" t="s">
        <v>1938</v>
      </c>
      <c r="AJ195" t="s">
        <v>408</v>
      </c>
      <c r="AK195" t="s">
        <v>6</v>
      </c>
      <c r="AL195">
        <v>77</v>
      </c>
      <c r="AM195" t="s">
        <v>318</v>
      </c>
      <c r="AN195" t="s">
        <v>1043</v>
      </c>
      <c r="AO195" t="s">
        <v>4</v>
      </c>
      <c r="AP195" t="s">
        <v>1310</v>
      </c>
      <c r="AQ195" t="s">
        <v>312</v>
      </c>
      <c r="AR195" t="s">
        <v>1067</v>
      </c>
      <c r="AS195" t="s">
        <v>312</v>
      </c>
      <c r="AT195" t="s">
        <v>1939</v>
      </c>
      <c r="AU195" t="s">
        <v>64</v>
      </c>
    </row>
    <row r="196" spans="1:47">
      <c r="A196" s="8">
        <v>1527</v>
      </c>
      <c r="B196" s="8" t="s">
        <v>210</v>
      </c>
      <c r="C196" s="8" t="s">
        <v>211</v>
      </c>
      <c r="D196" t="s">
        <v>212</v>
      </c>
      <c r="E196" t="s">
        <v>212</v>
      </c>
      <c r="F196" t="s">
        <v>212</v>
      </c>
      <c r="G196" t="s">
        <v>212</v>
      </c>
      <c r="H196" t="s">
        <v>212</v>
      </c>
      <c r="I196" t="s">
        <v>1946</v>
      </c>
      <c r="J196" t="s">
        <v>1947</v>
      </c>
      <c r="K196" s="12" t="s">
        <v>3</v>
      </c>
      <c r="L196">
        <v>23</v>
      </c>
      <c r="M196" s="12" t="s">
        <v>312</v>
      </c>
      <c r="N196" s="33">
        <v>28285</v>
      </c>
      <c r="O196" s="8" t="s">
        <v>1431</v>
      </c>
      <c r="P196" s="33">
        <v>44462</v>
      </c>
      <c r="Q196" t="s">
        <v>572</v>
      </c>
      <c r="R196" t="s">
        <v>562</v>
      </c>
      <c r="S196" t="s">
        <v>4</v>
      </c>
      <c r="T196" t="s">
        <v>562</v>
      </c>
      <c r="U196" t="s">
        <v>123</v>
      </c>
      <c r="V196" t="s">
        <v>123</v>
      </c>
      <c r="W196" t="s">
        <v>1440</v>
      </c>
      <c r="X196" t="s">
        <v>312</v>
      </c>
      <c r="Y196" t="s">
        <v>498</v>
      </c>
      <c r="Z196" t="s">
        <v>622</v>
      </c>
      <c r="AA196" t="s">
        <v>576</v>
      </c>
      <c r="AB196">
        <v>146</v>
      </c>
      <c r="AC196" t="s">
        <v>1709</v>
      </c>
      <c r="AD196" t="s">
        <v>212</v>
      </c>
      <c r="AE196" t="s">
        <v>212</v>
      </c>
      <c r="AF196" t="s">
        <v>212</v>
      </c>
      <c r="AG196" t="s">
        <v>26</v>
      </c>
      <c r="AH196" t="s">
        <v>312</v>
      </c>
      <c r="AI196" t="s">
        <v>1948</v>
      </c>
      <c r="AJ196" t="s">
        <v>1949</v>
      </c>
      <c r="AK196" t="s">
        <v>6</v>
      </c>
      <c r="AL196">
        <v>16</v>
      </c>
      <c r="AM196" t="s">
        <v>319</v>
      </c>
      <c r="AN196" t="s">
        <v>1434</v>
      </c>
      <c r="AO196" t="s">
        <v>4</v>
      </c>
      <c r="AP196" t="s">
        <v>312</v>
      </c>
      <c r="AQ196" t="s">
        <v>312</v>
      </c>
      <c r="AR196" t="s">
        <v>312</v>
      </c>
      <c r="AS196" t="s">
        <v>312</v>
      </c>
      <c r="AT196" t="s">
        <v>1945</v>
      </c>
      <c r="AU196" t="s">
        <v>77</v>
      </c>
    </row>
    <row r="197" spans="1:47">
      <c r="A197" s="8">
        <v>1532</v>
      </c>
      <c r="B197" s="8" t="s">
        <v>210</v>
      </c>
      <c r="C197" s="8" t="s">
        <v>211</v>
      </c>
      <c r="D197" t="s">
        <v>212</v>
      </c>
      <c r="E197" t="s">
        <v>212</v>
      </c>
      <c r="F197" t="s">
        <v>212</v>
      </c>
      <c r="G197" t="s">
        <v>212</v>
      </c>
      <c r="H197" t="s">
        <v>212</v>
      </c>
      <c r="I197" t="s">
        <v>905</v>
      </c>
      <c r="J197" t="s">
        <v>346</v>
      </c>
      <c r="K197" s="12" t="s">
        <v>3</v>
      </c>
      <c r="L197">
        <v>20</v>
      </c>
      <c r="M197" s="12" t="s">
        <v>319</v>
      </c>
      <c r="N197" s="33">
        <v>34832</v>
      </c>
      <c r="O197" s="8" t="s">
        <v>1427</v>
      </c>
      <c r="P197" s="33">
        <v>44474</v>
      </c>
      <c r="Q197" t="s">
        <v>562</v>
      </c>
      <c r="R197" t="s">
        <v>567</v>
      </c>
      <c r="S197" t="s">
        <v>4</v>
      </c>
      <c r="T197" t="s">
        <v>562</v>
      </c>
      <c r="U197" t="s">
        <v>575</v>
      </c>
      <c r="V197" t="s">
        <v>575</v>
      </c>
      <c r="W197" t="s">
        <v>312</v>
      </c>
      <c r="X197" t="s">
        <v>312</v>
      </c>
      <c r="Y197" t="s">
        <v>1962</v>
      </c>
      <c r="Z197" t="s">
        <v>607</v>
      </c>
      <c r="AA197" t="s">
        <v>576</v>
      </c>
      <c r="AB197">
        <v>269</v>
      </c>
      <c r="AC197" t="s">
        <v>1963</v>
      </c>
      <c r="AD197" t="s">
        <v>1965</v>
      </c>
      <c r="AE197" t="s">
        <v>26</v>
      </c>
      <c r="AF197" t="s">
        <v>575</v>
      </c>
      <c r="AG197" t="s">
        <v>26</v>
      </c>
      <c r="AH197" t="s">
        <v>312</v>
      </c>
      <c r="AI197" t="s">
        <v>212</v>
      </c>
      <c r="AJ197" t="s">
        <v>57</v>
      </c>
      <c r="AK197" t="s">
        <v>6</v>
      </c>
      <c r="AL197">
        <v>22</v>
      </c>
      <c r="AM197" t="s">
        <v>312</v>
      </c>
      <c r="AN197" t="s">
        <v>1434</v>
      </c>
      <c r="AO197" t="s">
        <v>26</v>
      </c>
      <c r="AP197" t="s">
        <v>1057</v>
      </c>
      <c r="AQ197" t="s">
        <v>312</v>
      </c>
      <c r="AR197" t="s">
        <v>1067</v>
      </c>
      <c r="AS197" t="s">
        <v>312</v>
      </c>
      <c r="AT197" t="s">
        <v>1964</v>
      </c>
      <c r="AU197" t="s">
        <v>77</v>
      </c>
    </row>
    <row r="198" spans="1:47">
      <c r="A198" s="8">
        <v>1533</v>
      </c>
      <c r="B198" s="8" t="s">
        <v>210</v>
      </c>
      <c r="C198" s="8" t="s">
        <v>211</v>
      </c>
      <c r="D198" t="s">
        <v>212</v>
      </c>
      <c r="E198" t="s">
        <v>212</v>
      </c>
      <c r="F198" t="s">
        <v>212</v>
      </c>
      <c r="G198" t="s">
        <v>212</v>
      </c>
      <c r="H198" t="s">
        <v>212</v>
      </c>
      <c r="I198" t="s">
        <v>1495</v>
      </c>
      <c r="J198" t="s">
        <v>334</v>
      </c>
      <c r="K198" s="12" t="s">
        <v>3</v>
      </c>
      <c r="M198" s="12" t="s">
        <v>312</v>
      </c>
      <c r="N198" s="33">
        <v>26200</v>
      </c>
      <c r="O198" s="8" t="s">
        <v>312</v>
      </c>
      <c r="P198" s="33">
        <v>44474</v>
      </c>
      <c r="Q198" t="s">
        <v>572</v>
      </c>
      <c r="R198" t="s">
        <v>562</v>
      </c>
      <c r="S198" t="s">
        <v>4</v>
      </c>
      <c r="T198" t="s">
        <v>562</v>
      </c>
      <c r="U198" t="s">
        <v>123</v>
      </c>
      <c r="V198" t="s">
        <v>123</v>
      </c>
      <c r="W198" t="s">
        <v>312</v>
      </c>
      <c r="X198" t="s">
        <v>312</v>
      </c>
      <c r="Y198" t="s">
        <v>722</v>
      </c>
      <c r="Z198" t="s">
        <v>608</v>
      </c>
      <c r="AA198" t="s">
        <v>576</v>
      </c>
      <c r="AB198">
        <v>179</v>
      </c>
      <c r="AC198" t="s">
        <v>1535</v>
      </c>
      <c r="AD198" t="s">
        <v>212</v>
      </c>
      <c r="AE198" t="s">
        <v>212</v>
      </c>
      <c r="AF198" t="s">
        <v>212</v>
      </c>
      <c r="AG198" t="s">
        <v>212</v>
      </c>
      <c r="AH198" t="s">
        <v>212</v>
      </c>
      <c r="AI198" t="s">
        <v>1966</v>
      </c>
      <c r="AJ198" t="s">
        <v>1967</v>
      </c>
      <c r="AK198" t="s">
        <v>6</v>
      </c>
      <c r="AL198">
        <v>17</v>
      </c>
      <c r="AM198" t="s">
        <v>319</v>
      </c>
      <c r="AN198" t="s">
        <v>1043</v>
      </c>
      <c r="AO198" t="s">
        <v>4</v>
      </c>
      <c r="AP198" t="s">
        <v>312</v>
      </c>
      <c r="AQ198" t="s">
        <v>312</v>
      </c>
      <c r="AR198" t="s">
        <v>1067</v>
      </c>
      <c r="AS198" t="s">
        <v>312</v>
      </c>
      <c r="AT198" t="s">
        <v>1192</v>
      </c>
      <c r="AU198" t="s">
        <v>312</v>
      </c>
    </row>
    <row r="199" spans="1:47">
      <c r="A199" s="8">
        <v>1537</v>
      </c>
      <c r="B199" s="8" t="s">
        <v>207</v>
      </c>
      <c r="C199" s="8" t="s">
        <v>209</v>
      </c>
      <c r="D199" t="s">
        <v>212</v>
      </c>
      <c r="E199" t="s">
        <v>2000</v>
      </c>
      <c r="F199" t="s">
        <v>3</v>
      </c>
      <c r="G199" t="s">
        <v>314</v>
      </c>
      <c r="H199" t="s">
        <v>319</v>
      </c>
      <c r="I199" t="s">
        <v>905</v>
      </c>
      <c r="J199" t="s">
        <v>2001</v>
      </c>
      <c r="K199" s="12" t="s">
        <v>3</v>
      </c>
      <c r="L199">
        <v>24</v>
      </c>
      <c r="M199" s="12" t="s">
        <v>319</v>
      </c>
      <c r="N199" s="33">
        <v>33332</v>
      </c>
      <c r="O199" s="8" t="s">
        <v>1427</v>
      </c>
      <c r="P199" s="33">
        <v>44490</v>
      </c>
      <c r="Q199" t="s">
        <v>312</v>
      </c>
      <c r="R199" t="s">
        <v>570</v>
      </c>
      <c r="S199" t="s">
        <v>26</v>
      </c>
      <c r="T199" t="s">
        <v>2184</v>
      </c>
      <c r="U199" t="s">
        <v>575</v>
      </c>
      <c r="V199" t="s">
        <v>575</v>
      </c>
      <c r="W199" t="s">
        <v>312</v>
      </c>
      <c r="X199" t="s">
        <v>312</v>
      </c>
      <c r="Y199" t="s">
        <v>2003</v>
      </c>
      <c r="Z199" t="s">
        <v>115</v>
      </c>
      <c r="AA199" t="s">
        <v>576</v>
      </c>
      <c r="AB199">
        <v>731</v>
      </c>
      <c r="AC199" t="s">
        <v>2004</v>
      </c>
      <c r="AD199" t="s">
        <v>2005</v>
      </c>
      <c r="AE199" t="s">
        <v>26</v>
      </c>
      <c r="AF199" t="s">
        <v>575</v>
      </c>
      <c r="AG199" t="s">
        <v>26</v>
      </c>
      <c r="AH199" t="s">
        <v>312</v>
      </c>
      <c r="AI199" t="s">
        <v>212</v>
      </c>
      <c r="AJ199" t="s">
        <v>2000</v>
      </c>
      <c r="AK199" t="s">
        <v>3</v>
      </c>
      <c r="AL199" t="s">
        <v>314</v>
      </c>
      <c r="AM199" t="s">
        <v>319</v>
      </c>
      <c r="AN199" t="s">
        <v>570</v>
      </c>
      <c r="AO199" t="s">
        <v>4</v>
      </c>
      <c r="AP199" t="s">
        <v>1054</v>
      </c>
      <c r="AQ199" t="s">
        <v>312</v>
      </c>
      <c r="AR199" t="s">
        <v>312</v>
      </c>
      <c r="AS199" t="s">
        <v>212</v>
      </c>
      <c r="AT199" t="s">
        <v>2006</v>
      </c>
      <c r="AU199" t="s">
        <v>64</v>
      </c>
    </row>
    <row r="200" spans="1:47">
      <c r="A200" s="8">
        <v>1538</v>
      </c>
      <c r="B200" s="8" t="s">
        <v>207</v>
      </c>
      <c r="C200" s="8" t="s">
        <v>209</v>
      </c>
      <c r="D200" t="s">
        <v>212</v>
      </c>
      <c r="E200" t="s">
        <v>2000</v>
      </c>
      <c r="F200" t="s">
        <v>3</v>
      </c>
      <c r="G200" t="s">
        <v>314</v>
      </c>
      <c r="H200" t="s">
        <v>319</v>
      </c>
      <c r="I200" t="s">
        <v>976</v>
      </c>
      <c r="J200" t="s">
        <v>2002</v>
      </c>
      <c r="K200" s="12" t="s">
        <v>6</v>
      </c>
      <c r="L200">
        <v>21</v>
      </c>
      <c r="M200" s="12" t="s">
        <v>319</v>
      </c>
      <c r="N200" s="33">
        <v>33332</v>
      </c>
      <c r="O200" s="8" t="s">
        <v>1427</v>
      </c>
      <c r="P200" s="33">
        <v>44490</v>
      </c>
      <c r="Q200" t="s">
        <v>312</v>
      </c>
      <c r="R200" t="s">
        <v>570</v>
      </c>
      <c r="S200" t="s">
        <v>26</v>
      </c>
      <c r="T200" t="s">
        <v>2184</v>
      </c>
      <c r="U200" t="s">
        <v>575</v>
      </c>
      <c r="V200" t="s">
        <v>575</v>
      </c>
      <c r="W200" t="s">
        <v>312</v>
      </c>
      <c r="X200" t="s">
        <v>312</v>
      </c>
      <c r="Y200" t="s">
        <v>2003</v>
      </c>
      <c r="Z200" t="s">
        <v>115</v>
      </c>
      <c r="AA200" t="s">
        <v>576</v>
      </c>
      <c r="AB200">
        <v>731</v>
      </c>
      <c r="AC200" t="s">
        <v>2004</v>
      </c>
      <c r="AD200" t="s">
        <v>2005</v>
      </c>
      <c r="AE200" t="s">
        <v>26</v>
      </c>
      <c r="AF200" t="s">
        <v>575</v>
      </c>
      <c r="AG200" t="s">
        <v>26</v>
      </c>
      <c r="AH200" t="s">
        <v>312</v>
      </c>
      <c r="AI200" t="s">
        <v>212</v>
      </c>
      <c r="AJ200" t="s">
        <v>2000</v>
      </c>
      <c r="AK200" t="s">
        <v>3</v>
      </c>
      <c r="AL200" t="s">
        <v>314</v>
      </c>
      <c r="AM200" t="s">
        <v>319</v>
      </c>
      <c r="AN200" t="s">
        <v>570</v>
      </c>
      <c r="AO200" t="s">
        <v>4</v>
      </c>
      <c r="AP200" t="s">
        <v>1054</v>
      </c>
      <c r="AQ200" t="s">
        <v>312</v>
      </c>
      <c r="AR200" t="s">
        <v>312</v>
      </c>
      <c r="AS200" t="s">
        <v>212</v>
      </c>
      <c r="AT200" t="s">
        <v>2006</v>
      </c>
      <c r="AU200" t="s">
        <v>64</v>
      </c>
    </row>
    <row r="201" spans="1:47">
      <c r="A201" s="8">
        <v>1544</v>
      </c>
      <c r="B201" s="8" t="s">
        <v>210</v>
      </c>
      <c r="C201" s="8" t="s">
        <v>211</v>
      </c>
      <c r="D201" t="s">
        <v>212</v>
      </c>
      <c r="E201" t="s">
        <v>212</v>
      </c>
      <c r="F201" t="s">
        <v>212</v>
      </c>
      <c r="G201" t="s">
        <v>212</v>
      </c>
      <c r="H201" t="s">
        <v>212</v>
      </c>
      <c r="I201" t="s">
        <v>521</v>
      </c>
      <c r="J201" t="s">
        <v>2019</v>
      </c>
      <c r="K201" s="12" t="s">
        <v>3</v>
      </c>
      <c r="L201">
        <v>28</v>
      </c>
      <c r="M201" s="12" t="s">
        <v>319</v>
      </c>
      <c r="N201" s="33">
        <v>35098</v>
      </c>
      <c r="O201" s="8" t="s">
        <v>1915</v>
      </c>
      <c r="P201" s="33">
        <v>44502</v>
      </c>
      <c r="Q201" t="s">
        <v>572</v>
      </c>
      <c r="R201" t="s">
        <v>567</v>
      </c>
      <c r="S201" t="s">
        <v>26</v>
      </c>
      <c r="T201" t="s">
        <v>567</v>
      </c>
      <c r="U201" t="s">
        <v>575</v>
      </c>
      <c r="V201" t="s">
        <v>575</v>
      </c>
      <c r="W201" t="s">
        <v>312</v>
      </c>
      <c r="X201" t="s">
        <v>312</v>
      </c>
      <c r="Y201" t="s">
        <v>715</v>
      </c>
      <c r="Z201" t="s">
        <v>614</v>
      </c>
      <c r="AA201" t="s">
        <v>576</v>
      </c>
      <c r="AB201">
        <v>23</v>
      </c>
      <c r="AC201" t="s">
        <v>1506</v>
      </c>
      <c r="AD201" t="s">
        <v>1245</v>
      </c>
      <c r="AE201" t="s">
        <v>26</v>
      </c>
      <c r="AF201" t="s">
        <v>575</v>
      </c>
      <c r="AG201" t="s">
        <v>26</v>
      </c>
      <c r="AH201" t="s">
        <v>312</v>
      </c>
      <c r="AI201" t="s">
        <v>551</v>
      </c>
      <c r="AJ201" t="s">
        <v>2020</v>
      </c>
      <c r="AK201" t="s">
        <v>3</v>
      </c>
      <c r="AL201">
        <v>31</v>
      </c>
      <c r="AM201" t="s">
        <v>319</v>
      </c>
      <c r="AN201" t="s">
        <v>1434</v>
      </c>
      <c r="AO201" t="s">
        <v>26</v>
      </c>
      <c r="AP201" t="s">
        <v>1045</v>
      </c>
      <c r="AQ201" t="s">
        <v>1060</v>
      </c>
      <c r="AR201" t="s">
        <v>1073</v>
      </c>
      <c r="AS201" t="s">
        <v>312</v>
      </c>
      <c r="AT201" t="s">
        <v>2021</v>
      </c>
      <c r="AU201" t="s">
        <v>90</v>
      </c>
    </row>
    <row r="202" spans="1:47">
      <c r="A202" s="8">
        <v>1545</v>
      </c>
      <c r="B202" s="8" t="s">
        <v>207</v>
      </c>
      <c r="C202" s="8" t="s">
        <v>209</v>
      </c>
      <c r="D202" t="s">
        <v>1495</v>
      </c>
      <c r="E202" t="s">
        <v>2014</v>
      </c>
      <c r="F202" t="s">
        <v>3</v>
      </c>
      <c r="G202">
        <v>81</v>
      </c>
      <c r="H202" t="s">
        <v>319</v>
      </c>
      <c r="I202" t="s">
        <v>433</v>
      </c>
      <c r="J202" t="s">
        <v>2015</v>
      </c>
      <c r="K202" s="12" t="s">
        <v>3</v>
      </c>
      <c r="L202">
        <v>29</v>
      </c>
      <c r="M202" s="12" t="s">
        <v>319</v>
      </c>
      <c r="N202" s="33">
        <v>28104</v>
      </c>
      <c r="O202" s="8" t="s">
        <v>312</v>
      </c>
      <c r="P202" s="33">
        <v>44504</v>
      </c>
      <c r="Q202" t="s">
        <v>572</v>
      </c>
      <c r="R202" t="s">
        <v>571</v>
      </c>
      <c r="S202" t="s">
        <v>26</v>
      </c>
      <c r="T202" t="s">
        <v>567</v>
      </c>
      <c r="U202" t="s">
        <v>575</v>
      </c>
      <c r="V202" t="s">
        <v>575</v>
      </c>
      <c r="W202" t="s">
        <v>312</v>
      </c>
      <c r="X202" t="s">
        <v>312</v>
      </c>
      <c r="Y202" t="s">
        <v>2018</v>
      </c>
      <c r="Z202" t="s">
        <v>624</v>
      </c>
      <c r="AA202" t="s">
        <v>576</v>
      </c>
      <c r="AB202">
        <v>1</v>
      </c>
      <c r="AC202" t="s">
        <v>2016</v>
      </c>
      <c r="AD202" t="s">
        <v>2017</v>
      </c>
      <c r="AE202" t="s">
        <v>26</v>
      </c>
      <c r="AF202" t="s">
        <v>575</v>
      </c>
      <c r="AG202" t="s">
        <v>26</v>
      </c>
      <c r="AH202" t="s">
        <v>312</v>
      </c>
      <c r="AI202" t="s">
        <v>1495</v>
      </c>
      <c r="AJ202" t="s">
        <v>2014</v>
      </c>
      <c r="AK202" t="s">
        <v>3</v>
      </c>
      <c r="AL202">
        <v>81</v>
      </c>
      <c r="AM202" t="s">
        <v>319</v>
      </c>
      <c r="AN202" t="s">
        <v>1043</v>
      </c>
      <c r="AO202" t="s">
        <v>4</v>
      </c>
      <c r="AP202" t="s">
        <v>1054</v>
      </c>
      <c r="AQ202" t="s">
        <v>312</v>
      </c>
      <c r="AR202" t="s">
        <v>1067</v>
      </c>
      <c r="AS202" t="s">
        <v>212</v>
      </c>
      <c r="AT202" t="s">
        <v>2013</v>
      </c>
      <c r="AU202" t="s">
        <v>2012</v>
      </c>
    </row>
    <row r="203" spans="1:47">
      <c r="A203" s="8">
        <v>1546</v>
      </c>
      <c r="B203" s="8" t="s">
        <v>210</v>
      </c>
      <c r="C203" s="8" t="s">
        <v>211</v>
      </c>
      <c r="D203" t="s">
        <v>212</v>
      </c>
      <c r="E203" t="s">
        <v>212</v>
      </c>
      <c r="F203" t="s">
        <v>212</v>
      </c>
      <c r="G203" t="s">
        <v>212</v>
      </c>
      <c r="H203" t="s">
        <v>212</v>
      </c>
      <c r="I203" t="s">
        <v>2022</v>
      </c>
      <c r="J203" t="s">
        <v>2023</v>
      </c>
      <c r="K203" s="12" t="s">
        <v>6</v>
      </c>
      <c r="L203">
        <v>25</v>
      </c>
      <c r="M203" s="12" t="s">
        <v>312</v>
      </c>
      <c r="N203" s="33">
        <v>32139</v>
      </c>
      <c r="O203" s="8" t="s">
        <v>1407</v>
      </c>
      <c r="P203" s="33">
        <v>43844</v>
      </c>
      <c r="Q203" t="s">
        <v>568</v>
      </c>
      <c r="R203" t="s">
        <v>570</v>
      </c>
      <c r="S203" t="s">
        <v>26</v>
      </c>
      <c r="T203" t="s">
        <v>2184</v>
      </c>
      <c r="U203" t="s">
        <v>23</v>
      </c>
      <c r="V203" t="s">
        <v>23</v>
      </c>
      <c r="W203" t="s">
        <v>312</v>
      </c>
      <c r="X203" t="s">
        <v>312</v>
      </c>
      <c r="Y203" t="s">
        <v>2024</v>
      </c>
      <c r="Z203" t="s">
        <v>38</v>
      </c>
      <c r="AA203" t="s">
        <v>576</v>
      </c>
      <c r="AB203">
        <v>69</v>
      </c>
      <c r="AC203" t="s">
        <v>2025</v>
      </c>
      <c r="AD203" t="s">
        <v>212</v>
      </c>
      <c r="AE203" t="s">
        <v>4</v>
      </c>
      <c r="AF203" t="s">
        <v>212</v>
      </c>
      <c r="AG203" t="s">
        <v>26</v>
      </c>
      <c r="AH203" t="s">
        <v>312</v>
      </c>
      <c r="AI203" t="s">
        <v>491</v>
      </c>
      <c r="AJ203" t="s">
        <v>537</v>
      </c>
      <c r="AK203" t="s">
        <v>3</v>
      </c>
      <c r="AL203" t="s">
        <v>314</v>
      </c>
      <c r="AM203" t="s">
        <v>312</v>
      </c>
      <c r="AN203" t="s">
        <v>570</v>
      </c>
      <c r="AO203" t="s">
        <v>4</v>
      </c>
      <c r="AP203" t="s">
        <v>1045</v>
      </c>
      <c r="AQ203" t="s">
        <v>1060</v>
      </c>
      <c r="AR203" t="s">
        <v>312</v>
      </c>
      <c r="AS203" t="s">
        <v>312</v>
      </c>
      <c r="AT203" t="s">
        <v>2026</v>
      </c>
      <c r="AU203" t="s">
        <v>30</v>
      </c>
    </row>
    <row r="204" spans="1:47">
      <c r="A204" s="8">
        <v>1548</v>
      </c>
      <c r="B204" s="8" t="s">
        <v>210</v>
      </c>
      <c r="C204" s="8" t="s">
        <v>211</v>
      </c>
      <c r="D204" t="s">
        <v>212</v>
      </c>
      <c r="E204" t="s">
        <v>212</v>
      </c>
      <c r="F204" t="s">
        <v>212</v>
      </c>
      <c r="G204" t="s">
        <v>212</v>
      </c>
      <c r="H204" t="s">
        <v>212</v>
      </c>
      <c r="I204" t="s">
        <v>2031</v>
      </c>
      <c r="J204" t="s">
        <v>1637</v>
      </c>
      <c r="K204" s="12" t="s">
        <v>3</v>
      </c>
      <c r="L204">
        <v>24</v>
      </c>
      <c r="M204" s="12" t="s">
        <v>312</v>
      </c>
      <c r="N204" s="33">
        <v>29753</v>
      </c>
      <c r="O204" s="8" t="s">
        <v>312</v>
      </c>
      <c r="P204" s="33">
        <v>44238</v>
      </c>
      <c r="Q204" t="s">
        <v>562</v>
      </c>
      <c r="R204" t="s">
        <v>212</v>
      </c>
      <c r="S204" t="s">
        <v>4</v>
      </c>
      <c r="T204" t="s">
        <v>562</v>
      </c>
      <c r="U204" t="s">
        <v>22</v>
      </c>
      <c r="V204" t="s">
        <v>212</v>
      </c>
      <c r="W204" t="s">
        <v>312</v>
      </c>
      <c r="X204" t="s">
        <v>312</v>
      </c>
      <c r="Y204" t="s">
        <v>2033</v>
      </c>
      <c r="Z204" t="s">
        <v>1805</v>
      </c>
      <c r="AA204" t="s">
        <v>1451</v>
      </c>
      <c r="AB204" t="s">
        <v>212</v>
      </c>
      <c r="AC204" t="s">
        <v>212</v>
      </c>
      <c r="AD204" t="s">
        <v>2036</v>
      </c>
      <c r="AE204" t="s">
        <v>4</v>
      </c>
      <c r="AF204" t="s">
        <v>850</v>
      </c>
      <c r="AG204" t="s">
        <v>26</v>
      </c>
      <c r="AH204" t="s">
        <v>312</v>
      </c>
      <c r="AI204" t="s">
        <v>212</v>
      </c>
      <c r="AJ204" t="s">
        <v>57</v>
      </c>
      <c r="AK204" t="s">
        <v>6</v>
      </c>
      <c r="AL204">
        <v>21</v>
      </c>
      <c r="AM204" t="s">
        <v>312</v>
      </c>
      <c r="AN204" t="s">
        <v>1434</v>
      </c>
      <c r="AO204" t="s">
        <v>26</v>
      </c>
      <c r="AP204" t="s">
        <v>1057</v>
      </c>
      <c r="AQ204" t="s">
        <v>312</v>
      </c>
      <c r="AR204" t="s">
        <v>1073</v>
      </c>
      <c r="AS204" t="s">
        <v>312</v>
      </c>
      <c r="AT204" t="s">
        <v>2034</v>
      </c>
      <c r="AU204" t="s">
        <v>2035</v>
      </c>
    </row>
    <row r="205" spans="1:47">
      <c r="A205" s="8">
        <v>1550</v>
      </c>
      <c r="B205" s="8" t="s">
        <v>210</v>
      </c>
      <c r="C205" s="8" t="s">
        <v>211</v>
      </c>
      <c r="D205" t="s">
        <v>212</v>
      </c>
      <c r="E205" t="s">
        <v>212</v>
      </c>
      <c r="F205" t="s">
        <v>212</v>
      </c>
      <c r="G205" t="s">
        <v>212</v>
      </c>
      <c r="H205" t="s">
        <v>212</v>
      </c>
      <c r="I205" t="s">
        <v>2051</v>
      </c>
      <c r="J205" t="s">
        <v>2052</v>
      </c>
      <c r="K205" s="12" t="s">
        <v>3</v>
      </c>
      <c r="L205">
        <v>32</v>
      </c>
      <c r="M205" s="12" t="s">
        <v>318</v>
      </c>
      <c r="N205" s="33">
        <v>41536</v>
      </c>
      <c r="O205" s="8" t="s">
        <v>312</v>
      </c>
      <c r="P205" s="33">
        <v>44504</v>
      </c>
      <c r="Q205" t="s">
        <v>562</v>
      </c>
      <c r="R205" t="s">
        <v>567</v>
      </c>
      <c r="S205" t="s">
        <v>4</v>
      </c>
      <c r="T205" t="s">
        <v>562</v>
      </c>
      <c r="U205" t="s">
        <v>575</v>
      </c>
      <c r="V205" t="s">
        <v>575</v>
      </c>
      <c r="W205" t="s">
        <v>312</v>
      </c>
      <c r="X205" t="s">
        <v>1198</v>
      </c>
      <c r="Y205" t="s">
        <v>672</v>
      </c>
      <c r="Z205" t="s">
        <v>591</v>
      </c>
      <c r="AA205" t="s">
        <v>576</v>
      </c>
      <c r="AB205">
        <v>26</v>
      </c>
      <c r="AC205" t="s">
        <v>672</v>
      </c>
      <c r="AD205" t="s">
        <v>1200</v>
      </c>
      <c r="AF205" t="s">
        <v>575</v>
      </c>
      <c r="AG205" t="s">
        <v>26</v>
      </c>
      <c r="AH205" t="s">
        <v>312</v>
      </c>
      <c r="AI205" t="s">
        <v>212</v>
      </c>
      <c r="AJ205" t="s">
        <v>2053</v>
      </c>
      <c r="AK205" t="s">
        <v>6</v>
      </c>
      <c r="AL205" t="s">
        <v>312</v>
      </c>
      <c r="AM205" t="s">
        <v>312</v>
      </c>
      <c r="AN205" t="s">
        <v>1434</v>
      </c>
      <c r="AO205" t="s">
        <v>312</v>
      </c>
      <c r="AP205" t="s">
        <v>1057</v>
      </c>
      <c r="AQ205" t="s">
        <v>312</v>
      </c>
      <c r="AR205" t="s">
        <v>312</v>
      </c>
      <c r="AS205" t="s">
        <v>312</v>
      </c>
      <c r="AT205" t="s">
        <v>1382</v>
      </c>
      <c r="AU205" t="s">
        <v>312</v>
      </c>
    </row>
    <row r="206" spans="1:47">
      <c r="A206" s="8">
        <v>1553</v>
      </c>
      <c r="B206" s="8" t="s">
        <v>210</v>
      </c>
      <c r="C206" s="8" t="s">
        <v>211</v>
      </c>
      <c r="D206" t="s">
        <v>212</v>
      </c>
      <c r="E206" t="s">
        <v>212</v>
      </c>
      <c r="F206" t="s">
        <v>212</v>
      </c>
      <c r="G206" t="s">
        <v>212</v>
      </c>
      <c r="H206" t="s">
        <v>212</v>
      </c>
      <c r="I206" t="s">
        <v>1346</v>
      </c>
      <c r="J206" t="s">
        <v>2047</v>
      </c>
      <c r="K206" s="12" t="s">
        <v>3</v>
      </c>
      <c r="L206">
        <v>19</v>
      </c>
      <c r="M206" s="12" t="s">
        <v>319</v>
      </c>
      <c r="N206" s="33">
        <v>31526</v>
      </c>
      <c r="O206" s="8" t="s">
        <v>1432</v>
      </c>
      <c r="P206" s="33">
        <v>44515</v>
      </c>
      <c r="Q206" t="s">
        <v>572</v>
      </c>
      <c r="R206" t="s">
        <v>562</v>
      </c>
      <c r="S206" t="s">
        <v>4</v>
      </c>
      <c r="T206" t="s">
        <v>562</v>
      </c>
      <c r="U206" t="s">
        <v>123</v>
      </c>
      <c r="V206" t="s">
        <v>123</v>
      </c>
      <c r="W206" t="s">
        <v>312</v>
      </c>
      <c r="X206" t="s">
        <v>312</v>
      </c>
      <c r="Y206" t="s">
        <v>2048</v>
      </c>
      <c r="Z206" t="s">
        <v>593</v>
      </c>
      <c r="AA206" t="s">
        <v>576</v>
      </c>
      <c r="AB206">
        <v>4</v>
      </c>
      <c r="AC206" t="s">
        <v>1581</v>
      </c>
      <c r="AD206" t="s">
        <v>212</v>
      </c>
      <c r="AE206" t="s">
        <v>212</v>
      </c>
      <c r="AF206" t="s">
        <v>212</v>
      </c>
      <c r="AG206" t="s">
        <v>212</v>
      </c>
      <c r="AH206" t="s">
        <v>312</v>
      </c>
      <c r="AI206" t="s">
        <v>1025</v>
      </c>
      <c r="AJ206" t="s">
        <v>2049</v>
      </c>
      <c r="AK206" t="s">
        <v>6</v>
      </c>
      <c r="AL206">
        <v>32</v>
      </c>
      <c r="AM206" t="s">
        <v>319</v>
      </c>
      <c r="AN206" t="s">
        <v>1434</v>
      </c>
      <c r="AO206" t="s">
        <v>26</v>
      </c>
      <c r="AP206" t="s">
        <v>1057</v>
      </c>
      <c r="AQ206" t="s">
        <v>312</v>
      </c>
      <c r="AR206" s="5" t="s">
        <v>1067</v>
      </c>
      <c r="AS206" t="s">
        <v>312</v>
      </c>
      <c r="AT206" t="s">
        <v>2050</v>
      </c>
      <c r="AU206" t="s">
        <v>312</v>
      </c>
    </row>
    <row r="207" spans="1:47">
      <c r="A207" s="8">
        <v>1557</v>
      </c>
      <c r="B207" s="8" t="s">
        <v>210</v>
      </c>
      <c r="C207" s="8" t="s">
        <v>211</v>
      </c>
      <c r="D207" t="s">
        <v>212</v>
      </c>
      <c r="E207" t="s">
        <v>212</v>
      </c>
      <c r="F207" t="s">
        <v>212</v>
      </c>
      <c r="G207" t="s">
        <v>212</v>
      </c>
      <c r="H207" t="s">
        <v>212</v>
      </c>
      <c r="I207" t="s">
        <v>289</v>
      </c>
      <c r="J207" t="s">
        <v>2056</v>
      </c>
      <c r="K207" s="12" t="s">
        <v>3</v>
      </c>
      <c r="L207">
        <v>19</v>
      </c>
      <c r="M207" s="12" t="s">
        <v>319</v>
      </c>
      <c r="N207" s="33">
        <v>21615</v>
      </c>
      <c r="O207" s="8" t="s">
        <v>1766</v>
      </c>
      <c r="P207" s="33">
        <v>44519</v>
      </c>
      <c r="Q207" t="s">
        <v>572</v>
      </c>
      <c r="R207" t="s">
        <v>562</v>
      </c>
      <c r="S207" t="s">
        <v>4</v>
      </c>
      <c r="T207" t="s">
        <v>562</v>
      </c>
      <c r="U207" t="s">
        <v>123</v>
      </c>
      <c r="V207" t="s">
        <v>123</v>
      </c>
      <c r="W207" t="s">
        <v>312</v>
      </c>
      <c r="X207" t="s">
        <v>1195</v>
      </c>
      <c r="Y207" t="s">
        <v>835</v>
      </c>
      <c r="Z207" t="s">
        <v>157</v>
      </c>
      <c r="AA207" t="s">
        <v>576</v>
      </c>
      <c r="AB207">
        <v>99</v>
      </c>
      <c r="AC207" t="s">
        <v>835</v>
      </c>
      <c r="AD207" t="s">
        <v>212</v>
      </c>
      <c r="AE207" t="s">
        <v>212</v>
      </c>
      <c r="AF207" t="s">
        <v>212</v>
      </c>
      <c r="AG207" t="s">
        <v>26</v>
      </c>
      <c r="AH207" t="s">
        <v>4</v>
      </c>
      <c r="AI207" t="s">
        <v>2057</v>
      </c>
      <c r="AJ207" t="s">
        <v>2058</v>
      </c>
      <c r="AK207" t="s">
        <v>6</v>
      </c>
      <c r="AL207">
        <v>9</v>
      </c>
      <c r="AM207" t="s">
        <v>319</v>
      </c>
      <c r="AN207" t="s">
        <v>1043</v>
      </c>
      <c r="AO207" t="s">
        <v>4</v>
      </c>
      <c r="AP207" t="s">
        <v>1047</v>
      </c>
      <c r="AQ207" t="s">
        <v>312</v>
      </c>
      <c r="AR207" t="s">
        <v>1171</v>
      </c>
      <c r="AS207">
        <v>1</v>
      </c>
      <c r="AT207" t="s">
        <v>72</v>
      </c>
      <c r="AU207" t="s">
        <v>101</v>
      </c>
    </row>
    <row r="208" spans="1:47">
      <c r="A208" s="8">
        <v>1559</v>
      </c>
      <c r="B208" s="8" t="s">
        <v>210</v>
      </c>
      <c r="C208" s="8" t="s">
        <v>211</v>
      </c>
      <c r="D208" s="8" t="s">
        <v>212</v>
      </c>
      <c r="E208" s="8" t="s">
        <v>212</v>
      </c>
      <c r="F208" s="8" t="s">
        <v>212</v>
      </c>
      <c r="G208" s="8" t="s">
        <v>212</v>
      </c>
      <c r="H208" s="8" t="s">
        <v>212</v>
      </c>
      <c r="I208" s="10" t="s">
        <v>441</v>
      </c>
      <c r="J208" s="10" t="s">
        <v>2138</v>
      </c>
      <c r="K208" s="11" t="s">
        <v>3</v>
      </c>
      <c r="L208" s="12">
        <v>18</v>
      </c>
      <c r="M208" s="11" t="s">
        <v>312</v>
      </c>
      <c r="N208" s="21">
        <v>33362</v>
      </c>
      <c r="O208" s="16" t="s">
        <v>312</v>
      </c>
      <c r="P208" s="33">
        <v>44386</v>
      </c>
      <c r="Q208" s="17" t="s">
        <v>562</v>
      </c>
      <c r="R208" s="17" t="s">
        <v>567</v>
      </c>
      <c r="S208" s="17" t="s">
        <v>4</v>
      </c>
      <c r="T208" s="12" t="s">
        <v>562</v>
      </c>
      <c r="U208" s="17" t="s">
        <v>22</v>
      </c>
      <c r="V208" s="17" t="s">
        <v>22</v>
      </c>
      <c r="W208" s="8" t="s">
        <v>312</v>
      </c>
      <c r="X208" s="8" t="s">
        <v>312</v>
      </c>
      <c r="Y208" t="s">
        <v>2033</v>
      </c>
      <c r="Z208" s="8" t="s">
        <v>1805</v>
      </c>
      <c r="AA208" s="8" t="s">
        <v>1451</v>
      </c>
      <c r="AB208" s="8" t="s">
        <v>212</v>
      </c>
      <c r="AC208" s="8" t="s">
        <v>212</v>
      </c>
      <c r="AD208" s="10" t="s">
        <v>2139</v>
      </c>
      <c r="AE208" s="17" t="s">
        <v>4</v>
      </c>
      <c r="AF208" s="17" t="s">
        <v>850</v>
      </c>
      <c r="AG208" s="17" t="s">
        <v>26</v>
      </c>
      <c r="AH208" s="12" t="s">
        <v>26</v>
      </c>
      <c r="AI208" s="8" t="s">
        <v>212</v>
      </c>
      <c r="AJ208" s="10" t="s">
        <v>2140</v>
      </c>
      <c r="AK208" s="12" t="s">
        <v>6</v>
      </c>
      <c r="AL208" s="12">
        <v>28</v>
      </c>
      <c r="AM208" s="18" t="s">
        <v>312</v>
      </c>
      <c r="AN208" s="17" t="s">
        <v>1434</v>
      </c>
      <c r="AO208" s="17" t="s">
        <v>26</v>
      </c>
      <c r="AP208" s="12" t="s">
        <v>1057</v>
      </c>
      <c r="AQ208" s="18" t="s">
        <v>312</v>
      </c>
      <c r="AR208" s="18" t="s">
        <v>312</v>
      </c>
      <c r="AS208" s="18" t="s">
        <v>312</v>
      </c>
      <c r="AT208" s="10" t="s">
        <v>2034</v>
      </c>
      <c r="AU208" s="35" t="s">
        <v>312</v>
      </c>
    </row>
    <row r="209" spans="1:47">
      <c r="A209" s="8">
        <v>1560</v>
      </c>
      <c r="B209" s="8" t="s">
        <v>210</v>
      </c>
      <c r="C209" s="8" t="s">
        <v>211</v>
      </c>
      <c r="D209" s="8" t="s">
        <v>212</v>
      </c>
      <c r="E209" s="8" t="s">
        <v>212</v>
      </c>
      <c r="F209" s="8" t="s">
        <v>212</v>
      </c>
      <c r="G209" s="8" t="s">
        <v>212</v>
      </c>
      <c r="H209" s="8" t="s">
        <v>212</v>
      </c>
      <c r="I209" s="10" t="s">
        <v>2163</v>
      </c>
      <c r="J209" s="22" t="s">
        <v>2164</v>
      </c>
      <c r="K209" s="11" t="s">
        <v>3</v>
      </c>
      <c r="L209" s="11">
        <v>19</v>
      </c>
      <c r="M209" s="12" t="s">
        <v>2165</v>
      </c>
      <c r="N209" s="21">
        <v>41159</v>
      </c>
      <c r="O209" s="21" t="s">
        <v>312</v>
      </c>
      <c r="P209" s="33">
        <v>44455</v>
      </c>
      <c r="Q209" s="17" t="s">
        <v>572</v>
      </c>
      <c r="R209" s="17" t="s">
        <v>562</v>
      </c>
      <c r="S209" s="17" t="s">
        <v>4</v>
      </c>
      <c r="T209" s="17" t="s">
        <v>562</v>
      </c>
      <c r="U209" s="17" t="s">
        <v>575</v>
      </c>
      <c r="V209" s="17" t="s">
        <v>575</v>
      </c>
      <c r="W209" s="8" t="s">
        <v>312</v>
      </c>
      <c r="X209" s="8" t="s">
        <v>312</v>
      </c>
      <c r="Y209" t="s">
        <v>2166</v>
      </c>
      <c r="Z209" s="8" t="s">
        <v>115</v>
      </c>
      <c r="AA209" s="8" t="s">
        <v>576</v>
      </c>
      <c r="AB209" s="8">
        <v>41</v>
      </c>
      <c r="AC209" s="10" t="s">
        <v>2167</v>
      </c>
      <c r="AD209" s="10" t="s">
        <v>2168</v>
      </c>
      <c r="AE209" s="12" t="s">
        <v>26</v>
      </c>
      <c r="AF209" s="17" t="s">
        <v>575</v>
      </c>
      <c r="AG209" s="12" t="s">
        <v>26</v>
      </c>
      <c r="AH209" s="12" t="s">
        <v>26</v>
      </c>
      <c r="AI209" s="10" t="s">
        <v>2169</v>
      </c>
      <c r="AJ209" s="22" t="s">
        <v>2170</v>
      </c>
      <c r="AK209" s="12" t="s">
        <v>6</v>
      </c>
      <c r="AL209" s="12">
        <v>19</v>
      </c>
      <c r="AM209" s="12" t="s">
        <v>324</v>
      </c>
      <c r="AN209" s="12" t="s">
        <v>1434</v>
      </c>
      <c r="AO209" s="17" t="s">
        <v>4</v>
      </c>
      <c r="AP209" s="12" t="s">
        <v>2171</v>
      </c>
      <c r="AQ209" s="8" t="s">
        <v>312</v>
      </c>
      <c r="AR209" s="12" t="s">
        <v>1073</v>
      </c>
      <c r="AS209" s="12">
        <v>229</v>
      </c>
      <c r="AT209" s="10" t="s">
        <v>2172</v>
      </c>
      <c r="AU209" s="16" t="s">
        <v>312</v>
      </c>
    </row>
    <row r="210" spans="1:47">
      <c r="A210" s="8">
        <v>1562</v>
      </c>
      <c r="B210" s="8" t="s">
        <v>207</v>
      </c>
      <c r="C210" s="8" t="s">
        <v>209</v>
      </c>
      <c r="D210" s="8" t="s">
        <v>212</v>
      </c>
      <c r="E210" s="22" t="s">
        <v>2205</v>
      </c>
      <c r="F210" s="12" t="s">
        <v>6</v>
      </c>
      <c r="G210" s="12" t="s">
        <v>2118</v>
      </c>
      <c r="H210" s="12" t="s">
        <v>319</v>
      </c>
      <c r="I210" s="10" t="s">
        <v>2119</v>
      </c>
      <c r="J210" s="10" t="s">
        <v>1589</v>
      </c>
      <c r="K210" s="11" t="s">
        <v>3</v>
      </c>
      <c r="L210" s="11">
        <v>46</v>
      </c>
      <c r="M210" s="11" t="s">
        <v>319</v>
      </c>
      <c r="N210" s="21">
        <v>30495</v>
      </c>
      <c r="O210" s="32" t="s">
        <v>1686</v>
      </c>
      <c r="P210" s="33">
        <v>44522</v>
      </c>
      <c r="Q210" s="17" t="s">
        <v>572</v>
      </c>
      <c r="R210" s="16" t="s">
        <v>312</v>
      </c>
      <c r="S210" s="16" t="s">
        <v>312</v>
      </c>
      <c r="T210" s="8" t="s">
        <v>312</v>
      </c>
      <c r="U210" s="8" t="s">
        <v>212</v>
      </c>
      <c r="V210" s="8" t="s">
        <v>212</v>
      </c>
      <c r="W210" s="8" t="s">
        <v>212</v>
      </c>
      <c r="X210" s="8" t="s">
        <v>212</v>
      </c>
      <c r="Y210" t="s">
        <v>2120</v>
      </c>
      <c r="Z210" s="8" t="s">
        <v>591</v>
      </c>
      <c r="AA210" s="8" t="s">
        <v>576</v>
      </c>
      <c r="AB210" s="8" t="s">
        <v>1508</v>
      </c>
      <c r="AC210" s="10" t="s">
        <v>2121</v>
      </c>
      <c r="AD210" s="8" t="s">
        <v>212</v>
      </c>
      <c r="AE210" s="8" t="s">
        <v>212</v>
      </c>
      <c r="AF210" s="8" t="s">
        <v>212</v>
      </c>
      <c r="AG210" s="12" t="s">
        <v>26</v>
      </c>
      <c r="AH210" s="12" t="s">
        <v>26</v>
      </c>
      <c r="AI210" s="8" t="s">
        <v>212</v>
      </c>
      <c r="AJ210" s="16" t="s">
        <v>2116</v>
      </c>
      <c r="AK210" s="12" t="s">
        <v>6</v>
      </c>
      <c r="AL210" s="12" t="s">
        <v>2118</v>
      </c>
      <c r="AM210" s="12" t="s">
        <v>319</v>
      </c>
      <c r="AN210" s="17" t="s">
        <v>1434</v>
      </c>
      <c r="AO210" s="18" t="s">
        <v>312</v>
      </c>
      <c r="AP210" s="12" t="s">
        <v>1054</v>
      </c>
      <c r="AQ210" s="18" t="s">
        <v>312</v>
      </c>
      <c r="AR210" s="18" t="s">
        <v>312</v>
      </c>
      <c r="AS210" s="8" t="s">
        <v>212</v>
      </c>
      <c r="AT210" s="10" t="s">
        <v>2117</v>
      </c>
      <c r="AU210" s="10" t="s">
        <v>77</v>
      </c>
    </row>
    <row r="211" spans="1:47">
      <c r="A211" s="8">
        <v>1564</v>
      </c>
      <c r="B211" s="8" t="s">
        <v>210</v>
      </c>
      <c r="C211" s="8" t="s">
        <v>211</v>
      </c>
      <c r="D211" s="8" t="s">
        <v>212</v>
      </c>
      <c r="E211" s="8" t="s">
        <v>212</v>
      </c>
      <c r="F211" s="8" t="s">
        <v>212</v>
      </c>
      <c r="G211" s="8" t="s">
        <v>212</v>
      </c>
      <c r="H211" s="8" t="s">
        <v>212</v>
      </c>
      <c r="I211" s="10" t="s">
        <v>2066</v>
      </c>
      <c r="J211" s="10" t="s">
        <v>2084</v>
      </c>
      <c r="K211" s="11" t="s">
        <v>3</v>
      </c>
      <c r="L211" s="11">
        <v>19</v>
      </c>
      <c r="M211" s="11" t="s">
        <v>319</v>
      </c>
      <c r="N211" s="21">
        <v>28881</v>
      </c>
      <c r="O211" s="32" t="s">
        <v>2067</v>
      </c>
      <c r="P211" s="33">
        <v>44529</v>
      </c>
      <c r="Q211" s="17" t="s">
        <v>572</v>
      </c>
      <c r="R211" s="17" t="s">
        <v>562</v>
      </c>
      <c r="S211" s="17" t="s">
        <v>4</v>
      </c>
      <c r="T211" s="17" t="s">
        <v>562</v>
      </c>
      <c r="U211" s="17" t="s">
        <v>123</v>
      </c>
      <c r="V211" s="17" t="s">
        <v>123</v>
      </c>
      <c r="W211" s="17" t="s">
        <v>109</v>
      </c>
      <c r="X211" s="17" t="s">
        <v>1195</v>
      </c>
      <c r="Y211" t="s">
        <v>1842</v>
      </c>
      <c r="Z211" s="8" t="s">
        <v>632</v>
      </c>
      <c r="AA211" s="8" t="s">
        <v>576</v>
      </c>
      <c r="AB211" s="8">
        <v>29</v>
      </c>
      <c r="AC211" s="10" t="s">
        <v>485</v>
      </c>
      <c r="AD211" s="8" t="s">
        <v>212</v>
      </c>
      <c r="AE211" s="8" t="s">
        <v>212</v>
      </c>
      <c r="AF211" s="8" t="s">
        <v>212</v>
      </c>
      <c r="AG211" s="12" t="s">
        <v>26</v>
      </c>
      <c r="AH211" s="12" t="s">
        <v>26</v>
      </c>
      <c r="AI211" s="10" t="s">
        <v>2068</v>
      </c>
      <c r="AJ211" s="22" t="s">
        <v>1928</v>
      </c>
      <c r="AK211" s="12" t="s">
        <v>6</v>
      </c>
      <c r="AL211" s="12">
        <v>16</v>
      </c>
      <c r="AM211" s="12" t="s">
        <v>319</v>
      </c>
      <c r="AN211" s="17" t="s">
        <v>1434</v>
      </c>
      <c r="AO211" s="17" t="s">
        <v>4</v>
      </c>
      <c r="AP211" s="12" t="s">
        <v>1047</v>
      </c>
      <c r="AQ211" s="18" t="s">
        <v>312</v>
      </c>
      <c r="AR211" s="18" t="s">
        <v>312</v>
      </c>
      <c r="AS211" s="18" t="s">
        <v>312</v>
      </c>
      <c r="AT211" s="10" t="s">
        <v>1844</v>
      </c>
      <c r="AU211" s="10" t="s">
        <v>64</v>
      </c>
    </row>
    <row r="212" spans="1:47">
      <c r="A212" s="8">
        <v>1565</v>
      </c>
      <c r="B212" s="8" t="s">
        <v>207</v>
      </c>
      <c r="C212" s="8" t="s">
        <v>209</v>
      </c>
      <c r="D212" s="10" t="s">
        <v>2070</v>
      </c>
      <c r="E212" s="22" t="s">
        <v>2071</v>
      </c>
      <c r="F212" s="12" t="s">
        <v>6</v>
      </c>
      <c r="G212" s="12">
        <v>9</v>
      </c>
      <c r="H212" s="12" t="s">
        <v>319</v>
      </c>
      <c r="I212" s="10" t="s">
        <v>1684</v>
      </c>
      <c r="J212" s="10" t="s">
        <v>2072</v>
      </c>
      <c r="K212" s="11" t="s">
        <v>6</v>
      </c>
      <c r="L212" s="11">
        <v>28</v>
      </c>
      <c r="M212" s="11" t="s">
        <v>319</v>
      </c>
      <c r="N212" s="21">
        <v>44175</v>
      </c>
      <c r="O212" s="16" t="s">
        <v>312</v>
      </c>
      <c r="P212" s="33">
        <v>44530</v>
      </c>
      <c r="Q212" s="17" t="s">
        <v>572</v>
      </c>
      <c r="R212" s="8" t="s">
        <v>212</v>
      </c>
      <c r="S212" s="16" t="s">
        <v>312</v>
      </c>
      <c r="T212" s="11" t="s">
        <v>2184</v>
      </c>
      <c r="U212" s="17" t="s">
        <v>1251</v>
      </c>
      <c r="V212" s="8" t="s">
        <v>212</v>
      </c>
      <c r="W212" s="8" t="s">
        <v>312</v>
      </c>
      <c r="X212" s="8" t="s">
        <v>312</v>
      </c>
      <c r="Y212" t="s">
        <v>2075</v>
      </c>
      <c r="Z212" s="8" t="s">
        <v>622</v>
      </c>
      <c r="AA212" s="8" t="s">
        <v>576</v>
      </c>
      <c r="AB212" s="8">
        <v>593</v>
      </c>
      <c r="AC212" s="10" t="s">
        <v>2076</v>
      </c>
      <c r="AD212" s="10" t="s">
        <v>2077</v>
      </c>
      <c r="AE212" s="17" t="s">
        <v>26</v>
      </c>
      <c r="AF212" s="17" t="s">
        <v>575</v>
      </c>
      <c r="AG212" s="12" t="s">
        <v>26</v>
      </c>
      <c r="AH212" s="12" t="s">
        <v>26</v>
      </c>
      <c r="AI212" s="10" t="s">
        <v>2070</v>
      </c>
      <c r="AJ212" s="22" t="s">
        <v>2071</v>
      </c>
      <c r="AK212" s="12" t="s">
        <v>6</v>
      </c>
      <c r="AL212" s="12">
        <v>9</v>
      </c>
      <c r="AM212" s="12" t="s">
        <v>319</v>
      </c>
      <c r="AN212" s="17" t="s">
        <v>570</v>
      </c>
      <c r="AO212" s="17" t="s">
        <v>4</v>
      </c>
      <c r="AP212" s="12" t="s">
        <v>1052</v>
      </c>
      <c r="AQ212" s="18" t="s">
        <v>312</v>
      </c>
      <c r="AR212" s="18" t="s">
        <v>312</v>
      </c>
      <c r="AS212" s="18" t="s">
        <v>312</v>
      </c>
      <c r="AT212" s="10" t="s">
        <v>2069</v>
      </c>
      <c r="AU212" s="10" t="s">
        <v>77</v>
      </c>
    </row>
    <row r="213" spans="1:47">
      <c r="A213" s="8">
        <v>1566</v>
      </c>
      <c r="B213" s="8" t="s">
        <v>207</v>
      </c>
      <c r="C213" s="8" t="s">
        <v>209</v>
      </c>
      <c r="D213" s="10" t="s">
        <v>2070</v>
      </c>
      <c r="E213" s="22" t="s">
        <v>2071</v>
      </c>
      <c r="F213" s="12" t="s">
        <v>6</v>
      </c>
      <c r="G213" s="12">
        <v>9</v>
      </c>
      <c r="H213" s="12" t="s">
        <v>319</v>
      </c>
      <c r="I213" s="10" t="s">
        <v>2073</v>
      </c>
      <c r="J213" s="10" t="s">
        <v>2074</v>
      </c>
      <c r="K213" s="11" t="s">
        <v>6</v>
      </c>
      <c r="L213" s="11">
        <v>33</v>
      </c>
      <c r="M213" s="11" t="s">
        <v>319</v>
      </c>
      <c r="N213" s="21">
        <v>44175</v>
      </c>
      <c r="O213" s="16" t="s">
        <v>312</v>
      </c>
      <c r="P213" s="33">
        <v>44530</v>
      </c>
      <c r="Q213" s="17" t="s">
        <v>572</v>
      </c>
      <c r="R213" s="8" t="s">
        <v>212</v>
      </c>
      <c r="S213" s="16" t="s">
        <v>312</v>
      </c>
      <c r="T213" s="11" t="s">
        <v>2184</v>
      </c>
      <c r="U213" s="17" t="s">
        <v>1251</v>
      </c>
      <c r="V213" s="8" t="s">
        <v>212</v>
      </c>
      <c r="W213" s="8" t="s">
        <v>312</v>
      </c>
      <c r="X213" s="8" t="s">
        <v>312</v>
      </c>
      <c r="Y213" t="s">
        <v>2075</v>
      </c>
      <c r="Z213" s="8" t="s">
        <v>622</v>
      </c>
      <c r="AA213" s="8" t="s">
        <v>576</v>
      </c>
      <c r="AB213" s="8">
        <v>593</v>
      </c>
      <c r="AC213" s="10" t="s">
        <v>2076</v>
      </c>
      <c r="AD213" s="10" t="s">
        <v>2077</v>
      </c>
      <c r="AE213" s="17" t="s">
        <v>26</v>
      </c>
      <c r="AF213" s="17" t="s">
        <v>575</v>
      </c>
      <c r="AG213" s="12" t="s">
        <v>26</v>
      </c>
      <c r="AH213" s="12" t="s">
        <v>26</v>
      </c>
      <c r="AI213" s="10" t="s">
        <v>2070</v>
      </c>
      <c r="AJ213" s="22" t="s">
        <v>2071</v>
      </c>
      <c r="AK213" s="12" t="s">
        <v>6</v>
      </c>
      <c r="AL213" s="12">
        <v>9</v>
      </c>
      <c r="AM213" s="12" t="s">
        <v>319</v>
      </c>
      <c r="AN213" s="17" t="s">
        <v>570</v>
      </c>
      <c r="AO213" s="17" t="s">
        <v>4</v>
      </c>
      <c r="AP213" s="12" t="s">
        <v>1052</v>
      </c>
      <c r="AQ213" s="18" t="s">
        <v>312</v>
      </c>
      <c r="AR213" s="20" t="s">
        <v>312</v>
      </c>
      <c r="AS213" s="18" t="s">
        <v>312</v>
      </c>
      <c r="AT213" s="10" t="s">
        <v>2069</v>
      </c>
      <c r="AU213" s="10" t="s">
        <v>77</v>
      </c>
    </row>
    <row r="214" spans="1:47">
      <c r="A214" s="8">
        <v>1567</v>
      </c>
      <c r="B214" s="8" t="s">
        <v>207</v>
      </c>
      <c r="C214" s="8" t="s">
        <v>209</v>
      </c>
      <c r="D214" s="10" t="s">
        <v>273</v>
      </c>
      <c r="E214" s="22" t="s">
        <v>2086</v>
      </c>
      <c r="F214" s="12" t="s">
        <v>3</v>
      </c>
      <c r="G214" s="12">
        <v>19</v>
      </c>
      <c r="H214" s="12" t="s">
        <v>319</v>
      </c>
      <c r="I214" s="10" t="s">
        <v>261</v>
      </c>
      <c r="J214" s="10" t="s">
        <v>1722</v>
      </c>
      <c r="K214" s="11" t="s">
        <v>3</v>
      </c>
      <c r="L214" s="11">
        <v>31</v>
      </c>
      <c r="M214" s="11" t="s">
        <v>319</v>
      </c>
      <c r="N214" s="21">
        <v>30603</v>
      </c>
      <c r="O214" s="32" t="s">
        <v>1845</v>
      </c>
      <c r="P214" s="33">
        <v>44531</v>
      </c>
      <c r="Q214" s="17" t="s">
        <v>572</v>
      </c>
      <c r="R214" s="17" t="s">
        <v>562</v>
      </c>
      <c r="S214" s="17" t="s">
        <v>4</v>
      </c>
      <c r="T214" s="17" t="s">
        <v>562</v>
      </c>
      <c r="U214" s="17" t="s">
        <v>123</v>
      </c>
      <c r="V214" s="17" t="s">
        <v>123</v>
      </c>
      <c r="W214" s="17" t="s">
        <v>109</v>
      </c>
      <c r="X214" s="17" t="s">
        <v>1195</v>
      </c>
      <c r="Y214" t="s">
        <v>2088</v>
      </c>
      <c r="Z214" s="8" t="s">
        <v>315</v>
      </c>
      <c r="AA214" s="8" t="s">
        <v>576</v>
      </c>
      <c r="AB214" s="8">
        <v>3</v>
      </c>
      <c r="AC214" s="10" t="s">
        <v>2089</v>
      </c>
      <c r="AD214" s="8" t="s">
        <v>212</v>
      </c>
      <c r="AE214" s="8" t="s">
        <v>212</v>
      </c>
      <c r="AF214" s="8" t="s">
        <v>212</v>
      </c>
      <c r="AG214" s="12" t="s">
        <v>26</v>
      </c>
      <c r="AH214" s="12" t="s">
        <v>26</v>
      </c>
      <c r="AI214" s="10" t="s">
        <v>273</v>
      </c>
      <c r="AJ214" s="22" t="s">
        <v>2086</v>
      </c>
      <c r="AK214" s="12" t="s">
        <v>3</v>
      </c>
      <c r="AL214" s="12">
        <v>19</v>
      </c>
      <c r="AM214" s="12" t="s">
        <v>319</v>
      </c>
      <c r="AN214" s="17" t="s">
        <v>1434</v>
      </c>
      <c r="AO214" s="17" t="s">
        <v>4</v>
      </c>
      <c r="AP214" s="12" t="s">
        <v>1054</v>
      </c>
      <c r="AQ214" s="18" t="s">
        <v>1062</v>
      </c>
      <c r="AR214" s="14" t="s">
        <v>1067</v>
      </c>
      <c r="AS214" s="7" t="s">
        <v>212</v>
      </c>
      <c r="AT214" s="10" t="s">
        <v>2090</v>
      </c>
      <c r="AU214" s="10" t="s">
        <v>2087</v>
      </c>
    </row>
    <row r="215" spans="1:47">
      <c r="A215" s="8">
        <v>1569</v>
      </c>
      <c r="B215" s="8" t="s">
        <v>210</v>
      </c>
      <c r="C215" s="8" t="s">
        <v>211</v>
      </c>
      <c r="D215" s="8" t="s">
        <v>212</v>
      </c>
      <c r="E215" s="8" t="s">
        <v>212</v>
      </c>
      <c r="F215" s="8" t="s">
        <v>212</v>
      </c>
      <c r="G215" s="8" t="s">
        <v>212</v>
      </c>
      <c r="H215" s="8" t="s">
        <v>212</v>
      </c>
      <c r="I215" s="10" t="s">
        <v>289</v>
      </c>
      <c r="J215" s="10" t="s">
        <v>2091</v>
      </c>
      <c r="K215" s="11" t="s">
        <v>3</v>
      </c>
      <c r="L215" s="16" t="s">
        <v>312</v>
      </c>
      <c r="M215" s="11" t="s">
        <v>319</v>
      </c>
      <c r="N215" s="21">
        <v>29852</v>
      </c>
      <c r="O215" s="16" t="s">
        <v>312</v>
      </c>
      <c r="P215" s="33">
        <v>44531</v>
      </c>
      <c r="Q215" s="17" t="s">
        <v>572</v>
      </c>
      <c r="R215" s="17" t="s">
        <v>562</v>
      </c>
      <c r="S215" s="17" t="s">
        <v>4</v>
      </c>
      <c r="T215" s="17" t="s">
        <v>562</v>
      </c>
      <c r="U215" s="17" t="s">
        <v>123</v>
      </c>
      <c r="V215" s="17" t="s">
        <v>123</v>
      </c>
      <c r="W215" s="8" t="s">
        <v>312</v>
      </c>
      <c r="X215" s="17" t="s">
        <v>1195</v>
      </c>
      <c r="Y215" t="s">
        <v>2092</v>
      </c>
      <c r="Z215" s="8" t="s">
        <v>604</v>
      </c>
      <c r="AA215" s="8" t="s">
        <v>576</v>
      </c>
      <c r="AB215" s="8">
        <v>20</v>
      </c>
      <c r="AC215" s="10" t="s">
        <v>1910</v>
      </c>
      <c r="AD215" s="8" t="s">
        <v>212</v>
      </c>
      <c r="AE215" s="8" t="s">
        <v>212</v>
      </c>
      <c r="AF215" s="8" t="s">
        <v>212</v>
      </c>
      <c r="AG215" s="12" t="s">
        <v>26</v>
      </c>
      <c r="AH215" s="12" t="s">
        <v>26</v>
      </c>
      <c r="AI215" s="10" t="s">
        <v>2093</v>
      </c>
      <c r="AJ215" s="22" t="s">
        <v>255</v>
      </c>
      <c r="AK215" s="12" t="s">
        <v>6</v>
      </c>
      <c r="AL215" s="12">
        <v>13</v>
      </c>
      <c r="AM215" s="12" t="s">
        <v>319</v>
      </c>
      <c r="AN215" s="17" t="s">
        <v>1434</v>
      </c>
      <c r="AO215" s="17" t="s">
        <v>4</v>
      </c>
      <c r="AP215" s="12" t="s">
        <v>1047</v>
      </c>
      <c r="AQ215" s="18" t="s">
        <v>312</v>
      </c>
      <c r="AR215" s="14" t="s">
        <v>1171</v>
      </c>
      <c r="AS215" s="18" t="s">
        <v>312</v>
      </c>
      <c r="AT215" s="10" t="s">
        <v>1912</v>
      </c>
      <c r="AU215" s="10" t="s">
        <v>1254</v>
      </c>
    </row>
    <row r="216" spans="1:47">
      <c r="A216" s="8">
        <v>1571</v>
      </c>
      <c r="B216" s="8" t="s">
        <v>210</v>
      </c>
      <c r="C216" s="8" t="s">
        <v>211</v>
      </c>
      <c r="D216" s="8" t="s">
        <v>212</v>
      </c>
      <c r="E216" s="8" t="s">
        <v>212</v>
      </c>
      <c r="F216" s="8" t="s">
        <v>212</v>
      </c>
      <c r="G216" s="8" t="s">
        <v>212</v>
      </c>
      <c r="H216" s="8" t="s">
        <v>212</v>
      </c>
      <c r="I216" s="10" t="s">
        <v>491</v>
      </c>
      <c r="J216" s="10" t="s">
        <v>2103</v>
      </c>
      <c r="K216" s="11" t="s">
        <v>3</v>
      </c>
      <c r="L216" s="16">
        <v>49</v>
      </c>
      <c r="M216" s="11" t="s">
        <v>319</v>
      </c>
      <c r="N216" s="21">
        <v>33037</v>
      </c>
      <c r="O216" s="16" t="s">
        <v>312</v>
      </c>
      <c r="P216" s="33">
        <v>44536</v>
      </c>
      <c r="Q216" s="17" t="s">
        <v>562</v>
      </c>
      <c r="R216" s="34" t="s">
        <v>566</v>
      </c>
      <c r="S216" s="17" t="s">
        <v>4</v>
      </c>
      <c r="T216" s="12" t="s">
        <v>562</v>
      </c>
      <c r="U216" s="17" t="s">
        <v>123</v>
      </c>
      <c r="V216" s="17" t="s">
        <v>123</v>
      </c>
      <c r="W216" s="8" t="s">
        <v>312</v>
      </c>
      <c r="X216" s="17" t="s">
        <v>1195</v>
      </c>
      <c r="Y216" t="s">
        <v>761</v>
      </c>
      <c r="Z216" s="8" t="s">
        <v>115</v>
      </c>
      <c r="AA216" s="8" t="s">
        <v>576</v>
      </c>
      <c r="AB216" s="8">
        <v>22</v>
      </c>
      <c r="AC216" s="10" t="s">
        <v>1653</v>
      </c>
      <c r="AD216" s="8" t="s">
        <v>212</v>
      </c>
      <c r="AE216" s="8" t="s">
        <v>212</v>
      </c>
      <c r="AF216" s="8" t="s">
        <v>212</v>
      </c>
      <c r="AG216" s="12" t="s">
        <v>26</v>
      </c>
      <c r="AH216" s="12" t="s">
        <v>26</v>
      </c>
      <c r="AI216" s="8" t="s">
        <v>212</v>
      </c>
      <c r="AJ216" s="22" t="s">
        <v>57</v>
      </c>
      <c r="AK216" s="12" t="s">
        <v>6</v>
      </c>
      <c r="AL216" s="18" t="s">
        <v>312</v>
      </c>
      <c r="AM216" s="18" t="s">
        <v>312</v>
      </c>
      <c r="AN216" s="17" t="s">
        <v>1434</v>
      </c>
      <c r="AO216" s="17" t="s">
        <v>4</v>
      </c>
      <c r="AP216" s="12" t="s">
        <v>1057</v>
      </c>
      <c r="AQ216" s="18" t="s">
        <v>312</v>
      </c>
      <c r="AR216" s="20" t="s">
        <v>312</v>
      </c>
      <c r="AS216" s="20" t="s">
        <v>312</v>
      </c>
      <c r="AT216" s="10" t="s">
        <v>87</v>
      </c>
      <c r="AU216" s="10" t="s">
        <v>77</v>
      </c>
    </row>
    <row r="217" spans="1:47">
      <c r="A217" s="8">
        <v>1589</v>
      </c>
      <c r="B217" s="8" t="s">
        <v>210</v>
      </c>
      <c r="C217" s="8" t="s">
        <v>211</v>
      </c>
      <c r="D217" s="8" t="s">
        <v>212</v>
      </c>
      <c r="E217" s="8" t="s">
        <v>212</v>
      </c>
      <c r="F217" s="8" t="s">
        <v>212</v>
      </c>
      <c r="G217" s="8" t="s">
        <v>212</v>
      </c>
      <c r="H217" s="8" t="s">
        <v>212</v>
      </c>
      <c r="I217" s="10" t="s">
        <v>1777</v>
      </c>
      <c r="J217" s="10" t="s">
        <v>2112</v>
      </c>
      <c r="K217" s="11" t="s">
        <v>3</v>
      </c>
      <c r="L217" s="12">
        <v>43</v>
      </c>
      <c r="M217" s="11" t="s">
        <v>319</v>
      </c>
      <c r="N217" s="21">
        <v>38726</v>
      </c>
      <c r="O217" s="16" t="s">
        <v>312</v>
      </c>
      <c r="P217" s="33">
        <v>44539</v>
      </c>
      <c r="Q217" s="17" t="s">
        <v>562</v>
      </c>
      <c r="R217" s="17" t="s">
        <v>567</v>
      </c>
      <c r="S217" s="17" t="s">
        <v>4</v>
      </c>
      <c r="T217" s="12" t="s">
        <v>562</v>
      </c>
      <c r="U217" s="17" t="s">
        <v>575</v>
      </c>
      <c r="V217" s="17" t="s">
        <v>575</v>
      </c>
      <c r="W217" s="8" t="s">
        <v>312</v>
      </c>
      <c r="X217" s="17" t="s">
        <v>1198</v>
      </c>
      <c r="Y217" t="s">
        <v>2113</v>
      </c>
      <c r="Z217" s="8" t="s">
        <v>579</v>
      </c>
      <c r="AA217" s="8" t="s">
        <v>576</v>
      </c>
      <c r="AB217" s="8">
        <v>30</v>
      </c>
      <c r="AC217" s="10" t="s">
        <v>1547</v>
      </c>
      <c r="AD217" s="10" t="s">
        <v>2114</v>
      </c>
      <c r="AE217" s="1"/>
      <c r="AF217" s="17" t="s">
        <v>26</v>
      </c>
      <c r="AG217" s="17" t="s">
        <v>575</v>
      </c>
      <c r="AH217" s="12" t="s">
        <v>26</v>
      </c>
      <c r="AI217" s="8" t="s">
        <v>212</v>
      </c>
      <c r="AJ217" s="10" t="s">
        <v>57</v>
      </c>
      <c r="AK217" s="12" t="s">
        <v>6</v>
      </c>
      <c r="AL217" s="18" t="s">
        <v>312</v>
      </c>
      <c r="AM217" s="18" t="s">
        <v>312</v>
      </c>
      <c r="AN217" s="17" t="s">
        <v>1434</v>
      </c>
      <c r="AO217" s="18" t="s">
        <v>312</v>
      </c>
      <c r="AP217" s="12" t="s">
        <v>1052</v>
      </c>
      <c r="AQ217" s="18" t="s">
        <v>312</v>
      </c>
      <c r="AR217" s="20" t="s">
        <v>312</v>
      </c>
      <c r="AS217" s="20" t="s">
        <v>312</v>
      </c>
      <c r="AT217" s="10" t="s">
        <v>2115</v>
      </c>
      <c r="AU217" s="10" t="s">
        <v>77</v>
      </c>
    </row>
    <row r="218" spans="1:47">
      <c r="A218" s="8">
        <v>1598</v>
      </c>
      <c r="B218" s="8" t="s">
        <v>210</v>
      </c>
      <c r="C218" s="8" t="s">
        <v>211</v>
      </c>
      <c r="D218" s="8" t="s">
        <v>212</v>
      </c>
      <c r="E218" s="8" t="s">
        <v>212</v>
      </c>
      <c r="F218" s="8" t="s">
        <v>212</v>
      </c>
      <c r="G218" s="8" t="s">
        <v>212</v>
      </c>
      <c r="H218" s="8" t="s">
        <v>212</v>
      </c>
      <c r="I218" s="10" t="s">
        <v>2157</v>
      </c>
      <c r="J218" s="22" t="s">
        <v>905</v>
      </c>
      <c r="K218" s="11" t="s">
        <v>3</v>
      </c>
      <c r="L218" s="11">
        <v>30</v>
      </c>
      <c r="M218" s="11" t="s">
        <v>318</v>
      </c>
      <c r="N218" s="32">
        <v>34621</v>
      </c>
      <c r="O218" s="32" t="s">
        <v>1493</v>
      </c>
      <c r="P218" s="36">
        <v>44397</v>
      </c>
      <c r="Q218" s="17" t="s">
        <v>562</v>
      </c>
      <c r="R218" s="17" t="s">
        <v>566</v>
      </c>
      <c r="S218" s="17" t="s">
        <v>4</v>
      </c>
      <c r="T218" s="12" t="s">
        <v>562</v>
      </c>
      <c r="U218" s="17" t="s">
        <v>575</v>
      </c>
      <c r="V218" s="17" t="s">
        <v>575</v>
      </c>
      <c r="W218" s="8" t="s">
        <v>312</v>
      </c>
      <c r="X218" s="17" t="s">
        <v>1198</v>
      </c>
      <c r="Y218" t="s">
        <v>244</v>
      </c>
      <c r="Z218" s="8" t="s">
        <v>579</v>
      </c>
      <c r="AA218" s="8" t="s">
        <v>576</v>
      </c>
      <c r="AB218" s="8">
        <v>34</v>
      </c>
      <c r="AC218" s="10" t="s">
        <v>1826</v>
      </c>
      <c r="AD218" s="10" t="s">
        <v>1827</v>
      </c>
      <c r="AE218" s="17" t="s">
        <v>26</v>
      </c>
      <c r="AF218" s="17" t="s">
        <v>575</v>
      </c>
      <c r="AG218" s="12" t="s">
        <v>26</v>
      </c>
      <c r="AH218" s="12" t="s">
        <v>26</v>
      </c>
      <c r="AI218" s="8" t="s">
        <v>212</v>
      </c>
      <c r="AJ218" s="22" t="s">
        <v>57</v>
      </c>
      <c r="AK218" s="12" t="s">
        <v>6</v>
      </c>
      <c r="AL218" s="12">
        <v>22</v>
      </c>
      <c r="AM218" s="18" t="s">
        <v>312</v>
      </c>
      <c r="AN218" s="12" t="s">
        <v>1434</v>
      </c>
      <c r="AO218" s="12" t="s">
        <v>26</v>
      </c>
      <c r="AP218" s="12" t="s">
        <v>1057</v>
      </c>
      <c r="AQ218" s="8" t="s">
        <v>312</v>
      </c>
      <c r="AR218" s="14" t="s">
        <v>1073</v>
      </c>
      <c r="AS218" s="8" t="s">
        <v>312</v>
      </c>
      <c r="AT218" s="10" t="s">
        <v>2158</v>
      </c>
      <c r="AU218" s="22" t="s">
        <v>155</v>
      </c>
    </row>
    <row r="219" spans="1:47">
      <c r="A219" s="8">
        <v>1600</v>
      </c>
      <c r="B219" s="8" t="s">
        <v>210</v>
      </c>
      <c r="C219" s="8" t="s">
        <v>211</v>
      </c>
      <c r="D219" s="8" t="s">
        <v>212</v>
      </c>
      <c r="E219" s="8" t="s">
        <v>212</v>
      </c>
      <c r="F219" s="8" t="s">
        <v>212</v>
      </c>
      <c r="G219" s="8" t="s">
        <v>212</v>
      </c>
      <c r="H219" s="8" t="s">
        <v>212</v>
      </c>
      <c r="I219" s="10" t="s">
        <v>2159</v>
      </c>
      <c r="J219" s="22" t="s">
        <v>2160</v>
      </c>
      <c r="K219" s="11" t="s">
        <v>3</v>
      </c>
      <c r="L219" s="11">
        <v>21</v>
      </c>
      <c r="M219" s="11" t="s">
        <v>318</v>
      </c>
      <c r="N219" s="32">
        <v>35064</v>
      </c>
      <c r="O219" s="32" t="s">
        <v>1493</v>
      </c>
      <c r="P219" s="36">
        <v>44473</v>
      </c>
      <c r="Q219" s="17" t="s">
        <v>562</v>
      </c>
      <c r="R219" s="17" t="s">
        <v>567</v>
      </c>
      <c r="S219" s="17" t="s">
        <v>4</v>
      </c>
      <c r="T219" s="12" t="s">
        <v>562</v>
      </c>
      <c r="U219" s="17" t="s">
        <v>575</v>
      </c>
      <c r="V219" s="17" t="s">
        <v>575</v>
      </c>
      <c r="W219" s="8" t="s">
        <v>312</v>
      </c>
      <c r="X219" s="8" t="s">
        <v>312</v>
      </c>
      <c r="Y219" t="s">
        <v>244</v>
      </c>
      <c r="Z219" s="8" t="s">
        <v>579</v>
      </c>
      <c r="AA219" s="8" t="s">
        <v>576</v>
      </c>
      <c r="AB219" s="8">
        <v>34</v>
      </c>
      <c r="AC219" s="10" t="s">
        <v>1826</v>
      </c>
      <c r="AD219" s="10" t="s">
        <v>1827</v>
      </c>
      <c r="AE219" s="17" t="s">
        <v>26</v>
      </c>
      <c r="AF219" s="17" t="s">
        <v>575</v>
      </c>
      <c r="AG219" s="12" t="s">
        <v>26</v>
      </c>
      <c r="AH219" s="12" t="s">
        <v>26</v>
      </c>
      <c r="AI219" s="8" t="s">
        <v>212</v>
      </c>
      <c r="AJ219" s="22" t="s">
        <v>57</v>
      </c>
      <c r="AK219" s="12" t="s">
        <v>6</v>
      </c>
      <c r="AL219" s="12">
        <v>16</v>
      </c>
      <c r="AM219" s="18" t="s">
        <v>312</v>
      </c>
      <c r="AN219" s="12" t="s">
        <v>1434</v>
      </c>
      <c r="AO219" s="17" t="s">
        <v>4</v>
      </c>
      <c r="AP219" s="12" t="s">
        <v>1057</v>
      </c>
      <c r="AQ219" s="8" t="s">
        <v>312</v>
      </c>
      <c r="AR219" s="14" t="s">
        <v>1073</v>
      </c>
      <c r="AS219" s="8" t="s">
        <v>312</v>
      </c>
      <c r="AT219" s="10" t="s">
        <v>2158</v>
      </c>
      <c r="AU219" s="22" t="s">
        <v>155</v>
      </c>
    </row>
    <row r="220" spans="1:47">
      <c r="A220" s="8">
        <v>1602</v>
      </c>
      <c r="B220" s="8" t="s">
        <v>207</v>
      </c>
      <c r="C220" s="8" t="s">
        <v>209</v>
      </c>
      <c r="D220" s="10" t="s">
        <v>2130</v>
      </c>
      <c r="E220" s="22" t="s">
        <v>2131</v>
      </c>
      <c r="F220" s="12" t="s">
        <v>6</v>
      </c>
      <c r="G220" s="12">
        <v>31</v>
      </c>
      <c r="H220" s="12" t="s">
        <v>319</v>
      </c>
      <c r="I220" s="10" t="s">
        <v>542</v>
      </c>
      <c r="J220" s="10" t="s">
        <v>2132</v>
      </c>
      <c r="K220" s="11" t="s">
        <v>3</v>
      </c>
      <c r="L220" s="12">
        <v>38</v>
      </c>
      <c r="M220" s="11" t="s">
        <v>319</v>
      </c>
      <c r="N220" s="21">
        <v>398659</v>
      </c>
      <c r="O220" s="16" t="s">
        <v>312</v>
      </c>
      <c r="P220" s="33">
        <v>44543</v>
      </c>
      <c r="Q220" s="17" t="s">
        <v>572</v>
      </c>
      <c r="R220" s="17" t="s">
        <v>562</v>
      </c>
      <c r="S220" s="17" t="s">
        <v>4</v>
      </c>
      <c r="T220" s="17" t="s">
        <v>562</v>
      </c>
      <c r="U220" s="17" t="s">
        <v>123</v>
      </c>
      <c r="V220" s="17" t="s">
        <v>123</v>
      </c>
      <c r="W220" s="17" t="s">
        <v>109</v>
      </c>
      <c r="X220" s="17" t="s">
        <v>1195</v>
      </c>
      <c r="Y220" t="s">
        <v>2133</v>
      </c>
      <c r="Z220" s="8" t="s">
        <v>624</v>
      </c>
      <c r="AA220" s="8" t="s">
        <v>576</v>
      </c>
      <c r="AB220" s="8">
        <v>1</v>
      </c>
      <c r="AC220" s="10" t="s">
        <v>1863</v>
      </c>
      <c r="AD220" s="8" t="s">
        <v>212</v>
      </c>
      <c r="AE220" s="8" t="s">
        <v>212</v>
      </c>
      <c r="AF220" s="8" t="s">
        <v>212</v>
      </c>
      <c r="AG220" s="12" t="s">
        <v>26</v>
      </c>
      <c r="AH220" s="12" t="s">
        <v>26</v>
      </c>
      <c r="AI220" s="10" t="s">
        <v>2130</v>
      </c>
      <c r="AJ220" s="22" t="s">
        <v>2131</v>
      </c>
      <c r="AK220" s="12" t="s">
        <v>6</v>
      </c>
      <c r="AL220" s="12">
        <v>31</v>
      </c>
      <c r="AM220" s="12" t="s">
        <v>319</v>
      </c>
      <c r="AN220" s="17" t="s">
        <v>1434</v>
      </c>
      <c r="AO220" s="17" t="s">
        <v>4</v>
      </c>
      <c r="AP220" s="12" t="s">
        <v>1052</v>
      </c>
      <c r="AQ220" s="18" t="s">
        <v>312</v>
      </c>
      <c r="AR220" s="14" t="s">
        <v>1067</v>
      </c>
      <c r="AS220" s="8" t="s">
        <v>212</v>
      </c>
      <c r="AT220" s="10" t="s">
        <v>2134</v>
      </c>
      <c r="AU220" s="10" t="s">
        <v>1159</v>
      </c>
    </row>
    <row r="221" spans="1:47">
      <c r="A221" s="8">
        <v>1605</v>
      </c>
      <c r="B221" s="8" t="s">
        <v>210</v>
      </c>
      <c r="C221" s="8" t="s">
        <v>211</v>
      </c>
      <c r="D221" s="8" t="s">
        <v>212</v>
      </c>
      <c r="E221" s="8" t="s">
        <v>212</v>
      </c>
      <c r="F221" s="8" t="s">
        <v>212</v>
      </c>
      <c r="G221" s="8" t="s">
        <v>212</v>
      </c>
      <c r="H221" s="8" t="s">
        <v>212</v>
      </c>
      <c r="I221" s="10" t="s">
        <v>441</v>
      </c>
      <c r="J221" s="22" t="s">
        <v>338</v>
      </c>
      <c r="K221" s="11" t="s">
        <v>3</v>
      </c>
      <c r="L221" s="16" t="s">
        <v>312</v>
      </c>
      <c r="M221" s="11" t="s">
        <v>312</v>
      </c>
      <c r="N221" s="32">
        <v>34492</v>
      </c>
      <c r="O221" s="32" t="s">
        <v>1493</v>
      </c>
      <c r="P221" s="36">
        <v>44546</v>
      </c>
      <c r="Q221" s="17" t="s">
        <v>562</v>
      </c>
      <c r="R221" s="17" t="s">
        <v>566</v>
      </c>
      <c r="S221" s="17" t="s">
        <v>4</v>
      </c>
      <c r="T221" s="12" t="s">
        <v>562</v>
      </c>
      <c r="U221" s="17" t="s">
        <v>123</v>
      </c>
      <c r="V221" s="17" t="s">
        <v>123</v>
      </c>
      <c r="W221" s="8" t="s">
        <v>312</v>
      </c>
      <c r="X221" s="17" t="s">
        <v>1195</v>
      </c>
      <c r="Y221" t="s">
        <v>244</v>
      </c>
      <c r="Z221" s="8" t="s">
        <v>579</v>
      </c>
      <c r="AA221" s="8" t="s">
        <v>576</v>
      </c>
      <c r="AB221" s="8">
        <v>34</v>
      </c>
      <c r="AC221" s="10" t="s">
        <v>1826</v>
      </c>
      <c r="AD221" s="8" t="s">
        <v>212</v>
      </c>
      <c r="AE221" s="8" t="s">
        <v>212</v>
      </c>
      <c r="AF221" s="8" t="s">
        <v>212</v>
      </c>
      <c r="AG221" s="12" t="s">
        <v>26</v>
      </c>
      <c r="AH221" s="12" t="s">
        <v>26</v>
      </c>
      <c r="AI221" s="8" t="s">
        <v>212</v>
      </c>
      <c r="AJ221" s="22" t="s">
        <v>57</v>
      </c>
      <c r="AK221" s="12" t="s">
        <v>6</v>
      </c>
      <c r="AL221" s="12">
        <v>25</v>
      </c>
      <c r="AM221" s="18" t="s">
        <v>312</v>
      </c>
      <c r="AN221" s="17" t="s">
        <v>1043</v>
      </c>
      <c r="AO221" s="12" t="s">
        <v>26</v>
      </c>
      <c r="AP221" s="12" t="s">
        <v>1057</v>
      </c>
      <c r="AQ221" s="8" t="s">
        <v>312</v>
      </c>
      <c r="AR221" s="7" t="s">
        <v>312</v>
      </c>
      <c r="AS221" s="8" t="s">
        <v>312</v>
      </c>
      <c r="AT221" s="10" t="s">
        <v>2158</v>
      </c>
      <c r="AU221" s="22" t="s">
        <v>155</v>
      </c>
    </row>
    <row r="222" spans="1:47">
      <c r="A222" s="8">
        <v>1610</v>
      </c>
      <c r="B222" s="8" t="s">
        <v>210</v>
      </c>
      <c r="C222" s="8" t="s">
        <v>211</v>
      </c>
      <c r="D222" s="8" t="s">
        <v>212</v>
      </c>
      <c r="E222" s="8" t="s">
        <v>212</v>
      </c>
      <c r="F222" s="8" t="s">
        <v>212</v>
      </c>
      <c r="G222" s="8" t="s">
        <v>212</v>
      </c>
      <c r="H222" s="8" t="s">
        <v>212</v>
      </c>
      <c r="I222" s="10" t="s">
        <v>2107</v>
      </c>
      <c r="J222" s="10" t="s">
        <v>2141</v>
      </c>
      <c r="K222" s="11" t="s">
        <v>3</v>
      </c>
      <c r="L222" s="11">
        <v>39</v>
      </c>
      <c r="M222" s="11" t="s">
        <v>1644</v>
      </c>
      <c r="N222" s="21">
        <v>35618</v>
      </c>
      <c r="O222" s="16" t="s">
        <v>312</v>
      </c>
      <c r="P222" s="33">
        <v>44551</v>
      </c>
      <c r="Q222" s="17" t="s">
        <v>562</v>
      </c>
      <c r="R222" s="17" t="s">
        <v>567</v>
      </c>
      <c r="S222" s="17" t="s">
        <v>4</v>
      </c>
      <c r="T222" s="12" t="s">
        <v>562</v>
      </c>
      <c r="U222" s="17" t="s">
        <v>575</v>
      </c>
      <c r="V222" s="17" t="s">
        <v>575</v>
      </c>
      <c r="W222" s="16" t="s">
        <v>312</v>
      </c>
      <c r="X222" s="17" t="s">
        <v>1195</v>
      </c>
      <c r="Y222" t="s">
        <v>585</v>
      </c>
      <c r="Z222" s="8" t="s">
        <v>580</v>
      </c>
      <c r="AA222" s="8" t="s">
        <v>576</v>
      </c>
      <c r="AB222" s="8">
        <v>61</v>
      </c>
      <c r="AC222" s="10" t="s">
        <v>2143</v>
      </c>
      <c r="AD222" s="26" t="s">
        <v>1227</v>
      </c>
      <c r="AE222" s="17" t="s">
        <v>26</v>
      </c>
      <c r="AF222" s="17" t="s">
        <v>575</v>
      </c>
      <c r="AG222" s="12" t="s">
        <v>26</v>
      </c>
      <c r="AH222" s="12" t="s">
        <v>26</v>
      </c>
      <c r="AI222" s="8" t="s">
        <v>212</v>
      </c>
      <c r="AJ222" s="10" t="s">
        <v>57</v>
      </c>
      <c r="AK222" s="12" t="s">
        <v>6</v>
      </c>
      <c r="AL222" s="18" t="s">
        <v>312</v>
      </c>
      <c r="AM222" s="18" t="s">
        <v>312</v>
      </c>
      <c r="AN222" s="17" t="s">
        <v>1434</v>
      </c>
      <c r="AO222" s="18" t="s">
        <v>312</v>
      </c>
      <c r="AP222" s="12" t="s">
        <v>1057</v>
      </c>
      <c r="AQ222" s="18" t="s">
        <v>312</v>
      </c>
      <c r="AR222" s="14" t="s">
        <v>1073</v>
      </c>
      <c r="AS222" s="18" t="s">
        <v>312</v>
      </c>
      <c r="AT222" s="10" t="s">
        <v>2142</v>
      </c>
      <c r="AU222" s="10" t="s">
        <v>104</v>
      </c>
    </row>
    <row r="223" spans="1:47">
      <c r="A223" s="8">
        <v>1639</v>
      </c>
      <c r="B223" s="8" t="s">
        <v>210</v>
      </c>
      <c r="C223" s="8" t="s">
        <v>211</v>
      </c>
      <c r="D223" s="8" t="s">
        <v>212</v>
      </c>
      <c r="E223" s="8" t="s">
        <v>212</v>
      </c>
      <c r="F223" s="8" t="s">
        <v>212</v>
      </c>
      <c r="G223" s="8" t="s">
        <v>212</v>
      </c>
      <c r="H223" s="8" t="s">
        <v>212</v>
      </c>
      <c r="I223" s="10" t="s">
        <v>511</v>
      </c>
      <c r="J223" s="22" t="s">
        <v>2178</v>
      </c>
      <c r="K223" s="11" t="s">
        <v>3</v>
      </c>
      <c r="L223" s="11">
        <v>26</v>
      </c>
      <c r="M223" s="11" t="s">
        <v>319</v>
      </c>
      <c r="N223" s="21">
        <v>40412</v>
      </c>
      <c r="O223" s="8" t="s">
        <v>312</v>
      </c>
      <c r="P223" s="33">
        <v>44033</v>
      </c>
      <c r="Q223" s="17" t="s">
        <v>562</v>
      </c>
      <c r="R223" s="17" t="s">
        <v>569</v>
      </c>
      <c r="S223" s="17" t="s">
        <v>4</v>
      </c>
      <c r="T223" s="12" t="s">
        <v>562</v>
      </c>
      <c r="U223" s="17" t="s">
        <v>22</v>
      </c>
      <c r="V223" s="17" t="s">
        <v>22</v>
      </c>
      <c r="W223" s="8" t="s">
        <v>312</v>
      </c>
      <c r="X223" s="17" t="s">
        <v>1195</v>
      </c>
      <c r="Y223" t="s">
        <v>1962</v>
      </c>
      <c r="Z223" s="8" t="s">
        <v>607</v>
      </c>
      <c r="AA223" s="8" t="s">
        <v>576</v>
      </c>
      <c r="AB223" s="8">
        <v>269</v>
      </c>
      <c r="AC223" s="10" t="s">
        <v>2179</v>
      </c>
      <c r="AD223" s="10" t="s">
        <v>2180</v>
      </c>
      <c r="AE223" s="17" t="s">
        <v>4</v>
      </c>
      <c r="AF223" s="17" t="s">
        <v>850</v>
      </c>
      <c r="AG223" s="12" t="s">
        <v>26</v>
      </c>
      <c r="AH223" s="12" t="s">
        <v>26</v>
      </c>
      <c r="AI223" s="8" t="s">
        <v>212</v>
      </c>
      <c r="AJ223" s="22" t="s">
        <v>57</v>
      </c>
      <c r="AK223" s="12" t="s">
        <v>6</v>
      </c>
      <c r="AL223" s="12">
        <v>20</v>
      </c>
      <c r="AM223" s="18" t="s">
        <v>312</v>
      </c>
      <c r="AN223" s="12" t="s">
        <v>1434</v>
      </c>
      <c r="AO223" s="12" t="s">
        <v>26</v>
      </c>
      <c r="AP223" s="12" t="s">
        <v>1057</v>
      </c>
      <c r="AQ223" s="18" t="s">
        <v>312</v>
      </c>
      <c r="AR223" s="20" t="s">
        <v>312</v>
      </c>
      <c r="AS223" s="18" t="s">
        <v>312</v>
      </c>
      <c r="AT223" s="10" t="s">
        <v>2181</v>
      </c>
      <c r="AU223" s="18" t="s">
        <v>312</v>
      </c>
    </row>
    <row r="224" spans="1:47">
      <c r="A224" s="8">
        <v>1657</v>
      </c>
      <c r="B224" s="8" t="s">
        <v>210</v>
      </c>
      <c r="C224" s="8" t="s">
        <v>211</v>
      </c>
      <c r="D224" s="8" t="s">
        <v>212</v>
      </c>
      <c r="E224" s="8" t="s">
        <v>212</v>
      </c>
      <c r="F224" s="8" t="s">
        <v>212</v>
      </c>
      <c r="G224" s="8" t="s">
        <v>212</v>
      </c>
      <c r="H224" s="8" t="s">
        <v>212</v>
      </c>
      <c r="I224" s="10" t="s">
        <v>2177</v>
      </c>
      <c r="J224" s="22" t="s">
        <v>2176</v>
      </c>
      <c r="K224" s="11" t="s">
        <v>3</v>
      </c>
      <c r="L224" s="11">
        <v>25</v>
      </c>
      <c r="M224" s="12" t="s">
        <v>312</v>
      </c>
      <c r="N224" s="21">
        <v>30692</v>
      </c>
      <c r="O224" s="8" t="s">
        <v>312</v>
      </c>
      <c r="P224" s="33">
        <v>44229</v>
      </c>
      <c r="Q224" s="17" t="s">
        <v>572</v>
      </c>
      <c r="R224" s="17" t="s">
        <v>562</v>
      </c>
      <c r="S224" s="17" t="s">
        <v>4</v>
      </c>
      <c r="T224" s="12" t="s">
        <v>562</v>
      </c>
      <c r="U224" s="17" t="s">
        <v>123</v>
      </c>
      <c r="V224" s="17" t="s">
        <v>123</v>
      </c>
      <c r="W224" s="8" t="s">
        <v>312</v>
      </c>
      <c r="X224" s="8" t="s">
        <v>312</v>
      </c>
      <c r="Y224" t="s">
        <v>2189</v>
      </c>
      <c r="Z224" s="8" t="s">
        <v>591</v>
      </c>
      <c r="AA224" s="8" t="s">
        <v>576</v>
      </c>
      <c r="AB224" s="8">
        <v>17</v>
      </c>
      <c r="AC224" s="10" t="s">
        <v>674</v>
      </c>
      <c r="AD224" s="8" t="s">
        <v>212</v>
      </c>
      <c r="AE224" s="8" t="s">
        <v>212</v>
      </c>
      <c r="AF224" s="8" t="s">
        <v>212</v>
      </c>
      <c r="AG224" s="12" t="s">
        <v>26</v>
      </c>
      <c r="AH224" s="12" t="s">
        <v>26</v>
      </c>
      <c r="AI224" s="10" t="s">
        <v>2190</v>
      </c>
      <c r="AJ224" s="22" t="s">
        <v>2191</v>
      </c>
      <c r="AK224" s="12" t="s">
        <v>6</v>
      </c>
      <c r="AL224" s="12">
        <v>29</v>
      </c>
      <c r="AM224" s="18" t="s">
        <v>312</v>
      </c>
      <c r="AN224" s="12" t="s">
        <v>1434</v>
      </c>
      <c r="AO224" s="12" t="s">
        <v>26</v>
      </c>
      <c r="AP224" s="12" t="s">
        <v>1217</v>
      </c>
      <c r="AQ224" s="18" t="s">
        <v>1060</v>
      </c>
      <c r="AR224" s="12" t="s">
        <v>1067</v>
      </c>
      <c r="AS224" s="12" t="s">
        <v>1075</v>
      </c>
      <c r="AT224" s="10" t="s">
        <v>1877</v>
      </c>
      <c r="AU224" s="26" t="s">
        <v>2192</v>
      </c>
    </row>
    <row r="225" spans="1:47">
      <c r="A225" s="8">
        <v>1658</v>
      </c>
      <c r="B225" s="8" t="s">
        <v>207</v>
      </c>
      <c r="C225" s="8" t="s">
        <v>209</v>
      </c>
      <c r="D225" s="10" t="s">
        <v>18868</v>
      </c>
      <c r="E225" s="22" t="s">
        <v>18869</v>
      </c>
      <c r="F225" s="12" t="s">
        <v>6</v>
      </c>
      <c r="G225" s="12">
        <v>30</v>
      </c>
      <c r="H225" s="12" t="s">
        <v>559</v>
      </c>
      <c r="I225" s="10" t="s">
        <v>18870</v>
      </c>
      <c r="J225" s="10" t="s">
        <v>18871</v>
      </c>
      <c r="K225" s="11" t="s">
        <v>3</v>
      </c>
      <c r="L225" s="12">
        <v>29</v>
      </c>
      <c r="M225" s="12" t="s">
        <v>559</v>
      </c>
      <c r="N225" s="21">
        <v>37766</v>
      </c>
      <c r="O225" s="21" t="s">
        <v>1432</v>
      </c>
      <c r="P225" s="33" t="s">
        <v>2067</v>
      </c>
      <c r="Q225" s="17" t="s">
        <v>568</v>
      </c>
      <c r="R225" s="8" t="s">
        <v>212</v>
      </c>
      <c r="S225" s="8" t="s">
        <v>312</v>
      </c>
      <c r="T225" s="12" t="s">
        <v>2184</v>
      </c>
      <c r="U225" s="17" t="s">
        <v>22</v>
      </c>
      <c r="V225" s="8" t="s">
        <v>212</v>
      </c>
      <c r="W225" s="8" t="s">
        <v>312</v>
      </c>
      <c r="X225" s="8" t="s">
        <v>312</v>
      </c>
      <c r="Y225" t="s">
        <v>18872</v>
      </c>
      <c r="Z225" s="8" t="s">
        <v>591</v>
      </c>
      <c r="AA225" s="8" t="s">
        <v>576</v>
      </c>
      <c r="AB225" s="8"/>
      <c r="AC225" s="10" t="s">
        <v>18873</v>
      </c>
      <c r="AD225" s="10" t="s">
        <v>18874</v>
      </c>
      <c r="AE225" s="17" t="s">
        <v>4</v>
      </c>
      <c r="AF225" s="17" t="s">
        <v>850</v>
      </c>
      <c r="AG225" s="12" t="s">
        <v>26</v>
      </c>
      <c r="AH225" s="18" t="s">
        <v>312</v>
      </c>
      <c r="AI225" s="10" t="s">
        <v>18868</v>
      </c>
      <c r="AJ225" s="22" t="s">
        <v>18869</v>
      </c>
      <c r="AK225" s="12" t="s">
        <v>6</v>
      </c>
      <c r="AL225" s="12">
        <v>30</v>
      </c>
      <c r="AM225" s="12" t="s">
        <v>559</v>
      </c>
      <c r="AN225" s="12" t="s">
        <v>1044</v>
      </c>
      <c r="AO225" s="12" t="s">
        <v>26</v>
      </c>
      <c r="AP225" s="12" t="s">
        <v>1054</v>
      </c>
      <c r="AQ225" s="18" t="s">
        <v>312</v>
      </c>
      <c r="AR225" s="12" t="s">
        <v>1067</v>
      </c>
      <c r="AS225" s="8" t="s">
        <v>212</v>
      </c>
      <c r="AT225" s="10" t="s">
        <v>18875</v>
      </c>
      <c r="AU225" s="26" t="s">
        <v>101</v>
      </c>
    </row>
    <row r="226" spans="1:47">
      <c r="A226" t="s">
        <v>81</v>
      </c>
      <c r="B226">
        <f>SUBTOTAL(103,Table1[INVEST])</f>
        <v>224</v>
      </c>
      <c r="J226">
        <f>SUBTOTAL(103,Table1[PERPLNM])</f>
        <v>224</v>
      </c>
      <c r="AU226">
        <f>SUBTOTAL(103,Table1[FORORG])</f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331A-7B4B-8749-A129-98C5CD0426C6}">
  <dimension ref="A1:AU157"/>
  <sheetViews>
    <sheetView topLeftCell="AS148" zoomScale="241" workbookViewId="0">
      <selection activeCell="A155" sqref="A155"/>
    </sheetView>
  </sheetViews>
  <sheetFormatPr defaultColWidth="11.19921875" defaultRowHeight="15.6"/>
  <cols>
    <col min="4" max="4" width="11" customWidth="1"/>
    <col min="5" max="5" width="14.796875" customWidth="1"/>
    <col min="6" max="6" width="5.19921875" customWidth="1"/>
    <col min="7" max="7" width="8.69921875" customWidth="1"/>
    <col min="8" max="8" width="7.19921875" customWidth="1"/>
    <col min="9" max="9" width="12.296875" customWidth="1"/>
    <col min="10" max="10" width="12.19921875" customWidth="1"/>
    <col min="11" max="11" width="7.5" customWidth="1"/>
    <col min="12" max="12" width="11.69921875" customWidth="1"/>
    <col min="13" max="13" width="9.19921875" customWidth="1"/>
    <col min="15" max="15" width="12.296875" customWidth="1"/>
    <col min="17" max="17" width="12" customWidth="1"/>
    <col min="18" max="18" width="9.19921875" customWidth="1"/>
    <col min="19" max="19" width="7" customWidth="1"/>
    <col min="20" max="20" width="7.69921875" customWidth="1"/>
    <col min="21" max="21" width="6.796875" customWidth="1"/>
    <col min="22" max="22" width="7" customWidth="1"/>
    <col min="23" max="23" width="7.5" customWidth="1"/>
    <col min="24" max="24" width="6.69921875" customWidth="1"/>
    <col min="27" max="27" width="12.296875" customWidth="1"/>
    <col min="29" max="29" width="11.19921875" customWidth="1"/>
    <col min="32" max="32" width="8.69921875" customWidth="1"/>
    <col min="33" max="33" width="9.19921875" customWidth="1"/>
    <col min="34" max="35" width="8" customWidth="1"/>
    <col min="37" max="37" width="6" customWidth="1"/>
    <col min="38" max="38" width="7.69921875" customWidth="1"/>
    <col min="39" max="39" width="8.296875" customWidth="1"/>
    <col min="40" max="41" width="8.796875" customWidth="1"/>
    <col min="42" max="42" width="10" customWidth="1"/>
    <col min="43" max="43" width="11.19921875" customWidth="1"/>
    <col min="44" max="44" width="9.296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0" t="s">
        <v>205</v>
      </c>
      <c r="B1" s="40" t="s">
        <v>182</v>
      </c>
      <c r="C1" s="40" t="s">
        <v>183</v>
      </c>
      <c r="D1" s="40" t="s">
        <v>214</v>
      </c>
      <c r="E1" s="40" t="s">
        <v>215</v>
      </c>
      <c r="F1" s="40" t="s">
        <v>185</v>
      </c>
      <c r="G1" s="40" t="s">
        <v>186</v>
      </c>
      <c r="H1" s="40" t="s">
        <v>187</v>
      </c>
      <c r="I1" s="41" t="s">
        <v>325</v>
      </c>
      <c r="J1" s="41" t="s">
        <v>326</v>
      </c>
      <c r="K1" s="42" t="s">
        <v>188</v>
      </c>
      <c r="L1" s="41" t="s">
        <v>189</v>
      </c>
      <c r="M1" s="41" t="s">
        <v>184</v>
      </c>
      <c r="N1" s="45" t="s">
        <v>190</v>
      </c>
      <c r="O1" s="45" t="s">
        <v>191</v>
      </c>
      <c r="P1" s="45" t="s">
        <v>192</v>
      </c>
      <c r="Q1" s="43" t="s">
        <v>193</v>
      </c>
      <c r="R1" s="43" t="s">
        <v>194</v>
      </c>
      <c r="S1" s="43" t="s">
        <v>855</v>
      </c>
      <c r="T1" s="43" t="s">
        <v>2173</v>
      </c>
      <c r="U1" s="43" t="s">
        <v>196</v>
      </c>
      <c r="V1" s="43" t="s">
        <v>197</v>
      </c>
      <c r="W1" s="43" t="s">
        <v>1176</v>
      </c>
      <c r="X1" s="43" t="s">
        <v>1197</v>
      </c>
      <c r="Y1" s="41" t="s">
        <v>589</v>
      </c>
      <c r="Z1" s="41" t="s">
        <v>577</v>
      </c>
      <c r="AA1" s="41" t="s">
        <v>206</v>
      </c>
      <c r="AB1" s="41" t="s">
        <v>1502</v>
      </c>
      <c r="AC1" s="41" t="s">
        <v>2194</v>
      </c>
      <c r="AD1" s="41" t="s">
        <v>195</v>
      </c>
      <c r="AE1" s="41" t="s">
        <v>1702</v>
      </c>
      <c r="AF1" s="41" t="s">
        <v>851</v>
      </c>
      <c r="AG1" s="41" t="s">
        <v>198</v>
      </c>
      <c r="AH1" s="44" t="s">
        <v>204</v>
      </c>
      <c r="AI1" s="41" t="s">
        <v>856</v>
      </c>
      <c r="AJ1" s="41" t="s">
        <v>857</v>
      </c>
      <c r="AK1" s="41" t="s">
        <v>199</v>
      </c>
      <c r="AL1" s="41" t="s">
        <v>200</v>
      </c>
      <c r="AM1" s="41" t="s">
        <v>201</v>
      </c>
      <c r="AN1" s="41" t="s">
        <v>1038</v>
      </c>
      <c r="AO1" s="41" t="s">
        <v>1172</v>
      </c>
      <c r="AP1" s="41" t="s">
        <v>1041</v>
      </c>
      <c r="AQ1" s="41" t="s">
        <v>1042</v>
      </c>
      <c r="AR1" s="41" t="s">
        <v>1066</v>
      </c>
      <c r="AS1" s="41" t="s">
        <v>1074</v>
      </c>
      <c r="AT1" s="41" t="s">
        <v>202</v>
      </c>
      <c r="AU1" s="41" t="s">
        <v>203</v>
      </c>
    </row>
    <row r="2" spans="1:47" ht="16.2" thickTop="1">
      <c r="A2" s="8">
        <v>1016</v>
      </c>
      <c r="B2" s="8" t="s">
        <v>207</v>
      </c>
      <c r="C2" s="8" t="s">
        <v>209</v>
      </c>
      <c r="D2" t="s">
        <v>293</v>
      </c>
      <c r="E2" t="s">
        <v>290</v>
      </c>
      <c r="F2" t="s">
        <v>6</v>
      </c>
      <c r="G2">
        <v>21</v>
      </c>
      <c r="H2" t="s">
        <v>319</v>
      </c>
      <c r="I2" t="s">
        <v>312</v>
      </c>
      <c r="J2" t="s">
        <v>312</v>
      </c>
      <c r="K2" t="s">
        <v>312</v>
      </c>
      <c r="L2" t="s">
        <v>312</v>
      </c>
      <c r="M2" t="s">
        <v>312</v>
      </c>
      <c r="N2">
        <v>29700</v>
      </c>
      <c r="O2" t="s">
        <v>312</v>
      </c>
      <c r="P2">
        <v>43199</v>
      </c>
      <c r="Q2" t="s">
        <v>572</v>
      </c>
      <c r="R2" t="s">
        <v>212</v>
      </c>
      <c r="S2" t="s">
        <v>312</v>
      </c>
      <c r="T2" t="s">
        <v>312</v>
      </c>
      <c r="U2" t="s">
        <v>137</v>
      </c>
      <c r="V2" t="s">
        <v>212</v>
      </c>
      <c r="W2" t="s">
        <v>312</v>
      </c>
      <c r="X2" t="s">
        <v>312</v>
      </c>
      <c r="Y2" t="s">
        <v>777</v>
      </c>
      <c r="Z2" t="s">
        <v>579</v>
      </c>
      <c r="AA2" t="s">
        <v>576</v>
      </c>
      <c r="AB2">
        <v>73</v>
      </c>
      <c r="AC2" t="s">
        <v>1504</v>
      </c>
      <c r="AD2" t="s">
        <v>212</v>
      </c>
      <c r="AE2" t="s">
        <v>212</v>
      </c>
      <c r="AF2" t="s">
        <v>212</v>
      </c>
      <c r="AG2" t="s">
        <v>26</v>
      </c>
      <c r="AH2" t="s">
        <v>312</v>
      </c>
      <c r="AI2" t="s">
        <v>293</v>
      </c>
      <c r="AJ2" t="s">
        <v>290</v>
      </c>
      <c r="AK2" t="s">
        <v>6</v>
      </c>
      <c r="AL2">
        <v>21</v>
      </c>
      <c r="AM2" t="s">
        <v>319</v>
      </c>
      <c r="AN2" t="s">
        <v>312</v>
      </c>
      <c r="AO2" t="s">
        <v>26</v>
      </c>
      <c r="AP2" t="s">
        <v>1045</v>
      </c>
      <c r="AQ2" t="s">
        <v>1062</v>
      </c>
      <c r="AR2" t="s">
        <v>1067</v>
      </c>
      <c r="AS2" t="s">
        <v>212</v>
      </c>
      <c r="AT2" t="s">
        <v>114</v>
      </c>
      <c r="AU2" t="s">
        <v>0</v>
      </c>
    </row>
    <row r="3" spans="1:47">
      <c r="A3" s="8">
        <v>1089</v>
      </c>
      <c r="B3" s="8" t="s">
        <v>207</v>
      </c>
      <c r="C3" s="8" t="s">
        <v>209</v>
      </c>
      <c r="D3" t="s">
        <v>212</v>
      </c>
      <c r="E3" t="s">
        <v>2204</v>
      </c>
      <c r="F3" t="s">
        <v>3</v>
      </c>
      <c r="G3">
        <v>25</v>
      </c>
      <c r="H3" t="s">
        <v>321</v>
      </c>
      <c r="I3" t="s">
        <v>212</v>
      </c>
      <c r="J3" t="s">
        <v>212</v>
      </c>
      <c r="K3" t="s">
        <v>212</v>
      </c>
      <c r="L3" t="s">
        <v>212</v>
      </c>
      <c r="M3" t="s">
        <v>212</v>
      </c>
      <c r="N3">
        <v>37151</v>
      </c>
      <c r="O3" t="s">
        <v>312</v>
      </c>
      <c r="P3">
        <v>43228</v>
      </c>
      <c r="Q3" t="s">
        <v>212</v>
      </c>
      <c r="R3" t="s">
        <v>212</v>
      </c>
      <c r="S3" t="s">
        <v>212</v>
      </c>
      <c r="T3" t="s">
        <v>212</v>
      </c>
      <c r="U3" t="s">
        <v>212</v>
      </c>
      <c r="V3" t="s">
        <v>212</v>
      </c>
      <c r="W3" t="s">
        <v>212</v>
      </c>
      <c r="X3" t="s">
        <v>212</v>
      </c>
      <c r="Y3" t="s">
        <v>588</v>
      </c>
      <c r="Z3" t="s">
        <v>157</v>
      </c>
      <c r="AA3" t="s">
        <v>576</v>
      </c>
      <c r="AB3" t="s">
        <v>1508</v>
      </c>
      <c r="AC3" t="s">
        <v>1514</v>
      </c>
      <c r="AD3" t="s">
        <v>212</v>
      </c>
      <c r="AE3" t="s">
        <v>212</v>
      </c>
      <c r="AF3" t="s">
        <v>212</v>
      </c>
      <c r="AG3" t="s">
        <v>212</v>
      </c>
      <c r="AH3" t="s">
        <v>212</v>
      </c>
      <c r="AI3" t="s">
        <v>212</v>
      </c>
      <c r="AJ3" t="s">
        <v>212</v>
      </c>
      <c r="AK3" t="s">
        <v>212</v>
      </c>
      <c r="AL3" t="s">
        <v>212</v>
      </c>
      <c r="AM3" t="s">
        <v>212</v>
      </c>
      <c r="AN3" t="s">
        <v>212</v>
      </c>
      <c r="AO3" t="s">
        <v>212</v>
      </c>
      <c r="AP3" t="s">
        <v>1046</v>
      </c>
      <c r="AQ3" t="s">
        <v>1062</v>
      </c>
      <c r="AR3" t="s">
        <v>312</v>
      </c>
      <c r="AS3" t="s">
        <v>212</v>
      </c>
      <c r="AT3" t="s">
        <v>111</v>
      </c>
      <c r="AU3" t="s">
        <v>0</v>
      </c>
    </row>
    <row r="4" spans="1:47">
      <c r="A4" s="8">
        <v>1094</v>
      </c>
      <c r="B4" s="8" t="s">
        <v>207</v>
      </c>
      <c r="C4" s="8" t="s">
        <v>209</v>
      </c>
      <c r="D4" t="s">
        <v>279</v>
      </c>
      <c r="E4" t="s">
        <v>278</v>
      </c>
      <c r="F4" t="s">
        <v>3</v>
      </c>
      <c r="G4">
        <v>75</v>
      </c>
      <c r="H4" t="s">
        <v>319</v>
      </c>
      <c r="I4" t="s">
        <v>212</v>
      </c>
      <c r="J4" t="s">
        <v>212</v>
      </c>
      <c r="K4" t="s">
        <v>212</v>
      </c>
      <c r="L4" t="s">
        <v>212</v>
      </c>
      <c r="M4" t="s">
        <v>212</v>
      </c>
      <c r="N4">
        <v>37461</v>
      </c>
      <c r="O4" t="s">
        <v>1405</v>
      </c>
      <c r="P4">
        <v>43272</v>
      </c>
      <c r="Q4" t="s">
        <v>212</v>
      </c>
      <c r="R4" t="s">
        <v>212</v>
      </c>
      <c r="S4" t="s">
        <v>212</v>
      </c>
      <c r="T4" t="s">
        <v>212</v>
      </c>
      <c r="U4" t="s">
        <v>212</v>
      </c>
      <c r="V4" t="s">
        <v>212</v>
      </c>
      <c r="W4" t="s">
        <v>212</v>
      </c>
      <c r="X4" t="s">
        <v>212</v>
      </c>
      <c r="Y4" t="s">
        <v>774</v>
      </c>
      <c r="Z4" t="s">
        <v>579</v>
      </c>
      <c r="AA4" t="s">
        <v>576</v>
      </c>
      <c r="AB4">
        <v>34</v>
      </c>
      <c r="AC4" t="s">
        <v>1517</v>
      </c>
      <c r="AD4" t="s">
        <v>212</v>
      </c>
      <c r="AE4" t="s">
        <v>212</v>
      </c>
      <c r="AF4" t="s">
        <v>212</v>
      </c>
      <c r="AG4" t="s">
        <v>212</v>
      </c>
      <c r="AH4" t="s">
        <v>212</v>
      </c>
      <c r="AI4" t="s">
        <v>212</v>
      </c>
      <c r="AJ4" t="s">
        <v>212</v>
      </c>
      <c r="AK4" t="s">
        <v>212</v>
      </c>
      <c r="AL4" t="s">
        <v>212</v>
      </c>
      <c r="AM4" t="s">
        <v>212</v>
      </c>
      <c r="AN4" t="s">
        <v>212</v>
      </c>
      <c r="AO4" t="s">
        <v>212</v>
      </c>
      <c r="AP4" t="s">
        <v>1437</v>
      </c>
      <c r="AQ4" t="s">
        <v>1065</v>
      </c>
      <c r="AR4" t="s">
        <v>570</v>
      </c>
      <c r="AS4" t="s">
        <v>212</v>
      </c>
      <c r="AT4" t="s">
        <v>1153</v>
      </c>
      <c r="AU4" t="s">
        <v>0</v>
      </c>
    </row>
    <row r="5" spans="1:47">
      <c r="A5" s="8">
        <v>1143</v>
      </c>
      <c r="B5" s="8" t="s">
        <v>207</v>
      </c>
      <c r="C5" s="8" t="s">
        <v>209</v>
      </c>
      <c r="D5" t="s">
        <v>212</v>
      </c>
      <c r="E5" t="s">
        <v>2199</v>
      </c>
      <c r="F5" t="s">
        <v>3</v>
      </c>
      <c r="G5" t="s">
        <v>1328</v>
      </c>
      <c r="H5" t="s">
        <v>319</v>
      </c>
      <c r="I5" t="s">
        <v>212</v>
      </c>
      <c r="J5" t="s">
        <v>212</v>
      </c>
      <c r="K5" t="s">
        <v>212</v>
      </c>
      <c r="L5" t="s">
        <v>212</v>
      </c>
      <c r="M5" t="s">
        <v>212</v>
      </c>
      <c r="N5">
        <v>41761</v>
      </c>
      <c r="O5" t="s">
        <v>312</v>
      </c>
      <c r="P5">
        <v>43447</v>
      </c>
      <c r="Q5" t="s">
        <v>212</v>
      </c>
      <c r="R5" t="s">
        <v>212</v>
      </c>
      <c r="S5" t="s">
        <v>212</v>
      </c>
      <c r="T5" t="s">
        <v>212</v>
      </c>
      <c r="U5" t="s">
        <v>212</v>
      </c>
      <c r="V5" t="s">
        <v>212</v>
      </c>
      <c r="W5" t="s">
        <v>212</v>
      </c>
      <c r="X5" t="s">
        <v>312</v>
      </c>
      <c r="Y5" t="s">
        <v>749</v>
      </c>
      <c r="Z5" t="s">
        <v>626</v>
      </c>
      <c r="AA5" t="s">
        <v>576</v>
      </c>
      <c r="AB5" t="s">
        <v>1508</v>
      </c>
      <c r="AC5" t="s">
        <v>1534</v>
      </c>
      <c r="AD5" t="s">
        <v>212</v>
      </c>
      <c r="AE5" t="s">
        <v>212</v>
      </c>
      <c r="AF5" t="s">
        <v>212</v>
      </c>
      <c r="AG5" t="s">
        <v>212</v>
      </c>
      <c r="AH5" t="s">
        <v>212</v>
      </c>
      <c r="AI5" t="s">
        <v>212</v>
      </c>
      <c r="AJ5" t="s">
        <v>212</v>
      </c>
      <c r="AK5" t="s">
        <v>212</v>
      </c>
      <c r="AL5" t="s">
        <v>212</v>
      </c>
      <c r="AM5" t="s">
        <v>212</v>
      </c>
      <c r="AN5" t="s">
        <v>212</v>
      </c>
      <c r="AO5" t="s">
        <v>212</v>
      </c>
      <c r="AP5" t="s">
        <v>1046</v>
      </c>
      <c r="AQ5" t="s">
        <v>312</v>
      </c>
      <c r="AR5" t="s">
        <v>1067</v>
      </c>
      <c r="AS5" t="s">
        <v>212</v>
      </c>
      <c r="AT5" t="s">
        <v>1115</v>
      </c>
      <c r="AU5" t="s">
        <v>0</v>
      </c>
    </row>
    <row r="6" spans="1:47">
      <c r="A6" s="8">
        <v>1153</v>
      </c>
      <c r="B6" s="8" t="s">
        <v>207</v>
      </c>
      <c r="C6" s="8" t="s">
        <v>209</v>
      </c>
      <c r="D6" t="s">
        <v>308</v>
      </c>
      <c r="E6" t="s">
        <v>307</v>
      </c>
      <c r="F6" t="s">
        <v>6</v>
      </c>
      <c r="G6">
        <v>20</v>
      </c>
      <c r="H6" t="s">
        <v>319</v>
      </c>
      <c r="I6" t="s">
        <v>312</v>
      </c>
      <c r="J6" t="s">
        <v>312</v>
      </c>
      <c r="K6" t="s">
        <v>312</v>
      </c>
      <c r="L6" t="s">
        <v>312</v>
      </c>
      <c r="M6" t="s">
        <v>312</v>
      </c>
      <c r="N6">
        <v>32019</v>
      </c>
      <c r="O6" t="s">
        <v>1412</v>
      </c>
      <c r="P6">
        <v>43480</v>
      </c>
      <c r="Q6" t="s">
        <v>572</v>
      </c>
      <c r="R6" t="s">
        <v>212</v>
      </c>
      <c r="S6" t="s">
        <v>312</v>
      </c>
      <c r="T6" t="s">
        <v>312</v>
      </c>
      <c r="U6" t="s">
        <v>137</v>
      </c>
      <c r="V6" t="s">
        <v>212</v>
      </c>
      <c r="W6" t="s">
        <v>312</v>
      </c>
      <c r="X6" t="s">
        <v>312</v>
      </c>
      <c r="Y6" t="s">
        <v>595</v>
      </c>
      <c r="Z6" t="s">
        <v>591</v>
      </c>
      <c r="AA6" t="s">
        <v>576</v>
      </c>
      <c r="AB6">
        <v>2</v>
      </c>
      <c r="AC6" t="s">
        <v>1506</v>
      </c>
      <c r="AD6" t="s">
        <v>212</v>
      </c>
      <c r="AE6" t="s">
        <v>212</v>
      </c>
      <c r="AF6" t="s">
        <v>212</v>
      </c>
      <c r="AG6" t="s">
        <v>26</v>
      </c>
      <c r="AH6" t="s">
        <v>312</v>
      </c>
      <c r="AI6" t="s">
        <v>308</v>
      </c>
      <c r="AJ6" t="s">
        <v>307</v>
      </c>
      <c r="AK6" t="s">
        <v>6</v>
      </c>
      <c r="AL6">
        <v>20</v>
      </c>
      <c r="AM6" t="s">
        <v>319</v>
      </c>
      <c r="AN6" t="s">
        <v>312</v>
      </c>
      <c r="AO6" t="s">
        <v>26</v>
      </c>
      <c r="AP6" t="s">
        <v>1054</v>
      </c>
      <c r="AQ6" t="s">
        <v>1062</v>
      </c>
      <c r="AR6" t="s">
        <v>1067</v>
      </c>
      <c r="AS6" t="s">
        <v>212</v>
      </c>
      <c r="AT6" t="s">
        <v>1129</v>
      </c>
      <c r="AU6" t="s">
        <v>0</v>
      </c>
    </row>
    <row r="7" spans="1:47">
      <c r="A7" s="8">
        <v>1157</v>
      </c>
      <c r="B7" s="8" t="s">
        <v>207</v>
      </c>
      <c r="C7" s="8" t="s">
        <v>209</v>
      </c>
      <c r="D7" t="s">
        <v>1327</v>
      </c>
      <c r="E7" t="s">
        <v>274</v>
      </c>
      <c r="F7" t="s">
        <v>6</v>
      </c>
      <c r="G7" t="s">
        <v>312</v>
      </c>
      <c r="H7" t="s">
        <v>322</v>
      </c>
      <c r="I7" t="s">
        <v>289</v>
      </c>
      <c r="J7" t="s">
        <v>275</v>
      </c>
      <c r="K7" t="s">
        <v>3</v>
      </c>
      <c r="L7">
        <v>35</v>
      </c>
      <c r="M7" t="s">
        <v>319</v>
      </c>
      <c r="N7">
        <v>35928</v>
      </c>
      <c r="O7" t="s">
        <v>312</v>
      </c>
      <c r="P7">
        <v>43501</v>
      </c>
      <c r="Q7" t="s">
        <v>572</v>
      </c>
      <c r="R7" t="s">
        <v>571</v>
      </c>
      <c r="S7" t="s">
        <v>4</v>
      </c>
      <c r="T7" t="s">
        <v>2184</v>
      </c>
      <c r="U7" t="s">
        <v>22</v>
      </c>
      <c r="V7" t="s">
        <v>22</v>
      </c>
      <c r="W7" t="s">
        <v>153</v>
      </c>
      <c r="X7" t="s">
        <v>312</v>
      </c>
      <c r="Y7" t="s">
        <v>798</v>
      </c>
      <c r="Z7" t="s">
        <v>620</v>
      </c>
      <c r="AA7" t="s">
        <v>576</v>
      </c>
      <c r="AB7">
        <v>161</v>
      </c>
      <c r="AC7" t="s">
        <v>1539</v>
      </c>
      <c r="AD7" t="s">
        <v>1245</v>
      </c>
      <c r="AE7" t="s">
        <v>4</v>
      </c>
      <c r="AF7" t="s">
        <v>850</v>
      </c>
      <c r="AG7" t="s">
        <v>26</v>
      </c>
      <c r="AH7" t="s">
        <v>26</v>
      </c>
      <c r="AI7" t="s">
        <v>1327</v>
      </c>
      <c r="AJ7" t="s">
        <v>274</v>
      </c>
      <c r="AK7" t="s">
        <v>6</v>
      </c>
      <c r="AL7" t="s">
        <v>312</v>
      </c>
      <c r="AM7" t="s">
        <v>322</v>
      </c>
      <c r="AN7" t="s">
        <v>1044</v>
      </c>
      <c r="AO7" t="s">
        <v>26</v>
      </c>
      <c r="AP7" t="s">
        <v>1054</v>
      </c>
      <c r="AQ7" t="s">
        <v>1062</v>
      </c>
      <c r="AR7" t="s">
        <v>312</v>
      </c>
      <c r="AS7" t="s">
        <v>212</v>
      </c>
      <c r="AT7" t="s">
        <v>1149</v>
      </c>
      <c r="AU7" t="s">
        <v>2</v>
      </c>
    </row>
    <row r="8" spans="1:47">
      <c r="A8" s="8">
        <v>1158</v>
      </c>
      <c r="B8" s="8" t="s">
        <v>207</v>
      </c>
      <c r="C8" s="8" t="s">
        <v>209</v>
      </c>
      <c r="D8" t="s">
        <v>276</v>
      </c>
      <c r="E8" t="s">
        <v>275</v>
      </c>
      <c r="F8" t="s">
        <v>3</v>
      </c>
      <c r="G8">
        <v>10</v>
      </c>
      <c r="H8" t="s">
        <v>323</v>
      </c>
      <c r="I8" t="s">
        <v>289</v>
      </c>
      <c r="J8" t="s">
        <v>275</v>
      </c>
      <c r="K8" t="s">
        <v>3</v>
      </c>
      <c r="L8">
        <v>35</v>
      </c>
      <c r="M8" t="s">
        <v>319</v>
      </c>
      <c r="N8">
        <v>36063</v>
      </c>
      <c r="O8" t="s">
        <v>312</v>
      </c>
      <c r="P8">
        <v>43501</v>
      </c>
      <c r="Q8" t="s">
        <v>572</v>
      </c>
      <c r="R8" t="s">
        <v>571</v>
      </c>
      <c r="S8" t="s">
        <v>26</v>
      </c>
      <c r="T8" t="s">
        <v>2184</v>
      </c>
      <c r="U8" t="s">
        <v>22</v>
      </c>
      <c r="V8" t="s">
        <v>22</v>
      </c>
      <c r="W8" t="s">
        <v>153</v>
      </c>
      <c r="X8" t="s">
        <v>312</v>
      </c>
      <c r="Y8" t="s">
        <v>765</v>
      </c>
      <c r="Z8" t="s">
        <v>115</v>
      </c>
      <c r="AA8" t="s">
        <v>576</v>
      </c>
      <c r="AB8">
        <v>92</v>
      </c>
      <c r="AC8" t="s">
        <v>1506</v>
      </c>
      <c r="AD8" t="s">
        <v>1245</v>
      </c>
      <c r="AE8" t="s">
        <v>4</v>
      </c>
      <c r="AF8" t="s">
        <v>850</v>
      </c>
      <c r="AG8" t="s">
        <v>26</v>
      </c>
      <c r="AH8" t="s">
        <v>26</v>
      </c>
      <c r="AI8" t="s">
        <v>1446</v>
      </c>
      <c r="AJ8" t="s">
        <v>275</v>
      </c>
      <c r="AK8" t="s">
        <v>3</v>
      </c>
      <c r="AL8">
        <v>10</v>
      </c>
      <c r="AM8" t="s">
        <v>323</v>
      </c>
      <c r="AN8" t="s">
        <v>570</v>
      </c>
      <c r="AO8" t="s">
        <v>4</v>
      </c>
      <c r="AP8" t="s">
        <v>1046</v>
      </c>
      <c r="AQ8" t="s">
        <v>1062</v>
      </c>
      <c r="AR8" t="s">
        <v>312</v>
      </c>
      <c r="AS8" t="s">
        <v>212</v>
      </c>
      <c r="AT8" t="s">
        <v>1126</v>
      </c>
      <c r="AU8" t="s">
        <v>2</v>
      </c>
    </row>
    <row r="9" spans="1:47">
      <c r="A9" s="8">
        <v>1160</v>
      </c>
      <c r="B9" s="8" t="s">
        <v>207</v>
      </c>
      <c r="C9" s="8" t="s">
        <v>209</v>
      </c>
      <c r="D9" t="s">
        <v>225</v>
      </c>
      <c r="E9" t="s">
        <v>224</v>
      </c>
      <c r="F9" t="s">
        <v>6</v>
      </c>
      <c r="G9">
        <v>21</v>
      </c>
      <c r="H9" t="s">
        <v>319</v>
      </c>
      <c r="I9" t="s">
        <v>252</v>
      </c>
      <c r="J9" t="s">
        <v>409</v>
      </c>
      <c r="K9" t="s">
        <v>3</v>
      </c>
      <c r="L9">
        <v>28</v>
      </c>
      <c r="M9" t="s">
        <v>319</v>
      </c>
      <c r="N9">
        <v>39019</v>
      </c>
      <c r="O9" t="s">
        <v>1411</v>
      </c>
      <c r="P9">
        <v>43507</v>
      </c>
      <c r="Q9" t="s">
        <v>572</v>
      </c>
      <c r="R9" t="s">
        <v>562</v>
      </c>
      <c r="S9" t="s">
        <v>4</v>
      </c>
      <c r="T9" t="s">
        <v>562</v>
      </c>
      <c r="U9" t="s">
        <v>22</v>
      </c>
      <c r="V9" t="s">
        <v>24</v>
      </c>
      <c r="W9" t="s">
        <v>153</v>
      </c>
      <c r="X9" t="s">
        <v>1195</v>
      </c>
      <c r="Y9" t="s">
        <v>811</v>
      </c>
      <c r="Z9" t="s">
        <v>593</v>
      </c>
      <c r="AA9" t="s">
        <v>576</v>
      </c>
      <c r="AB9">
        <v>172</v>
      </c>
      <c r="AC9" t="s">
        <v>1541</v>
      </c>
      <c r="AD9" t="s">
        <v>1336</v>
      </c>
      <c r="AE9" t="s">
        <v>4</v>
      </c>
      <c r="AF9" t="s">
        <v>850</v>
      </c>
      <c r="AG9" t="s">
        <v>26</v>
      </c>
      <c r="AH9" t="s">
        <v>26</v>
      </c>
      <c r="AI9" t="s">
        <v>225</v>
      </c>
      <c r="AJ9" t="s">
        <v>224</v>
      </c>
      <c r="AK9" t="s">
        <v>6</v>
      </c>
      <c r="AL9">
        <v>21</v>
      </c>
      <c r="AM9" t="s">
        <v>319</v>
      </c>
      <c r="AN9" t="s">
        <v>1434</v>
      </c>
      <c r="AO9" t="s">
        <v>26</v>
      </c>
      <c r="AP9" t="s">
        <v>1046</v>
      </c>
      <c r="AQ9" t="s">
        <v>312</v>
      </c>
      <c r="AR9" t="s">
        <v>312</v>
      </c>
      <c r="AS9" t="s">
        <v>212</v>
      </c>
      <c r="AT9" t="s">
        <v>108</v>
      </c>
      <c r="AU9" t="s">
        <v>0</v>
      </c>
    </row>
    <row r="10" spans="1:47">
      <c r="A10" s="8">
        <v>1165</v>
      </c>
      <c r="B10" s="8" t="s">
        <v>207</v>
      </c>
      <c r="C10" s="8" t="s">
        <v>209</v>
      </c>
      <c r="D10" t="s">
        <v>212</v>
      </c>
      <c r="E10" t="s">
        <v>2209</v>
      </c>
      <c r="F10" t="s">
        <v>3</v>
      </c>
      <c r="G10">
        <v>16</v>
      </c>
      <c r="H10" t="s">
        <v>319</v>
      </c>
      <c r="I10" t="s">
        <v>212</v>
      </c>
      <c r="J10" t="s">
        <v>212</v>
      </c>
      <c r="K10" t="s">
        <v>212</v>
      </c>
      <c r="L10" t="s">
        <v>212</v>
      </c>
      <c r="M10" t="s">
        <v>212</v>
      </c>
      <c r="N10">
        <v>35029</v>
      </c>
      <c r="O10" t="s">
        <v>312</v>
      </c>
      <c r="P10">
        <v>43518</v>
      </c>
      <c r="Q10" t="s">
        <v>212</v>
      </c>
      <c r="R10" t="s">
        <v>212</v>
      </c>
      <c r="S10" t="s">
        <v>212</v>
      </c>
      <c r="T10" t="s">
        <v>212</v>
      </c>
      <c r="U10" t="s">
        <v>212</v>
      </c>
      <c r="V10" t="s">
        <v>212</v>
      </c>
      <c r="W10" t="s">
        <v>212</v>
      </c>
      <c r="X10" t="s">
        <v>212</v>
      </c>
      <c r="Y10" t="s">
        <v>841</v>
      </c>
      <c r="Z10" t="s">
        <v>602</v>
      </c>
      <c r="AA10" t="s">
        <v>576</v>
      </c>
      <c r="AB10" t="s">
        <v>1508</v>
      </c>
      <c r="AC10" t="s">
        <v>1543</v>
      </c>
      <c r="AD10" t="s">
        <v>212</v>
      </c>
      <c r="AE10" t="s">
        <v>212</v>
      </c>
      <c r="AF10" t="s">
        <v>212</v>
      </c>
      <c r="AG10" t="s">
        <v>212</v>
      </c>
      <c r="AH10" t="s">
        <v>212</v>
      </c>
      <c r="AI10" t="s">
        <v>212</v>
      </c>
      <c r="AJ10" t="s">
        <v>212</v>
      </c>
      <c r="AK10" t="s">
        <v>212</v>
      </c>
      <c r="AL10" t="s">
        <v>212</v>
      </c>
      <c r="AM10" t="s">
        <v>212</v>
      </c>
      <c r="AN10" t="s">
        <v>212</v>
      </c>
      <c r="AO10" t="s">
        <v>212</v>
      </c>
      <c r="AP10" t="s">
        <v>1046</v>
      </c>
      <c r="AQ10" t="s">
        <v>1062</v>
      </c>
      <c r="AR10" t="s">
        <v>312</v>
      </c>
      <c r="AS10" t="s">
        <v>212</v>
      </c>
      <c r="AT10" t="s">
        <v>1138</v>
      </c>
      <c r="AU10" t="s">
        <v>0</v>
      </c>
    </row>
    <row r="11" spans="1:47">
      <c r="A11" s="8">
        <v>1172</v>
      </c>
      <c r="B11" s="8" t="s">
        <v>207</v>
      </c>
      <c r="C11" s="8" t="s">
        <v>209</v>
      </c>
      <c r="D11" t="s">
        <v>247</v>
      </c>
      <c r="E11" t="s">
        <v>246</v>
      </c>
      <c r="F11" t="s">
        <v>6</v>
      </c>
      <c r="G11">
        <v>61</v>
      </c>
      <c r="H11" t="s">
        <v>319</v>
      </c>
      <c r="I11" t="s">
        <v>312</v>
      </c>
      <c r="J11" t="s">
        <v>312</v>
      </c>
      <c r="K11" t="s">
        <v>312</v>
      </c>
      <c r="L11" t="s">
        <v>312</v>
      </c>
      <c r="M11" t="s">
        <v>312</v>
      </c>
      <c r="N11">
        <v>42070</v>
      </c>
      <c r="O11" t="s">
        <v>1414</v>
      </c>
      <c r="P11">
        <v>43531</v>
      </c>
      <c r="Q11" t="s">
        <v>312</v>
      </c>
      <c r="R11" t="s">
        <v>212</v>
      </c>
      <c r="S11" t="s">
        <v>312</v>
      </c>
      <c r="T11" t="s">
        <v>312</v>
      </c>
      <c r="U11" t="s">
        <v>137</v>
      </c>
      <c r="V11" t="s">
        <v>212</v>
      </c>
      <c r="W11" t="s">
        <v>312</v>
      </c>
      <c r="X11" t="s">
        <v>312</v>
      </c>
      <c r="Y11" t="s">
        <v>782</v>
      </c>
      <c r="Z11" t="s">
        <v>579</v>
      </c>
      <c r="AA11" t="s">
        <v>576</v>
      </c>
      <c r="AB11">
        <v>30</v>
      </c>
      <c r="AC11" t="s">
        <v>1547</v>
      </c>
      <c r="AD11" t="s">
        <v>212</v>
      </c>
      <c r="AE11" t="s">
        <v>212</v>
      </c>
      <c r="AF11" t="s">
        <v>212</v>
      </c>
      <c r="AG11" t="s">
        <v>26</v>
      </c>
      <c r="AH11" t="s">
        <v>312</v>
      </c>
      <c r="AI11" t="s">
        <v>247</v>
      </c>
      <c r="AJ11" t="s">
        <v>246</v>
      </c>
      <c r="AK11" t="s">
        <v>6</v>
      </c>
      <c r="AL11">
        <v>61</v>
      </c>
      <c r="AM11" t="s">
        <v>319</v>
      </c>
      <c r="AN11" t="s">
        <v>312</v>
      </c>
      <c r="AO11" t="s">
        <v>26</v>
      </c>
      <c r="AP11" t="s">
        <v>1054</v>
      </c>
      <c r="AQ11" t="s">
        <v>312</v>
      </c>
      <c r="AR11" t="s">
        <v>1067</v>
      </c>
      <c r="AS11" t="s">
        <v>212</v>
      </c>
      <c r="AT11" t="s">
        <v>110</v>
      </c>
      <c r="AU11" t="s">
        <v>0</v>
      </c>
    </row>
    <row r="12" spans="1:47">
      <c r="A12" s="8">
        <v>1175</v>
      </c>
      <c r="B12" s="8" t="s">
        <v>207</v>
      </c>
      <c r="C12" s="8" t="s">
        <v>209</v>
      </c>
      <c r="D12" t="s">
        <v>212</v>
      </c>
      <c r="E12" t="s">
        <v>125</v>
      </c>
      <c r="F12" t="s">
        <v>3</v>
      </c>
      <c r="G12" t="s">
        <v>314</v>
      </c>
      <c r="H12" t="s">
        <v>319</v>
      </c>
      <c r="I12" t="s">
        <v>553</v>
      </c>
      <c r="J12" t="s">
        <v>456</v>
      </c>
      <c r="K12" t="s">
        <v>6</v>
      </c>
      <c r="L12">
        <v>19</v>
      </c>
      <c r="M12" t="s">
        <v>319</v>
      </c>
      <c r="N12">
        <v>29645</v>
      </c>
      <c r="O12" t="s">
        <v>312</v>
      </c>
      <c r="P12">
        <v>43532</v>
      </c>
      <c r="Q12" t="s">
        <v>563</v>
      </c>
      <c r="R12" t="s">
        <v>572</v>
      </c>
      <c r="S12" t="s">
        <v>26</v>
      </c>
      <c r="T12" t="s">
        <v>2184</v>
      </c>
      <c r="U12" t="s">
        <v>22</v>
      </c>
      <c r="V12" t="s">
        <v>22</v>
      </c>
      <c r="W12" t="s">
        <v>312</v>
      </c>
      <c r="X12" t="s">
        <v>312</v>
      </c>
      <c r="Y12" t="s">
        <v>801</v>
      </c>
      <c r="Z12" t="s">
        <v>603</v>
      </c>
      <c r="AA12" t="s">
        <v>576</v>
      </c>
      <c r="AB12">
        <v>182</v>
      </c>
      <c r="AC12" t="s">
        <v>1548</v>
      </c>
      <c r="AD12" t="s">
        <v>1317</v>
      </c>
      <c r="AE12" t="s">
        <v>4</v>
      </c>
      <c r="AF12" t="s">
        <v>850</v>
      </c>
      <c r="AG12" t="s">
        <v>26</v>
      </c>
      <c r="AH12" t="s">
        <v>26</v>
      </c>
      <c r="AI12" t="s">
        <v>212</v>
      </c>
      <c r="AJ12" t="s">
        <v>125</v>
      </c>
      <c r="AK12" t="s">
        <v>3</v>
      </c>
      <c r="AL12" t="s">
        <v>314</v>
      </c>
      <c r="AM12" t="s">
        <v>319</v>
      </c>
      <c r="AN12" t="s">
        <v>570</v>
      </c>
      <c r="AO12" t="s">
        <v>4</v>
      </c>
      <c r="AP12" t="s">
        <v>1046</v>
      </c>
      <c r="AQ12" t="s">
        <v>1062</v>
      </c>
      <c r="AR12" t="s">
        <v>1073</v>
      </c>
      <c r="AS12" t="s">
        <v>212</v>
      </c>
      <c r="AT12" t="s">
        <v>126</v>
      </c>
      <c r="AU12" t="s">
        <v>77</v>
      </c>
    </row>
    <row r="13" spans="1:47">
      <c r="A13" s="8">
        <v>1176</v>
      </c>
      <c r="B13" s="8" t="s">
        <v>207</v>
      </c>
      <c r="C13" s="8" t="s">
        <v>209</v>
      </c>
      <c r="D13" t="s">
        <v>241</v>
      </c>
      <c r="E13" t="s">
        <v>240</v>
      </c>
      <c r="F13" t="s">
        <v>6</v>
      </c>
      <c r="G13">
        <v>16</v>
      </c>
      <c r="H13" t="s">
        <v>319</v>
      </c>
      <c r="I13" t="s">
        <v>312</v>
      </c>
      <c r="J13" t="s">
        <v>312</v>
      </c>
      <c r="K13" t="s">
        <v>312</v>
      </c>
      <c r="L13" t="s">
        <v>312</v>
      </c>
      <c r="M13" t="s">
        <v>312</v>
      </c>
      <c r="N13">
        <v>26163</v>
      </c>
      <c r="O13" t="s">
        <v>1415</v>
      </c>
      <c r="P13">
        <v>43536</v>
      </c>
      <c r="Q13" t="s">
        <v>572</v>
      </c>
      <c r="R13" t="s">
        <v>212</v>
      </c>
      <c r="S13" t="s">
        <v>312</v>
      </c>
      <c r="T13" t="s">
        <v>312</v>
      </c>
      <c r="U13" t="s">
        <v>137</v>
      </c>
      <c r="V13" t="s">
        <v>212</v>
      </c>
      <c r="W13" t="s">
        <v>312</v>
      </c>
      <c r="X13" t="s">
        <v>312</v>
      </c>
      <c r="Y13" t="s">
        <v>789</v>
      </c>
      <c r="Z13" t="s">
        <v>622</v>
      </c>
      <c r="AA13" t="s">
        <v>576</v>
      </c>
      <c r="AB13">
        <v>206</v>
      </c>
      <c r="AC13" t="s">
        <v>1549</v>
      </c>
      <c r="AD13" t="s">
        <v>212</v>
      </c>
      <c r="AE13" t="s">
        <v>212</v>
      </c>
      <c r="AF13" t="s">
        <v>212</v>
      </c>
      <c r="AG13" t="s">
        <v>26</v>
      </c>
      <c r="AH13" t="s">
        <v>32</v>
      </c>
      <c r="AI13" t="s">
        <v>241</v>
      </c>
      <c r="AJ13" t="s">
        <v>240</v>
      </c>
      <c r="AK13" t="s">
        <v>6</v>
      </c>
      <c r="AL13">
        <v>16</v>
      </c>
      <c r="AM13" t="s">
        <v>319</v>
      </c>
      <c r="AN13" t="s">
        <v>312</v>
      </c>
      <c r="AO13" t="s">
        <v>4</v>
      </c>
      <c r="AP13" t="s">
        <v>1054</v>
      </c>
      <c r="AQ13" t="s">
        <v>1062</v>
      </c>
      <c r="AR13" t="s">
        <v>1067</v>
      </c>
      <c r="AS13" t="s">
        <v>212</v>
      </c>
      <c r="AT13" t="s">
        <v>107</v>
      </c>
      <c r="AU13" t="s">
        <v>0</v>
      </c>
    </row>
    <row r="14" spans="1:47">
      <c r="A14" s="8">
        <v>1183</v>
      </c>
      <c r="B14" s="8" t="s">
        <v>207</v>
      </c>
      <c r="C14" s="8" t="s">
        <v>209</v>
      </c>
      <c r="D14" t="s">
        <v>233</v>
      </c>
      <c r="E14" t="s">
        <v>232</v>
      </c>
      <c r="F14" t="s">
        <v>3</v>
      </c>
      <c r="G14">
        <v>39</v>
      </c>
      <c r="H14" t="s">
        <v>317</v>
      </c>
      <c r="I14" t="s">
        <v>212</v>
      </c>
      <c r="J14" t="s">
        <v>212</v>
      </c>
      <c r="K14" t="s">
        <v>212</v>
      </c>
      <c r="L14" t="s">
        <v>212</v>
      </c>
      <c r="M14" t="s">
        <v>212</v>
      </c>
      <c r="N14">
        <v>42442</v>
      </c>
      <c r="O14" t="s">
        <v>312</v>
      </c>
      <c r="P14">
        <v>43553</v>
      </c>
      <c r="Q14" t="s">
        <v>212</v>
      </c>
      <c r="R14" t="s">
        <v>212</v>
      </c>
      <c r="S14" t="s">
        <v>212</v>
      </c>
      <c r="T14" t="s">
        <v>212</v>
      </c>
      <c r="U14" t="s">
        <v>212</v>
      </c>
      <c r="V14" t="s">
        <v>212</v>
      </c>
      <c r="W14" t="s">
        <v>212</v>
      </c>
      <c r="X14" t="s">
        <v>212</v>
      </c>
      <c r="Y14" t="s">
        <v>824</v>
      </c>
      <c r="Z14" t="s">
        <v>581</v>
      </c>
      <c r="AA14" t="s">
        <v>576</v>
      </c>
      <c r="AB14" t="s">
        <v>1508</v>
      </c>
      <c r="AC14" t="s">
        <v>824</v>
      </c>
      <c r="AD14" t="s">
        <v>212</v>
      </c>
      <c r="AE14" t="s">
        <v>212</v>
      </c>
      <c r="AF14" t="s">
        <v>212</v>
      </c>
      <c r="AG14" t="s">
        <v>212</v>
      </c>
      <c r="AH14" t="s">
        <v>212</v>
      </c>
      <c r="AI14" t="s">
        <v>212</v>
      </c>
      <c r="AJ14" t="s">
        <v>212</v>
      </c>
      <c r="AK14" t="s">
        <v>212</v>
      </c>
      <c r="AL14" t="s">
        <v>212</v>
      </c>
      <c r="AM14" t="s">
        <v>212</v>
      </c>
      <c r="AN14" t="s">
        <v>212</v>
      </c>
      <c r="AO14" t="s">
        <v>212</v>
      </c>
      <c r="AP14" t="s">
        <v>1046</v>
      </c>
      <c r="AQ14" t="s">
        <v>1062</v>
      </c>
      <c r="AR14" t="s">
        <v>312</v>
      </c>
      <c r="AS14" t="s">
        <v>212</v>
      </c>
      <c r="AT14" t="s">
        <v>1087</v>
      </c>
      <c r="AU14" t="s">
        <v>77</v>
      </c>
    </row>
    <row r="15" spans="1:47">
      <c r="A15" s="8">
        <v>1184</v>
      </c>
      <c r="B15" s="8" t="s">
        <v>207</v>
      </c>
      <c r="C15" s="8" t="s">
        <v>209</v>
      </c>
      <c r="D15" t="s">
        <v>212</v>
      </c>
      <c r="E15" t="s">
        <v>112</v>
      </c>
      <c r="F15" t="s">
        <v>6</v>
      </c>
      <c r="G15" t="s">
        <v>314</v>
      </c>
      <c r="H15" t="s">
        <v>319</v>
      </c>
      <c r="I15" t="s">
        <v>477</v>
      </c>
      <c r="J15" t="s">
        <v>338</v>
      </c>
      <c r="K15" t="s">
        <v>6</v>
      </c>
      <c r="L15">
        <v>24</v>
      </c>
      <c r="M15" t="s">
        <v>319</v>
      </c>
      <c r="N15">
        <v>32917</v>
      </c>
      <c r="O15" t="s">
        <v>312</v>
      </c>
      <c r="P15">
        <v>43558</v>
      </c>
      <c r="Q15" t="s">
        <v>572</v>
      </c>
      <c r="R15" t="s">
        <v>212</v>
      </c>
      <c r="S15" t="s">
        <v>26</v>
      </c>
      <c r="T15" t="s">
        <v>2184</v>
      </c>
      <c r="U15" t="s">
        <v>575</v>
      </c>
      <c r="V15" t="s">
        <v>212</v>
      </c>
      <c r="W15" t="s">
        <v>1177</v>
      </c>
      <c r="X15" t="s">
        <v>312</v>
      </c>
      <c r="Y15" t="s">
        <v>796</v>
      </c>
      <c r="Z15" t="s">
        <v>620</v>
      </c>
      <c r="AA15" t="s">
        <v>576</v>
      </c>
      <c r="AB15">
        <v>236</v>
      </c>
      <c r="AC15" t="s">
        <v>796</v>
      </c>
      <c r="AD15" t="s">
        <v>1320</v>
      </c>
      <c r="AE15" t="s">
        <v>26</v>
      </c>
      <c r="AF15" t="s">
        <v>575</v>
      </c>
      <c r="AG15" t="s">
        <v>26</v>
      </c>
      <c r="AH15" t="s">
        <v>26</v>
      </c>
      <c r="AI15" t="s">
        <v>212</v>
      </c>
      <c r="AJ15" t="s">
        <v>112</v>
      </c>
      <c r="AK15" t="s">
        <v>6</v>
      </c>
      <c r="AL15" t="s">
        <v>314</v>
      </c>
      <c r="AM15" t="s">
        <v>319</v>
      </c>
      <c r="AN15" t="s">
        <v>570</v>
      </c>
      <c r="AO15" t="s">
        <v>4</v>
      </c>
      <c r="AP15" t="s">
        <v>1046</v>
      </c>
      <c r="AQ15" t="s">
        <v>312</v>
      </c>
      <c r="AR15" t="s">
        <v>1071</v>
      </c>
      <c r="AS15" t="s">
        <v>212</v>
      </c>
      <c r="AT15" t="s">
        <v>1104</v>
      </c>
      <c r="AU15" t="s">
        <v>77</v>
      </c>
    </row>
    <row r="16" spans="1:47">
      <c r="A16" s="8">
        <v>1185</v>
      </c>
      <c r="B16" s="8" t="s">
        <v>207</v>
      </c>
      <c r="C16" s="8" t="s">
        <v>209</v>
      </c>
      <c r="D16" t="s">
        <v>212</v>
      </c>
      <c r="E16" t="s">
        <v>66</v>
      </c>
      <c r="F16" t="s">
        <v>3</v>
      </c>
      <c r="G16" t="s">
        <v>314</v>
      </c>
      <c r="H16" t="s">
        <v>319</v>
      </c>
      <c r="I16" t="s">
        <v>476</v>
      </c>
      <c r="J16" t="s">
        <v>338</v>
      </c>
      <c r="K16" t="s">
        <v>6</v>
      </c>
      <c r="L16">
        <v>23</v>
      </c>
      <c r="M16" t="s">
        <v>319</v>
      </c>
      <c r="N16">
        <v>32613</v>
      </c>
      <c r="O16" t="s">
        <v>312</v>
      </c>
      <c r="P16">
        <v>43558</v>
      </c>
      <c r="Q16" t="s">
        <v>568</v>
      </c>
      <c r="R16" t="s">
        <v>571</v>
      </c>
      <c r="S16" t="s">
        <v>26</v>
      </c>
      <c r="T16" t="s">
        <v>2184</v>
      </c>
      <c r="U16" t="s">
        <v>575</v>
      </c>
      <c r="V16" t="s">
        <v>575</v>
      </c>
      <c r="W16" t="s">
        <v>1177</v>
      </c>
      <c r="X16" t="s">
        <v>312</v>
      </c>
      <c r="Y16" t="s">
        <v>796</v>
      </c>
      <c r="Z16" t="s">
        <v>620</v>
      </c>
      <c r="AA16" t="s">
        <v>576</v>
      </c>
      <c r="AB16">
        <v>236</v>
      </c>
      <c r="AC16" t="s">
        <v>796</v>
      </c>
      <c r="AD16" t="s">
        <v>1320</v>
      </c>
      <c r="AE16" t="s">
        <v>26</v>
      </c>
      <c r="AF16" t="s">
        <v>575</v>
      </c>
      <c r="AG16" t="s">
        <v>26</v>
      </c>
      <c r="AH16" t="s">
        <v>26</v>
      </c>
      <c r="AI16" t="s">
        <v>212</v>
      </c>
      <c r="AJ16" t="s">
        <v>66</v>
      </c>
      <c r="AK16" t="s">
        <v>3</v>
      </c>
      <c r="AL16" t="s">
        <v>314</v>
      </c>
      <c r="AM16" t="s">
        <v>319</v>
      </c>
      <c r="AN16" t="s">
        <v>570</v>
      </c>
      <c r="AO16" t="s">
        <v>4</v>
      </c>
      <c r="AP16" t="s">
        <v>1046</v>
      </c>
      <c r="AQ16" t="s">
        <v>312</v>
      </c>
      <c r="AR16" t="s">
        <v>1071</v>
      </c>
      <c r="AS16" t="s">
        <v>212</v>
      </c>
      <c r="AT16" t="s">
        <v>113</v>
      </c>
      <c r="AU16" t="s">
        <v>77</v>
      </c>
    </row>
    <row r="17" spans="1:47">
      <c r="A17" s="8">
        <v>1187</v>
      </c>
      <c r="B17" s="8" t="s">
        <v>207</v>
      </c>
      <c r="C17" s="8" t="s">
        <v>209</v>
      </c>
      <c r="D17" t="s">
        <v>243</v>
      </c>
      <c r="E17" t="s">
        <v>242</v>
      </c>
      <c r="F17" t="s">
        <v>6</v>
      </c>
      <c r="G17">
        <v>30</v>
      </c>
      <c r="H17" t="s">
        <v>319</v>
      </c>
      <c r="I17" t="s">
        <v>312</v>
      </c>
      <c r="J17" t="s">
        <v>312</v>
      </c>
      <c r="K17" t="s">
        <v>312</v>
      </c>
      <c r="L17" t="s">
        <v>312</v>
      </c>
      <c r="M17" t="s">
        <v>312</v>
      </c>
      <c r="N17">
        <v>31445</v>
      </c>
      <c r="O17" t="s">
        <v>1410</v>
      </c>
      <c r="P17">
        <v>43570</v>
      </c>
      <c r="Q17" t="s">
        <v>572</v>
      </c>
      <c r="R17" t="s">
        <v>212</v>
      </c>
      <c r="S17" t="s">
        <v>312</v>
      </c>
      <c r="T17" t="s">
        <v>312</v>
      </c>
      <c r="U17" t="s">
        <v>137</v>
      </c>
      <c r="V17" t="s">
        <v>212</v>
      </c>
      <c r="W17" t="s">
        <v>312</v>
      </c>
      <c r="X17" t="s">
        <v>312</v>
      </c>
      <c r="Y17" t="s">
        <v>812</v>
      </c>
      <c r="Z17" t="s">
        <v>593</v>
      </c>
      <c r="AA17" t="s">
        <v>576</v>
      </c>
      <c r="AB17">
        <v>5</v>
      </c>
      <c r="AC17" t="s">
        <v>1552</v>
      </c>
      <c r="AD17" t="s">
        <v>212</v>
      </c>
      <c r="AE17" t="s">
        <v>212</v>
      </c>
      <c r="AF17" t="s">
        <v>212</v>
      </c>
      <c r="AG17" t="s">
        <v>26</v>
      </c>
      <c r="AH17" t="s">
        <v>312</v>
      </c>
      <c r="AI17" t="s">
        <v>243</v>
      </c>
      <c r="AJ17" t="s">
        <v>242</v>
      </c>
      <c r="AK17" t="s">
        <v>6</v>
      </c>
      <c r="AL17">
        <v>30</v>
      </c>
      <c r="AM17" t="s">
        <v>319</v>
      </c>
      <c r="AN17" t="s">
        <v>312</v>
      </c>
      <c r="AO17" t="s">
        <v>26</v>
      </c>
      <c r="AP17" t="s">
        <v>1046</v>
      </c>
      <c r="AQ17" t="s">
        <v>1060</v>
      </c>
      <c r="AR17" t="s">
        <v>312</v>
      </c>
      <c r="AS17" t="s">
        <v>212</v>
      </c>
      <c r="AT17" t="s">
        <v>1334</v>
      </c>
      <c r="AU17" t="s">
        <v>1335</v>
      </c>
    </row>
    <row r="18" spans="1:47">
      <c r="A18" s="8">
        <v>1188</v>
      </c>
      <c r="B18" s="8" t="s">
        <v>207</v>
      </c>
      <c r="C18" s="8" t="s">
        <v>209</v>
      </c>
      <c r="D18" t="s">
        <v>249</v>
      </c>
      <c r="E18" t="s">
        <v>250</v>
      </c>
      <c r="F18" t="s">
        <v>6</v>
      </c>
      <c r="G18">
        <v>34</v>
      </c>
      <c r="H18" t="s">
        <v>319</v>
      </c>
      <c r="I18" t="s">
        <v>312</v>
      </c>
      <c r="J18" t="s">
        <v>312</v>
      </c>
      <c r="K18" t="s">
        <v>312</v>
      </c>
      <c r="L18" t="s">
        <v>312</v>
      </c>
      <c r="M18" t="s">
        <v>312</v>
      </c>
      <c r="N18">
        <v>33489</v>
      </c>
      <c r="O18" t="s">
        <v>1410</v>
      </c>
      <c r="P18">
        <v>43570</v>
      </c>
      <c r="Q18" t="s">
        <v>572</v>
      </c>
      <c r="R18" t="s">
        <v>212</v>
      </c>
      <c r="S18" t="s">
        <v>312</v>
      </c>
      <c r="T18" t="s">
        <v>312</v>
      </c>
      <c r="U18" t="s">
        <v>137</v>
      </c>
      <c r="V18" t="s">
        <v>212</v>
      </c>
      <c r="W18" t="s">
        <v>312</v>
      </c>
      <c r="X18" t="s">
        <v>312</v>
      </c>
      <c r="Y18" t="s">
        <v>812</v>
      </c>
      <c r="Z18" t="s">
        <v>593</v>
      </c>
      <c r="AA18" t="s">
        <v>576</v>
      </c>
      <c r="AB18">
        <v>5</v>
      </c>
      <c r="AC18" t="s">
        <v>1552</v>
      </c>
      <c r="AD18" t="s">
        <v>212</v>
      </c>
      <c r="AE18" t="s">
        <v>212</v>
      </c>
      <c r="AF18" t="s">
        <v>212</v>
      </c>
      <c r="AG18" t="s">
        <v>26</v>
      </c>
      <c r="AH18" t="s">
        <v>312</v>
      </c>
      <c r="AI18" t="s">
        <v>249</v>
      </c>
      <c r="AJ18" t="s">
        <v>250</v>
      </c>
      <c r="AK18" t="s">
        <v>6</v>
      </c>
      <c r="AL18">
        <v>34</v>
      </c>
      <c r="AM18" t="s">
        <v>319</v>
      </c>
      <c r="AN18" t="s">
        <v>312</v>
      </c>
      <c r="AO18" t="s">
        <v>4</v>
      </c>
      <c r="AP18" t="s">
        <v>1046</v>
      </c>
      <c r="AQ18" t="s">
        <v>1060</v>
      </c>
      <c r="AR18" t="s">
        <v>312</v>
      </c>
      <c r="AS18" t="s">
        <v>212</v>
      </c>
      <c r="AT18" t="s">
        <v>1334</v>
      </c>
      <c r="AU18" t="s">
        <v>1335</v>
      </c>
    </row>
    <row r="19" spans="1:47">
      <c r="A19" s="8">
        <v>1190</v>
      </c>
      <c r="B19" s="8" t="s">
        <v>207</v>
      </c>
      <c r="C19" s="8" t="s">
        <v>209</v>
      </c>
      <c r="D19" t="s">
        <v>239</v>
      </c>
      <c r="E19" t="s">
        <v>238</v>
      </c>
      <c r="F19" t="s">
        <v>3</v>
      </c>
      <c r="G19">
        <v>58</v>
      </c>
      <c r="H19" t="s">
        <v>319</v>
      </c>
      <c r="I19" t="s">
        <v>212</v>
      </c>
      <c r="J19" t="s">
        <v>212</v>
      </c>
      <c r="K19" t="s">
        <v>212</v>
      </c>
      <c r="L19" t="s">
        <v>212</v>
      </c>
      <c r="M19" t="s">
        <v>212</v>
      </c>
      <c r="N19">
        <v>43414</v>
      </c>
      <c r="O19" t="s">
        <v>1421</v>
      </c>
      <c r="P19">
        <v>43580</v>
      </c>
      <c r="Q19" t="s">
        <v>212</v>
      </c>
      <c r="R19" t="s">
        <v>212</v>
      </c>
      <c r="S19" t="s">
        <v>212</v>
      </c>
      <c r="T19" t="s">
        <v>212</v>
      </c>
      <c r="U19" t="s">
        <v>212</v>
      </c>
      <c r="V19" t="s">
        <v>212</v>
      </c>
      <c r="W19" t="s">
        <v>212</v>
      </c>
      <c r="X19" t="s">
        <v>212</v>
      </c>
      <c r="Y19" t="s">
        <v>828</v>
      </c>
      <c r="Z19" t="s">
        <v>157</v>
      </c>
      <c r="AA19" t="s">
        <v>576</v>
      </c>
      <c r="AB19">
        <v>15</v>
      </c>
      <c r="AC19" t="s">
        <v>1516</v>
      </c>
      <c r="AD19" t="s">
        <v>212</v>
      </c>
      <c r="AE19" t="s">
        <v>212</v>
      </c>
      <c r="AF19" t="s">
        <v>212</v>
      </c>
      <c r="AG19" t="s">
        <v>212</v>
      </c>
      <c r="AH19" t="s">
        <v>212</v>
      </c>
      <c r="AI19" t="s">
        <v>212</v>
      </c>
      <c r="AJ19" t="s">
        <v>212</v>
      </c>
      <c r="AK19" t="s">
        <v>212</v>
      </c>
      <c r="AL19" t="s">
        <v>212</v>
      </c>
      <c r="AM19" t="s">
        <v>212</v>
      </c>
      <c r="AN19" t="s">
        <v>212</v>
      </c>
      <c r="AO19" t="s">
        <v>212</v>
      </c>
      <c r="AP19" t="s">
        <v>1435</v>
      </c>
      <c r="AQ19" t="s">
        <v>1062</v>
      </c>
      <c r="AR19" t="s">
        <v>312</v>
      </c>
      <c r="AS19" t="s">
        <v>212</v>
      </c>
      <c r="AT19" t="s">
        <v>1147</v>
      </c>
      <c r="AU19" t="s">
        <v>1</v>
      </c>
    </row>
    <row r="20" spans="1:47">
      <c r="A20" s="8">
        <v>1206</v>
      </c>
      <c r="B20" s="8" t="s">
        <v>207</v>
      </c>
      <c r="C20" s="8" t="s">
        <v>209</v>
      </c>
      <c r="D20" t="s">
        <v>221</v>
      </c>
      <c r="E20" t="s">
        <v>220</v>
      </c>
      <c r="F20" t="s">
        <v>6</v>
      </c>
      <c r="G20">
        <v>34</v>
      </c>
      <c r="H20" t="s">
        <v>319</v>
      </c>
      <c r="I20" t="s">
        <v>269</v>
      </c>
      <c r="J20" t="s">
        <v>390</v>
      </c>
      <c r="K20" t="s">
        <v>3</v>
      </c>
      <c r="L20">
        <v>35</v>
      </c>
      <c r="M20" t="s">
        <v>319</v>
      </c>
      <c r="N20">
        <v>30149</v>
      </c>
      <c r="O20" t="s">
        <v>312</v>
      </c>
      <c r="P20">
        <v>43592</v>
      </c>
      <c r="Q20" t="s">
        <v>572</v>
      </c>
      <c r="R20" t="s">
        <v>562</v>
      </c>
      <c r="S20" t="s">
        <v>4</v>
      </c>
      <c r="T20" t="s">
        <v>562</v>
      </c>
      <c r="U20" t="s">
        <v>123</v>
      </c>
      <c r="V20" t="s">
        <v>123</v>
      </c>
      <c r="W20" t="s">
        <v>153</v>
      </c>
      <c r="X20" t="s">
        <v>1195</v>
      </c>
      <c r="Y20" t="s">
        <v>768</v>
      </c>
      <c r="Z20" t="s">
        <v>632</v>
      </c>
      <c r="AA20" t="s">
        <v>576</v>
      </c>
      <c r="AB20" t="s">
        <v>1508</v>
      </c>
      <c r="AC20" t="s">
        <v>1554</v>
      </c>
      <c r="AD20" t="s">
        <v>212</v>
      </c>
      <c r="AE20" t="s">
        <v>212</v>
      </c>
      <c r="AF20" t="s">
        <v>212</v>
      </c>
      <c r="AG20" t="s">
        <v>212</v>
      </c>
      <c r="AH20" t="s">
        <v>26</v>
      </c>
      <c r="AI20" t="s">
        <v>221</v>
      </c>
      <c r="AJ20" t="s">
        <v>220</v>
      </c>
      <c r="AK20" t="s">
        <v>6</v>
      </c>
      <c r="AL20">
        <v>34</v>
      </c>
      <c r="AM20" t="s">
        <v>319</v>
      </c>
      <c r="AN20" t="s">
        <v>1434</v>
      </c>
      <c r="AO20" t="s">
        <v>26</v>
      </c>
      <c r="AP20" t="s">
        <v>1057</v>
      </c>
      <c r="AQ20" t="s">
        <v>1062</v>
      </c>
      <c r="AR20" t="s">
        <v>570</v>
      </c>
      <c r="AS20" t="s">
        <v>212</v>
      </c>
      <c r="AT20" t="s">
        <v>1155</v>
      </c>
      <c r="AU20" t="s">
        <v>82</v>
      </c>
    </row>
    <row r="21" spans="1:47">
      <c r="A21" s="8">
        <v>1210</v>
      </c>
      <c r="B21" s="8" t="s">
        <v>207</v>
      </c>
      <c r="C21" s="8" t="s">
        <v>209</v>
      </c>
      <c r="D21" t="s">
        <v>225</v>
      </c>
      <c r="E21" t="s">
        <v>267</v>
      </c>
      <c r="F21" t="s">
        <v>6</v>
      </c>
      <c r="G21">
        <v>23</v>
      </c>
      <c r="H21" t="s">
        <v>319</v>
      </c>
      <c r="I21" t="s">
        <v>546</v>
      </c>
      <c r="J21" t="s">
        <v>450</v>
      </c>
      <c r="K21" t="s">
        <v>3</v>
      </c>
      <c r="L21">
        <v>30</v>
      </c>
      <c r="M21" t="s">
        <v>319</v>
      </c>
      <c r="N21">
        <v>39151</v>
      </c>
      <c r="O21" t="s">
        <v>1419</v>
      </c>
      <c r="P21">
        <v>43620</v>
      </c>
      <c r="Q21" t="s">
        <v>572</v>
      </c>
      <c r="R21" t="s">
        <v>566</v>
      </c>
      <c r="S21" t="s">
        <v>26</v>
      </c>
      <c r="T21" t="s">
        <v>2195</v>
      </c>
      <c r="U21" t="s">
        <v>22</v>
      </c>
      <c r="V21" t="s">
        <v>22</v>
      </c>
      <c r="W21" t="s">
        <v>109</v>
      </c>
      <c r="X21" t="s">
        <v>1195</v>
      </c>
      <c r="Y21" t="s">
        <v>776</v>
      </c>
      <c r="Z21" t="s">
        <v>579</v>
      </c>
      <c r="AA21" t="s">
        <v>576</v>
      </c>
      <c r="AB21">
        <v>572</v>
      </c>
      <c r="AC21" t="s">
        <v>776</v>
      </c>
      <c r="AD21" t="s">
        <v>212</v>
      </c>
      <c r="AE21" t="s">
        <v>212</v>
      </c>
      <c r="AF21" t="s">
        <v>212</v>
      </c>
      <c r="AG21" t="s">
        <v>26</v>
      </c>
      <c r="AH21" t="s">
        <v>32</v>
      </c>
      <c r="AI21" t="s">
        <v>225</v>
      </c>
      <c r="AJ21" t="s">
        <v>267</v>
      </c>
      <c r="AK21" t="s">
        <v>6</v>
      </c>
      <c r="AL21">
        <v>23</v>
      </c>
      <c r="AM21" t="s">
        <v>319</v>
      </c>
      <c r="AN21" t="s">
        <v>1043</v>
      </c>
      <c r="AO21" t="s">
        <v>26</v>
      </c>
      <c r="AP21" t="s">
        <v>1046</v>
      </c>
      <c r="AQ21" t="s">
        <v>312</v>
      </c>
      <c r="AR21" t="s">
        <v>570</v>
      </c>
      <c r="AS21" t="s">
        <v>212</v>
      </c>
      <c r="AT21" t="s">
        <v>1117</v>
      </c>
      <c r="AU21" t="s">
        <v>0</v>
      </c>
    </row>
    <row r="22" spans="1:47">
      <c r="A22" s="8">
        <v>1211</v>
      </c>
      <c r="B22" s="8" t="s">
        <v>207</v>
      </c>
      <c r="C22" s="8" t="s">
        <v>209</v>
      </c>
      <c r="D22" t="s">
        <v>212</v>
      </c>
      <c r="E22" t="s">
        <v>117</v>
      </c>
      <c r="F22" t="s">
        <v>3</v>
      </c>
      <c r="G22" t="s">
        <v>314</v>
      </c>
      <c r="H22" t="s">
        <v>319</v>
      </c>
      <c r="I22" t="s">
        <v>502</v>
      </c>
      <c r="J22" t="s">
        <v>371</v>
      </c>
      <c r="K22" t="s">
        <v>6</v>
      </c>
      <c r="L22">
        <v>23</v>
      </c>
      <c r="M22" t="s">
        <v>319</v>
      </c>
      <c r="N22">
        <v>34053</v>
      </c>
      <c r="O22" t="s">
        <v>1413</v>
      </c>
      <c r="P22">
        <v>43622</v>
      </c>
      <c r="Q22" t="s">
        <v>563</v>
      </c>
      <c r="R22" t="s">
        <v>572</v>
      </c>
      <c r="S22" t="s">
        <v>26</v>
      </c>
      <c r="T22" t="s">
        <v>2184</v>
      </c>
      <c r="U22" t="s">
        <v>1043</v>
      </c>
      <c r="V22" t="s">
        <v>1449</v>
      </c>
      <c r="W22" t="s">
        <v>153</v>
      </c>
      <c r="X22" t="s">
        <v>312</v>
      </c>
      <c r="Y22" t="s">
        <v>780</v>
      </c>
      <c r="Z22" t="s">
        <v>579</v>
      </c>
      <c r="AA22" t="s">
        <v>576</v>
      </c>
      <c r="AB22">
        <v>34</v>
      </c>
      <c r="AC22" t="s">
        <v>1557</v>
      </c>
      <c r="AD22" t="s">
        <v>1339</v>
      </c>
      <c r="AE22" t="s">
        <v>4</v>
      </c>
      <c r="AF22" t="s">
        <v>850</v>
      </c>
      <c r="AG22" t="s">
        <v>26</v>
      </c>
      <c r="AH22" t="s">
        <v>26</v>
      </c>
      <c r="AI22" t="s">
        <v>212</v>
      </c>
      <c r="AJ22" t="s">
        <v>117</v>
      </c>
      <c r="AK22" t="s">
        <v>3</v>
      </c>
      <c r="AL22" t="s">
        <v>314</v>
      </c>
      <c r="AM22" t="s">
        <v>319</v>
      </c>
      <c r="AN22" t="s">
        <v>570</v>
      </c>
      <c r="AO22" t="s">
        <v>4</v>
      </c>
      <c r="AP22" t="s">
        <v>1046</v>
      </c>
      <c r="AQ22" t="s">
        <v>1062</v>
      </c>
      <c r="AR22" t="s">
        <v>1705</v>
      </c>
      <c r="AS22" t="s">
        <v>212</v>
      </c>
      <c r="AT22" t="s">
        <v>118</v>
      </c>
      <c r="AU22" t="s">
        <v>312</v>
      </c>
    </row>
    <row r="23" spans="1:47">
      <c r="A23" s="8">
        <v>1213</v>
      </c>
      <c r="B23" s="8" t="s">
        <v>207</v>
      </c>
      <c r="C23" s="8" t="s">
        <v>209</v>
      </c>
      <c r="D23" t="s">
        <v>57</v>
      </c>
      <c r="E23" t="s">
        <v>455</v>
      </c>
      <c r="F23" t="s">
        <v>6</v>
      </c>
      <c r="G23" t="s">
        <v>1274</v>
      </c>
      <c r="H23" t="s">
        <v>319</v>
      </c>
      <c r="I23" t="s">
        <v>552</v>
      </c>
      <c r="J23" t="s">
        <v>455</v>
      </c>
      <c r="K23" t="s">
        <v>3</v>
      </c>
      <c r="L23">
        <v>36</v>
      </c>
      <c r="M23" t="s">
        <v>319</v>
      </c>
      <c r="N23">
        <v>36655</v>
      </c>
      <c r="O23" t="s">
        <v>1407</v>
      </c>
      <c r="P23">
        <v>43622</v>
      </c>
      <c r="Q23" t="s">
        <v>572</v>
      </c>
      <c r="R23" t="s">
        <v>571</v>
      </c>
      <c r="S23" t="s">
        <v>4</v>
      </c>
      <c r="T23" t="s">
        <v>2184</v>
      </c>
      <c r="U23" t="s">
        <v>123</v>
      </c>
      <c r="V23" t="s">
        <v>123</v>
      </c>
      <c r="W23" t="s">
        <v>153</v>
      </c>
      <c r="X23" t="s">
        <v>312</v>
      </c>
      <c r="Y23" t="s">
        <v>587</v>
      </c>
      <c r="Z23" t="s">
        <v>583</v>
      </c>
      <c r="AA23" t="s">
        <v>576</v>
      </c>
      <c r="AB23" t="s">
        <v>1508</v>
      </c>
      <c r="AC23" t="s">
        <v>1558</v>
      </c>
      <c r="AD23" t="s">
        <v>212</v>
      </c>
      <c r="AE23" t="s">
        <v>212</v>
      </c>
      <c r="AF23" t="s">
        <v>212</v>
      </c>
      <c r="AG23" t="s">
        <v>26</v>
      </c>
      <c r="AH23" t="s">
        <v>4</v>
      </c>
      <c r="AI23" t="s">
        <v>57</v>
      </c>
      <c r="AJ23" t="s">
        <v>455</v>
      </c>
      <c r="AK23" t="s">
        <v>6</v>
      </c>
      <c r="AL23" t="s">
        <v>1274</v>
      </c>
      <c r="AM23" t="s">
        <v>319</v>
      </c>
      <c r="AN23" t="s">
        <v>570</v>
      </c>
      <c r="AO23" t="s">
        <v>4</v>
      </c>
      <c r="AP23" t="s">
        <v>1068</v>
      </c>
      <c r="AQ23" t="s">
        <v>1062</v>
      </c>
      <c r="AR23" t="s">
        <v>1067</v>
      </c>
      <c r="AS23" t="s">
        <v>212</v>
      </c>
      <c r="AT23" t="s">
        <v>154</v>
      </c>
      <c r="AU23" t="s">
        <v>2</v>
      </c>
    </row>
    <row r="24" spans="1:47">
      <c r="A24" s="8">
        <v>1215</v>
      </c>
      <c r="B24" s="8" t="s">
        <v>207</v>
      </c>
      <c r="C24" s="8" t="s">
        <v>209</v>
      </c>
      <c r="D24" t="s">
        <v>966</v>
      </c>
      <c r="E24" t="s">
        <v>866</v>
      </c>
      <c r="F24" t="s">
        <v>6</v>
      </c>
      <c r="G24" t="s">
        <v>1275</v>
      </c>
      <c r="H24" t="s">
        <v>319</v>
      </c>
      <c r="I24" t="s">
        <v>552</v>
      </c>
      <c r="J24" t="s">
        <v>455</v>
      </c>
      <c r="K24" t="s">
        <v>3</v>
      </c>
      <c r="L24">
        <v>36</v>
      </c>
      <c r="M24" t="s">
        <v>319</v>
      </c>
      <c r="N24">
        <v>36655</v>
      </c>
      <c r="O24" t="s">
        <v>1407</v>
      </c>
      <c r="P24">
        <v>43622</v>
      </c>
      <c r="Q24" t="s">
        <v>572</v>
      </c>
      <c r="R24" t="s">
        <v>571</v>
      </c>
      <c r="S24" t="s">
        <v>4</v>
      </c>
      <c r="T24" t="s">
        <v>2184</v>
      </c>
      <c r="U24" t="s">
        <v>123</v>
      </c>
      <c r="V24" t="s">
        <v>123</v>
      </c>
      <c r="W24" t="s">
        <v>153</v>
      </c>
      <c r="X24" t="s">
        <v>312</v>
      </c>
      <c r="Y24" t="s">
        <v>587</v>
      </c>
      <c r="Z24" t="s">
        <v>583</v>
      </c>
      <c r="AA24" t="s">
        <v>576</v>
      </c>
      <c r="AB24" t="s">
        <v>1508</v>
      </c>
      <c r="AC24" t="s">
        <v>1558</v>
      </c>
      <c r="AD24" t="s">
        <v>212</v>
      </c>
      <c r="AE24" t="s">
        <v>212</v>
      </c>
      <c r="AF24" t="s">
        <v>212</v>
      </c>
      <c r="AG24" t="s">
        <v>26</v>
      </c>
      <c r="AH24" t="s">
        <v>4</v>
      </c>
      <c r="AI24" t="s">
        <v>966</v>
      </c>
      <c r="AJ24" t="s">
        <v>866</v>
      </c>
      <c r="AK24" t="s">
        <v>6</v>
      </c>
      <c r="AL24" t="s">
        <v>1275</v>
      </c>
      <c r="AM24" t="s">
        <v>319</v>
      </c>
      <c r="AN24" t="s">
        <v>570</v>
      </c>
      <c r="AO24" t="s">
        <v>4</v>
      </c>
      <c r="AP24" t="s">
        <v>1068</v>
      </c>
      <c r="AQ24" t="s">
        <v>1062</v>
      </c>
      <c r="AR24" t="s">
        <v>1067</v>
      </c>
      <c r="AS24" t="s">
        <v>212</v>
      </c>
      <c r="AT24" t="s">
        <v>154</v>
      </c>
      <c r="AU24" t="s">
        <v>2</v>
      </c>
    </row>
    <row r="25" spans="1:47">
      <c r="A25" s="8">
        <v>1217</v>
      </c>
      <c r="B25" s="8" t="s">
        <v>207</v>
      </c>
      <c r="C25" s="8" t="s">
        <v>209</v>
      </c>
      <c r="D25" t="s">
        <v>965</v>
      </c>
      <c r="E25" t="s">
        <v>865</v>
      </c>
      <c r="F25" t="s">
        <v>6</v>
      </c>
      <c r="G25" t="s">
        <v>1276</v>
      </c>
      <c r="H25" t="s">
        <v>319</v>
      </c>
      <c r="I25" t="s">
        <v>552</v>
      </c>
      <c r="J25" t="s">
        <v>455</v>
      </c>
      <c r="K25" t="s">
        <v>3</v>
      </c>
      <c r="L25">
        <v>36</v>
      </c>
      <c r="M25" t="s">
        <v>319</v>
      </c>
      <c r="N25">
        <v>31361</v>
      </c>
      <c r="O25" t="s">
        <v>1407</v>
      </c>
      <c r="P25">
        <v>43622</v>
      </c>
      <c r="Q25" t="s">
        <v>572</v>
      </c>
      <c r="R25" t="s">
        <v>571</v>
      </c>
      <c r="S25" t="s">
        <v>4</v>
      </c>
      <c r="T25" t="s">
        <v>2184</v>
      </c>
      <c r="U25" t="s">
        <v>123</v>
      </c>
      <c r="V25" t="s">
        <v>123</v>
      </c>
      <c r="W25" t="s">
        <v>153</v>
      </c>
      <c r="X25" t="s">
        <v>312</v>
      </c>
      <c r="Y25" t="s">
        <v>587</v>
      </c>
      <c r="Z25" t="s">
        <v>583</v>
      </c>
      <c r="AA25" t="s">
        <v>576</v>
      </c>
      <c r="AB25" t="s">
        <v>1508</v>
      </c>
      <c r="AC25" t="s">
        <v>1558</v>
      </c>
      <c r="AD25" t="s">
        <v>212</v>
      </c>
      <c r="AE25" t="s">
        <v>212</v>
      </c>
      <c r="AF25" t="s">
        <v>212</v>
      </c>
      <c r="AG25" t="s">
        <v>26</v>
      </c>
      <c r="AH25" t="s">
        <v>4</v>
      </c>
      <c r="AI25" t="s">
        <v>965</v>
      </c>
      <c r="AJ25" t="s">
        <v>865</v>
      </c>
      <c r="AK25" t="s">
        <v>6</v>
      </c>
      <c r="AL25" t="s">
        <v>1276</v>
      </c>
      <c r="AM25" t="s">
        <v>319</v>
      </c>
      <c r="AN25" t="s">
        <v>1044</v>
      </c>
      <c r="AO25" t="s">
        <v>26</v>
      </c>
      <c r="AP25" t="s">
        <v>1068</v>
      </c>
      <c r="AQ25" t="s">
        <v>1062</v>
      </c>
      <c r="AR25" t="s">
        <v>1067</v>
      </c>
      <c r="AS25" t="s">
        <v>212</v>
      </c>
      <c r="AT25" t="s">
        <v>154</v>
      </c>
      <c r="AU25" t="s">
        <v>2</v>
      </c>
    </row>
    <row r="26" spans="1:47">
      <c r="A26" s="8">
        <v>1219</v>
      </c>
      <c r="B26" s="8" t="s">
        <v>207</v>
      </c>
      <c r="C26" s="8" t="s">
        <v>209</v>
      </c>
      <c r="D26" t="s">
        <v>967</v>
      </c>
      <c r="E26" t="s">
        <v>867</v>
      </c>
      <c r="F26" t="s">
        <v>6</v>
      </c>
      <c r="G26" t="s">
        <v>1277</v>
      </c>
      <c r="H26" t="s">
        <v>319</v>
      </c>
      <c r="I26" t="s">
        <v>552</v>
      </c>
      <c r="J26" t="s">
        <v>455</v>
      </c>
      <c r="K26" t="s">
        <v>3</v>
      </c>
      <c r="L26">
        <v>36</v>
      </c>
      <c r="M26" t="s">
        <v>319</v>
      </c>
      <c r="N26">
        <v>31361</v>
      </c>
      <c r="O26" t="s">
        <v>1407</v>
      </c>
      <c r="P26">
        <v>43622</v>
      </c>
      <c r="Q26" t="s">
        <v>572</v>
      </c>
      <c r="R26" t="s">
        <v>571</v>
      </c>
      <c r="S26" t="s">
        <v>4</v>
      </c>
      <c r="T26" t="s">
        <v>2184</v>
      </c>
      <c r="U26" t="s">
        <v>123</v>
      </c>
      <c r="V26" t="s">
        <v>123</v>
      </c>
      <c r="W26" t="s">
        <v>153</v>
      </c>
      <c r="X26" t="s">
        <v>312</v>
      </c>
      <c r="Y26" t="s">
        <v>587</v>
      </c>
      <c r="Z26" t="s">
        <v>583</v>
      </c>
      <c r="AA26" t="s">
        <v>576</v>
      </c>
      <c r="AB26" t="s">
        <v>1508</v>
      </c>
      <c r="AC26" t="s">
        <v>1558</v>
      </c>
      <c r="AD26" t="s">
        <v>212</v>
      </c>
      <c r="AE26" t="s">
        <v>212</v>
      </c>
      <c r="AF26" t="s">
        <v>212</v>
      </c>
      <c r="AG26" t="s">
        <v>26</v>
      </c>
      <c r="AH26" t="s">
        <v>4</v>
      </c>
      <c r="AI26" t="s">
        <v>967</v>
      </c>
      <c r="AJ26" t="s">
        <v>867</v>
      </c>
      <c r="AK26" t="s">
        <v>6</v>
      </c>
      <c r="AL26" t="s">
        <v>1277</v>
      </c>
      <c r="AM26" t="s">
        <v>319</v>
      </c>
      <c r="AN26" t="s">
        <v>570</v>
      </c>
      <c r="AO26" t="s">
        <v>4</v>
      </c>
      <c r="AP26" t="s">
        <v>1068</v>
      </c>
      <c r="AQ26" t="s">
        <v>1062</v>
      </c>
      <c r="AR26" t="s">
        <v>1067</v>
      </c>
      <c r="AS26" t="s">
        <v>212</v>
      </c>
      <c r="AT26" t="s">
        <v>154</v>
      </c>
      <c r="AU26" t="s">
        <v>2</v>
      </c>
    </row>
    <row r="27" spans="1:47">
      <c r="A27" s="8">
        <v>1224</v>
      </c>
      <c r="B27" s="8" t="s">
        <v>207</v>
      </c>
      <c r="C27" s="8" t="s">
        <v>209</v>
      </c>
      <c r="D27" t="s">
        <v>300</v>
      </c>
      <c r="E27" t="s">
        <v>299</v>
      </c>
      <c r="F27" t="s">
        <v>3</v>
      </c>
      <c r="G27">
        <v>19</v>
      </c>
      <c r="H27" t="s">
        <v>319</v>
      </c>
      <c r="I27" t="s">
        <v>312</v>
      </c>
      <c r="J27" t="s">
        <v>312</v>
      </c>
      <c r="K27" t="s">
        <v>312</v>
      </c>
      <c r="L27" t="s">
        <v>312</v>
      </c>
      <c r="M27" t="s">
        <v>312</v>
      </c>
      <c r="N27">
        <v>31160</v>
      </c>
      <c r="O27" t="s">
        <v>312</v>
      </c>
      <c r="P27">
        <v>43635</v>
      </c>
      <c r="Q27" t="s">
        <v>572</v>
      </c>
      <c r="R27" t="s">
        <v>212</v>
      </c>
      <c r="S27" t="s">
        <v>26</v>
      </c>
      <c r="T27" t="s">
        <v>312</v>
      </c>
      <c r="U27" t="s">
        <v>137</v>
      </c>
      <c r="V27" t="s">
        <v>212</v>
      </c>
      <c r="W27" t="s">
        <v>312</v>
      </c>
      <c r="X27" t="s">
        <v>312</v>
      </c>
      <c r="Y27" t="s">
        <v>744</v>
      </c>
      <c r="Z27" t="s">
        <v>604</v>
      </c>
      <c r="AA27" t="s">
        <v>576</v>
      </c>
      <c r="AB27">
        <v>21</v>
      </c>
      <c r="AC27" t="s">
        <v>1532</v>
      </c>
      <c r="AD27" t="s">
        <v>212</v>
      </c>
      <c r="AE27" t="s">
        <v>212</v>
      </c>
      <c r="AF27" t="s">
        <v>212</v>
      </c>
      <c r="AG27" t="s">
        <v>26</v>
      </c>
      <c r="AH27" t="s">
        <v>312</v>
      </c>
      <c r="AI27" t="s">
        <v>300</v>
      </c>
      <c r="AJ27" t="s">
        <v>299</v>
      </c>
      <c r="AK27" t="s">
        <v>3</v>
      </c>
      <c r="AL27">
        <v>19</v>
      </c>
      <c r="AM27" t="s">
        <v>319</v>
      </c>
      <c r="AN27" t="s">
        <v>312</v>
      </c>
      <c r="AO27" t="s">
        <v>4</v>
      </c>
      <c r="AP27" t="s">
        <v>1054</v>
      </c>
      <c r="AQ27" t="s">
        <v>1062</v>
      </c>
      <c r="AR27" t="s">
        <v>1067</v>
      </c>
      <c r="AS27" t="s">
        <v>212</v>
      </c>
      <c r="AT27" t="s">
        <v>1078</v>
      </c>
      <c r="AU27" t="s">
        <v>77</v>
      </c>
    </row>
    <row r="28" spans="1:47">
      <c r="A28" s="8">
        <v>1229</v>
      </c>
      <c r="B28" s="8" t="s">
        <v>207</v>
      </c>
      <c r="C28" s="8" t="s">
        <v>209</v>
      </c>
      <c r="D28" t="s">
        <v>306</v>
      </c>
      <c r="E28" t="s">
        <v>305</v>
      </c>
      <c r="F28" t="s">
        <v>6</v>
      </c>
      <c r="G28">
        <v>36</v>
      </c>
      <c r="H28" t="s">
        <v>319</v>
      </c>
      <c r="I28" t="s">
        <v>312</v>
      </c>
      <c r="J28" t="s">
        <v>312</v>
      </c>
      <c r="K28" t="s">
        <v>312</v>
      </c>
      <c r="L28" t="s">
        <v>312</v>
      </c>
      <c r="M28" t="s">
        <v>312</v>
      </c>
      <c r="N28">
        <v>36409</v>
      </c>
      <c r="O28" t="s">
        <v>312</v>
      </c>
      <c r="P28">
        <v>43667</v>
      </c>
      <c r="Q28" t="s">
        <v>572</v>
      </c>
      <c r="R28" t="s">
        <v>212</v>
      </c>
      <c r="S28" t="s">
        <v>312</v>
      </c>
      <c r="T28" t="s">
        <v>312</v>
      </c>
      <c r="U28" t="s">
        <v>137</v>
      </c>
      <c r="V28" t="s">
        <v>137</v>
      </c>
      <c r="W28" t="s">
        <v>312</v>
      </c>
      <c r="X28" t="s">
        <v>312</v>
      </c>
      <c r="Y28" t="s">
        <v>597</v>
      </c>
      <c r="Z28" t="s">
        <v>315</v>
      </c>
      <c r="AA28" t="s">
        <v>576</v>
      </c>
      <c r="AB28" t="s">
        <v>1508</v>
      </c>
      <c r="AC28" t="s">
        <v>1561</v>
      </c>
      <c r="AD28" t="s">
        <v>212</v>
      </c>
      <c r="AE28" t="s">
        <v>212</v>
      </c>
      <c r="AF28" t="s">
        <v>212</v>
      </c>
      <c r="AG28" t="s">
        <v>26</v>
      </c>
      <c r="AH28" t="s">
        <v>212</v>
      </c>
      <c r="AI28" t="s">
        <v>306</v>
      </c>
      <c r="AJ28" t="s">
        <v>305</v>
      </c>
      <c r="AK28" t="s">
        <v>6</v>
      </c>
      <c r="AL28">
        <v>36</v>
      </c>
      <c r="AM28" t="s">
        <v>319</v>
      </c>
      <c r="AN28" t="s">
        <v>312</v>
      </c>
      <c r="AO28" t="s">
        <v>26</v>
      </c>
      <c r="AP28" t="s">
        <v>1046</v>
      </c>
      <c r="AQ28" t="s">
        <v>312</v>
      </c>
      <c r="AR28" t="s">
        <v>570</v>
      </c>
      <c r="AS28" t="s">
        <v>212</v>
      </c>
      <c r="AT28" t="s">
        <v>120</v>
      </c>
      <c r="AU28" t="s">
        <v>77</v>
      </c>
    </row>
    <row r="29" spans="1:47">
      <c r="A29" s="8">
        <v>1230</v>
      </c>
      <c r="B29" s="8" t="s">
        <v>207</v>
      </c>
      <c r="C29" s="8" t="s">
        <v>209</v>
      </c>
      <c r="D29" t="s">
        <v>256</v>
      </c>
      <c r="E29" t="s">
        <v>257</v>
      </c>
      <c r="F29" t="s">
        <v>6</v>
      </c>
      <c r="G29">
        <v>65</v>
      </c>
      <c r="H29" t="s">
        <v>319</v>
      </c>
      <c r="I29" t="s">
        <v>312</v>
      </c>
      <c r="J29" t="s">
        <v>312</v>
      </c>
      <c r="K29" t="s">
        <v>312</v>
      </c>
      <c r="L29" t="s">
        <v>312</v>
      </c>
      <c r="M29" t="s">
        <v>312</v>
      </c>
      <c r="N29">
        <v>29698</v>
      </c>
      <c r="O29" t="s">
        <v>1406</v>
      </c>
      <c r="P29">
        <v>43675</v>
      </c>
      <c r="Q29" t="s">
        <v>572</v>
      </c>
      <c r="R29" t="s">
        <v>212</v>
      </c>
      <c r="S29" t="s">
        <v>312</v>
      </c>
      <c r="T29" t="s">
        <v>312</v>
      </c>
      <c r="U29" t="s">
        <v>137</v>
      </c>
      <c r="V29" t="s">
        <v>212</v>
      </c>
      <c r="W29" t="s">
        <v>312</v>
      </c>
      <c r="X29" t="s">
        <v>312</v>
      </c>
      <c r="Y29" t="s">
        <v>783</v>
      </c>
      <c r="Z29" t="s">
        <v>579</v>
      </c>
      <c r="AA29" t="s">
        <v>576</v>
      </c>
      <c r="AB29" t="s">
        <v>1508</v>
      </c>
      <c r="AC29" t="s">
        <v>1562</v>
      </c>
      <c r="AD29" t="s">
        <v>212</v>
      </c>
      <c r="AE29" t="s">
        <v>212</v>
      </c>
      <c r="AF29" t="s">
        <v>212</v>
      </c>
      <c r="AG29" t="s">
        <v>26</v>
      </c>
      <c r="AH29" t="s">
        <v>312</v>
      </c>
      <c r="AI29" t="s">
        <v>1386</v>
      </c>
      <c r="AJ29" t="s">
        <v>257</v>
      </c>
      <c r="AK29" t="s">
        <v>6</v>
      </c>
      <c r="AL29">
        <v>65</v>
      </c>
      <c r="AM29" t="s">
        <v>319</v>
      </c>
      <c r="AN29" t="s">
        <v>312</v>
      </c>
      <c r="AO29" t="s">
        <v>4</v>
      </c>
      <c r="AP29" t="s">
        <v>1046</v>
      </c>
      <c r="AQ29" t="s">
        <v>1438</v>
      </c>
      <c r="AR29" t="s">
        <v>570</v>
      </c>
      <c r="AS29" t="s">
        <v>212</v>
      </c>
      <c r="AT29" t="s">
        <v>1113</v>
      </c>
      <c r="AU29" t="s">
        <v>0</v>
      </c>
    </row>
    <row r="30" spans="1:47">
      <c r="A30" s="8">
        <v>1233</v>
      </c>
      <c r="B30" s="8" t="s">
        <v>207</v>
      </c>
      <c r="C30" s="8" t="s">
        <v>209</v>
      </c>
      <c r="D30" t="s">
        <v>283</v>
      </c>
      <c r="E30" t="s">
        <v>282</v>
      </c>
      <c r="F30" t="s">
        <v>6</v>
      </c>
      <c r="G30">
        <v>23</v>
      </c>
      <c r="H30" t="s">
        <v>319</v>
      </c>
      <c r="I30" t="s">
        <v>312</v>
      </c>
      <c r="J30" t="s">
        <v>312</v>
      </c>
      <c r="K30" t="s">
        <v>312</v>
      </c>
      <c r="L30" t="s">
        <v>312</v>
      </c>
      <c r="M30" t="s">
        <v>312</v>
      </c>
      <c r="N30">
        <v>29159</v>
      </c>
      <c r="O30" t="s">
        <v>1410</v>
      </c>
      <c r="P30">
        <v>43684</v>
      </c>
      <c r="Q30" t="s">
        <v>572</v>
      </c>
      <c r="R30" t="s">
        <v>562</v>
      </c>
      <c r="S30" t="s">
        <v>4</v>
      </c>
      <c r="T30" t="s">
        <v>562</v>
      </c>
      <c r="U30" t="s">
        <v>137</v>
      </c>
      <c r="V30" t="s">
        <v>137</v>
      </c>
      <c r="W30" t="s">
        <v>312</v>
      </c>
      <c r="X30" t="s">
        <v>312</v>
      </c>
      <c r="Y30" t="s">
        <v>809</v>
      </c>
      <c r="Z30" t="s">
        <v>593</v>
      </c>
      <c r="AA30" t="s">
        <v>576</v>
      </c>
      <c r="AB30">
        <v>29</v>
      </c>
      <c r="AC30" t="s">
        <v>1564</v>
      </c>
      <c r="AD30" t="s">
        <v>212</v>
      </c>
      <c r="AE30" t="s">
        <v>26</v>
      </c>
      <c r="AF30" t="s">
        <v>212</v>
      </c>
      <c r="AG30" t="s">
        <v>854</v>
      </c>
      <c r="AH30" t="s">
        <v>312</v>
      </c>
      <c r="AI30" t="s">
        <v>283</v>
      </c>
      <c r="AJ30" t="s">
        <v>282</v>
      </c>
      <c r="AK30" t="s">
        <v>6</v>
      </c>
      <c r="AL30">
        <v>23</v>
      </c>
      <c r="AM30" t="s">
        <v>319</v>
      </c>
      <c r="AN30" t="s">
        <v>312</v>
      </c>
      <c r="AO30" t="s">
        <v>26</v>
      </c>
      <c r="AP30" t="s">
        <v>1046</v>
      </c>
      <c r="AQ30" t="s">
        <v>1062</v>
      </c>
      <c r="AR30" t="s">
        <v>1067</v>
      </c>
      <c r="AS30" t="s">
        <v>212</v>
      </c>
      <c r="AT30" t="s">
        <v>134</v>
      </c>
      <c r="AU30" t="s">
        <v>0</v>
      </c>
    </row>
    <row r="31" spans="1:47">
      <c r="A31" s="8">
        <v>1234</v>
      </c>
      <c r="B31" s="8" t="s">
        <v>207</v>
      </c>
      <c r="C31" s="8" t="s">
        <v>209</v>
      </c>
      <c r="D31" t="s">
        <v>212</v>
      </c>
      <c r="E31" t="s">
        <v>2206</v>
      </c>
      <c r="F31" t="s">
        <v>6</v>
      </c>
      <c r="G31" t="s">
        <v>1330</v>
      </c>
      <c r="H31" t="s">
        <v>319</v>
      </c>
      <c r="I31" t="s">
        <v>312</v>
      </c>
      <c r="J31" t="s">
        <v>312</v>
      </c>
      <c r="K31" t="s">
        <v>312</v>
      </c>
      <c r="L31" t="s">
        <v>312</v>
      </c>
      <c r="M31" t="s">
        <v>312</v>
      </c>
      <c r="N31">
        <v>43079</v>
      </c>
      <c r="O31" t="s">
        <v>312</v>
      </c>
      <c r="P31">
        <v>43686</v>
      </c>
      <c r="Q31" t="s">
        <v>572</v>
      </c>
      <c r="R31" t="s">
        <v>212</v>
      </c>
      <c r="S31" t="s">
        <v>312</v>
      </c>
      <c r="T31" t="s">
        <v>312</v>
      </c>
      <c r="U31" t="s">
        <v>137</v>
      </c>
      <c r="V31" t="s">
        <v>212</v>
      </c>
      <c r="W31" t="s">
        <v>312</v>
      </c>
      <c r="X31" t="s">
        <v>312</v>
      </c>
      <c r="Y31" t="s">
        <v>792</v>
      </c>
      <c r="Z31" t="s">
        <v>607</v>
      </c>
      <c r="AA31" t="s">
        <v>576</v>
      </c>
      <c r="AB31">
        <v>8</v>
      </c>
      <c r="AC31" t="s">
        <v>792</v>
      </c>
      <c r="AD31" t="s">
        <v>212</v>
      </c>
      <c r="AE31" t="s">
        <v>212</v>
      </c>
      <c r="AF31" t="s">
        <v>212</v>
      </c>
      <c r="AG31" t="s">
        <v>26</v>
      </c>
      <c r="AH31" t="s">
        <v>312</v>
      </c>
      <c r="AI31" t="s">
        <v>212</v>
      </c>
      <c r="AJ31" t="s">
        <v>145</v>
      </c>
      <c r="AK31" t="s">
        <v>6</v>
      </c>
      <c r="AL31" t="s">
        <v>1330</v>
      </c>
      <c r="AM31" t="s">
        <v>319</v>
      </c>
      <c r="AN31" t="s">
        <v>312</v>
      </c>
      <c r="AO31" t="s">
        <v>312</v>
      </c>
      <c r="AP31" t="s">
        <v>1046</v>
      </c>
      <c r="AQ31" t="s">
        <v>312</v>
      </c>
      <c r="AR31" t="s">
        <v>312</v>
      </c>
      <c r="AS31" t="s">
        <v>212</v>
      </c>
      <c r="AT31" t="s">
        <v>146</v>
      </c>
      <c r="AU31" t="s">
        <v>0</v>
      </c>
    </row>
    <row r="32" spans="1:47">
      <c r="A32" s="8">
        <v>1235</v>
      </c>
      <c r="B32" s="8" t="s">
        <v>207</v>
      </c>
      <c r="C32" s="8" t="s">
        <v>209</v>
      </c>
      <c r="D32" t="s">
        <v>245</v>
      </c>
      <c r="E32" t="s">
        <v>244</v>
      </c>
      <c r="F32" t="s">
        <v>3</v>
      </c>
      <c r="G32">
        <v>35</v>
      </c>
      <c r="H32" t="s">
        <v>319</v>
      </c>
      <c r="I32" t="s">
        <v>212</v>
      </c>
      <c r="J32" t="s">
        <v>212</v>
      </c>
      <c r="K32" t="s">
        <v>212</v>
      </c>
      <c r="L32" t="s">
        <v>212</v>
      </c>
      <c r="M32" t="s">
        <v>212</v>
      </c>
      <c r="N32">
        <v>43444</v>
      </c>
      <c r="O32" t="s">
        <v>312</v>
      </c>
      <c r="P32">
        <v>43687</v>
      </c>
      <c r="Q32" t="s">
        <v>212</v>
      </c>
      <c r="R32" t="s">
        <v>212</v>
      </c>
      <c r="S32" t="s">
        <v>212</v>
      </c>
      <c r="T32" t="s">
        <v>212</v>
      </c>
      <c r="U32" t="s">
        <v>212</v>
      </c>
      <c r="V32" t="s">
        <v>212</v>
      </c>
      <c r="W32" t="s">
        <v>212</v>
      </c>
      <c r="X32" t="s">
        <v>212</v>
      </c>
      <c r="Y32" t="s">
        <v>834</v>
      </c>
      <c r="Z32" t="s">
        <v>157</v>
      </c>
      <c r="AA32" t="s">
        <v>576</v>
      </c>
      <c r="AB32" t="s">
        <v>1508</v>
      </c>
      <c r="AC32" t="s">
        <v>1516</v>
      </c>
      <c r="AD32" t="s">
        <v>212</v>
      </c>
      <c r="AE32" t="s">
        <v>212</v>
      </c>
      <c r="AF32" t="s">
        <v>212</v>
      </c>
      <c r="AG32" t="s">
        <v>212</v>
      </c>
      <c r="AH32" t="s">
        <v>212</v>
      </c>
      <c r="AI32" t="s">
        <v>212</v>
      </c>
      <c r="AJ32" t="s">
        <v>212</v>
      </c>
      <c r="AK32" t="s">
        <v>212</v>
      </c>
      <c r="AL32" t="s">
        <v>212</v>
      </c>
      <c r="AM32" t="s">
        <v>212</v>
      </c>
      <c r="AN32" t="s">
        <v>212</v>
      </c>
      <c r="AO32" t="s">
        <v>212</v>
      </c>
      <c r="AP32" t="s">
        <v>1054</v>
      </c>
      <c r="AQ32" t="s">
        <v>1060</v>
      </c>
      <c r="AR32" t="s">
        <v>312</v>
      </c>
      <c r="AS32" t="s">
        <v>212</v>
      </c>
      <c r="AT32" t="s">
        <v>1147</v>
      </c>
      <c r="AU32" t="s">
        <v>1</v>
      </c>
    </row>
    <row r="33" spans="1:47">
      <c r="A33" s="8">
        <v>1252</v>
      </c>
      <c r="B33" s="8" t="s">
        <v>207</v>
      </c>
      <c r="C33" s="8" t="s">
        <v>209</v>
      </c>
      <c r="D33" t="s">
        <v>237</v>
      </c>
      <c r="E33" t="s">
        <v>236</v>
      </c>
      <c r="F33" t="s">
        <v>3</v>
      </c>
      <c r="G33">
        <v>66</v>
      </c>
      <c r="H33" t="s">
        <v>318</v>
      </c>
      <c r="I33" t="s">
        <v>212</v>
      </c>
      <c r="J33" t="s">
        <v>212</v>
      </c>
      <c r="K33" t="s">
        <v>212</v>
      </c>
      <c r="L33" t="s">
        <v>212</v>
      </c>
      <c r="M33" t="s">
        <v>212</v>
      </c>
      <c r="N33">
        <v>42015</v>
      </c>
      <c r="O33" t="s">
        <v>1408</v>
      </c>
      <c r="P33">
        <v>43711</v>
      </c>
      <c r="Q33" t="s">
        <v>212</v>
      </c>
      <c r="R33" t="s">
        <v>212</v>
      </c>
      <c r="S33" t="s">
        <v>212</v>
      </c>
      <c r="T33" t="s">
        <v>212</v>
      </c>
      <c r="U33" t="s">
        <v>212</v>
      </c>
      <c r="V33" t="s">
        <v>212</v>
      </c>
      <c r="W33" t="s">
        <v>212</v>
      </c>
      <c r="X33" t="s">
        <v>212</v>
      </c>
      <c r="Y33" t="s">
        <v>832</v>
      </c>
      <c r="Z33" t="s">
        <v>157</v>
      </c>
      <c r="AA33" t="s">
        <v>576</v>
      </c>
      <c r="AB33">
        <v>15</v>
      </c>
      <c r="AC33" t="s">
        <v>1516</v>
      </c>
      <c r="AD33" t="s">
        <v>212</v>
      </c>
      <c r="AE33" t="s">
        <v>212</v>
      </c>
      <c r="AF33" t="s">
        <v>212</v>
      </c>
      <c r="AG33" t="s">
        <v>212</v>
      </c>
      <c r="AH33" t="s">
        <v>212</v>
      </c>
      <c r="AI33" t="s">
        <v>212</v>
      </c>
      <c r="AJ33" t="s">
        <v>212</v>
      </c>
      <c r="AK33" t="s">
        <v>212</v>
      </c>
      <c r="AL33" t="s">
        <v>212</v>
      </c>
      <c r="AM33" t="s">
        <v>212</v>
      </c>
      <c r="AN33" t="s">
        <v>212</v>
      </c>
      <c r="AO33" t="s">
        <v>212</v>
      </c>
      <c r="AP33" t="s">
        <v>1054</v>
      </c>
      <c r="AQ33" t="s">
        <v>1062</v>
      </c>
      <c r="AR33" t="s">
        <v>1067</v>
      </c>
      <c r="AS33" t="s">
        <v>212</v>
      </c>
      <c r="AT33" t="s">
        <v>1147</v>
      </c>
      <c r="AU33" t="s">
        <v>0</v>
      </c>
    </row>
    <row r="34" spans="1:47">
      <c r="A34" s="8">
        <v>1283</v>
      </c>
      <c r="B34" s="8" t="s">
        <v>207</v>
      </c>
      <c r="C34" s="8" t="s">
        <v>209</v>
      </c>
      <c r="D34" t="s">
        <v>212</v>
      </c>
      <c r="E34" t="s">
        <v>2207</v>
      </c>
      <c r="F34" t="s">
        <v>143</v>
      </c>
      <c r="G34" t="s">
        <v>1331</v>
      </c>
      <c r="H34" t="s">
        <v>319</v>
      </c>
      <c r="I34" t="s">
        <v>312</v>
      </c>
      <c r="J34" t="s">
        <v>312</v>
      </c>
      <c r="K34" t="s">
        <v>312</v>
      </c>
      <c r="L34" t="s">
        <v>312</v>
      </c>
      <c r="M34" t="s">
        <v>312</v>
      </c>
      <c r="N34">
        <v>30646</v>
      </c>
      <c r="O34" t="s">
        <v>1418</v>
      </c>
      <c r="P34">
        <v>43746</v>
      </c>
      <c r="Q34" t="s">
        <v>572</v>
      </c>
      <c r="R34" t="s">
        <v>212</v>
      </c>
      <c r="S34" t="s">
        <v>312</v>
      </c>
      <c r="T34" t="s">
        <v>312</v>
      </c>
      <c r="U34" t="s">
        <v>137</v>
      </c>
      <c r="V34" t="s">
        <v>212</v>
      </c>
      <c r="W34" t="s">
        <v>312</v>
      </c>
      <c r="X34" t="s">
        <v>312</v>
      </c>
      <c r="Y34" t="s">
        <v>658</v>
      </c>
      <c r="Z34" t="s">
        <v>591</v>
      </c>
      <c r="AA34" t="s">
        <v>576</v>
      </c>
      <c r="AB34">
        <v>12</v>
      </c>
      <c r="AC34" t="s">
        <v>1556</v>
      </c>
      <c r="AD34" t="s">
        <v>212</v>
      </c>
      <c r="AE34" t="s">
        <v>212</v>
      </c>
      <c r="AF34" t="s">
        <v>212</v>
      </c>
      <c r="AG34" t="s">
        <v>26</v>
      </c>
      <c r="AH34" t="s">
        <v>312</v>
      </c>
      <c r="AI34" t="s">
        <v>212</v>
      </c>
      <c r="AJ34" t="s">
        <v>144</v>
      </c>
      <c r="AK34" t="s">
        <v>143</v>
      </c>
      <c r="AL34" t="s">
        <v>1331</v>
      </c>
      <c r="AM34" t="s">
        <v>319</v>
      </c>
      <c r="AN34" t="s">
        <v>312</v>
      </c>
      <c r="AO34" t="s">
        <v>4</v>
      </c>
      <c r="AP34" t="s">
        <v>1046</v>
      </c>
      <c r="AQ34" t="s">
        <v>1060</v>
      </c>
      <c r="AR34" t="s">
        <v>312</v>
      </c>
      <c r="AS34" t="s">
        <v>212</v>
      </c>
      <c r="AT34" t="s">
        <v>142</v>
      </c>
      <c r="AU34" t="s">
        <v>1158</v>
      </c>
    </row>
    <row r="35" spans="1:47">
      <c r="A35" s="8">
        <v>1285</v>
      </c>
      <c r="B35" s="8" t="s">
        <v>207</v>
      </c>
      <c r="C35" s="8" t="s">
        <v>209</v>
      </c>
      <c r="D35" t="s">
        <v>235</v>
      </c>
      <c r="E35" t="s">
        <v>234</v>
      </c>
      <c r="F35" t="s">
        <v>3</v>
      </c>
      <c r="G35">
        <v>49</v>
      </c>
      <c r="H35" t="s">
        <v>319</v>
      </c>
      <c r="I35" t="s">
        <v>212</v>
      </c>
      <c r="J35" t="s">
        <v>212</v>
      </c>
      <c r="K35" t="s">
        <v>212</v>
      </c>
      <c r="L35" t="s">
        <v>212</v>
      </c>
      <c r="M35" t="s">
        <v>212</v>
      </c>
      <c r="N35">
        <v>28494</v>
      </c>
      <c r="O35" t="s">
        <v>1414</v>
      </c>
      <c r="P35">
        <v>43761</v>
      </c>
      <c r="Q35" t="s">
        <v>212</v>
      </c>
      <c r="R35" t="s">
        <v>212</v>
      </c>
      <c r="S35" t="s">
        <v>212</v>
      </c>
      <c r="T35" t="s">
        <v>212</v>
      </c>
      <c r="U35" t="s">
        <v>212</v>
      </c>
      <c r="V35" t="s">
        <v>212</v>
      </c>
      <c r="W35" t="s">
        <v>212</v>
      </c>
      <c r="X35" t="s">
        <v>212</v>
      </c>
      <c r="Y35" t="s">
        <v>831</v>
      </c>
      <c r="Z35" t="s">
        <v>157</v>
      </c>
      <c r="AA35" t="s">
        <v>576</v>
      </c>
      <c r="AB35">
        <v>15</v>
      </c>
      <c r="AC35" t="s">
        <v>1516</v>
      </c>
      <c r="AD35" t="s">
        <v>212</v>
      </c>
      <c r="AE35" t="s">
        <v>212</v>
      </c>
      <c r="AF35" t="s">
        <v>212</v>
      </c>
      <c r="AG35" t="s">
        <v>212</v>
      </c>
      <c r="AH35" t="s">
        <v>212</v>
      </c>
      <c r="AI35" t="s">
        <v>212</v>
      </c>
      <c r="AJ35" t="s">
        <v>212</v>
      </c>
      <c r="AK35" t="s">
        <v>212</v>
      </c>
      <c r="AL35" t="s">
        <v>212</v>
      </c>
      <c r="AM35" t="s">
        <v>212</v>
      </c>
      <c r="AN35" t="s">
        <v>212</v>
      </c>
      <c r="AO35" t="s">
        <v>212</v>
      </c>
      <c r="AP35" t="s">
        <v>1054</v>
      </c>
      <c r="AQ35" t="s">
        <v>312</v>
      </c>
      <c r="AR35" t="s">
        <v>1067</v>
      </c>
      <c r="AS35" t="s">
        <v>212</v>
      </c>
      <c r="AT35" t="s">
        <v>1147</v>
      </c>
      <c r="AU35" t="s">
        <v>1</v>
      </c>
    </row>
    <row r="36" spans="1:47">
      <c r="A36" s="8">
        <v>1286</v>
      </c>
      <c r="B36" s="8" t="s">
        <v>207</v>
      </c>
      <c r="C36" s="8" t="s">
        <v>209</v>
      </c>
      <c r="D36" t="s">
        <v>302</v>
      </c>
      <c r="E36" t="s">
        <v>301</v>
      </c>
      <c r="F36" t="s">
        <v>6</v>
      </c>
      <c r="G36">
        <v>15</v>
      </c>
      <c r="H36" t="s">
        <v>319</v>
      </c>
      <c r="I36" t="s">
        <v>312</v>
      </c>
      <c r="J36" t="s">
        <v>312</v>
      </c>
      <c r="K36" t="s">
        <v>312</v>
      </c>
      <c r="L36" t="s">
        <v>312</v>
      </c>
      <c r="M36" t="s">
        <v>312</v>
      </c>
      <c r="N36">
        <v>29275</v>
      </c>
      <c r="O36" t="s">
        <v>312</v>
      </c>
      <c r="P36">
        <v>43767</v>
      </c>
      <c r="Q36" t="s">
        <v>572</v>
      </c>
      <c r="R36" t="s">
        <v>212</v>
      </c>
      <c r="S36" t="s">
        <v>312</v>
      </c>
      <c r="T36" t="s">
        <v>312</v>
      </c>
      <c r="U36" t="s">
        <v>137</v>
      </c>
      <c r="V36" t="s">
        <v>212</v>
      </c>
      <c r="W36" t="s">
        <v>312</v>
      </c>
      <c r="X36" t="s">
        <v>312</v>
      </c>
      <c r="Y36" t="s">
        <v>590</v>
      </c>
      <c r="Z36" t="s">
        <v>157</v>
      </c>
      <c r="AA36" t="s">
        <v>576</v>
      </c>
      <c r="AB36" t="s">
        <v>1508</v>
      </c>
      <c r="AC36" t="s">
        <v>485</v>
      </c>
      <c r="AD36" t="s">
        <v>212</v>
      </c>
      <c r="AE36" t="s">
        <v>212</v>
      </c>
      <c r="AF36" t="s">
        <v>212</v>
      </c>
      <c r="AG36" t="s">
        <v>26</v>
      </c>
      <c r="AH36" t="s">
        <v>312</v>
      </c>
      <c r="AI36" t="s">
        <v>302</v>
      </c>
      <c r="AJ36" t="s">
        <v>301</v>
      </c>
      <c r="AK36" t="s">
        <v>6</v>
      </c>
      <c r="AL36">
        <v>15</v>
      </c>
      <c r="AM36" t="s">
        <v>319</v>
      </c>
      <c r="AN36" t="s">
        <v>312</v>
      </c>
      <c r="AO36" t="s">
        <v>4</v>
      </c>
      <c r="AP36" t="s">
        <v>1046</v>
      </c>
      <c r="AQ36" t="s">
        <v>312</v>
      </c>
      <c r="AR36" t="s">
        <v>1067</v>
      </c>
      <c r="AS36" t="s">
        <v>212</v>
      </c>
      <c r="AT36" t="s">
        <v>119</v>
      </c>
      <c r="AU36" t="s">
        <v>77</v>
      </c>
    </row>
    <row r="37" spans="1:47">
      <c r="A37" s="8">
        <v>1287</v>
      </c>
      <c r="B37" s="8" t="s">
        <v>207</v>
      </c>
      <c r="C37" s="8" t="s">
        <v>209</v>
      </c>
      <c r="D37" t="s">
        <v>310</v>
      </c>
      <c r="E37" t="s">
        <v>309</v>
      </c>
      <c r="F37" t="s">
        <v>3</v>
      </c>
      <c r="G37">
        <v>26</v>
      </c>
      <c r="H37" t="s">
        <v>319</v>
      </c>
      <c r="I37" t="s">
        <v>312</v>
      </c>
      <c r="J37" t="s">
        <v>312</v>
      </c>
      <c r="K37" t="s">
        <v>312</v>
      </c>
      <c r="L37" t="s">
        <v>312</v>
      </c>
      <c r="M37" t="s">
        <v>312</v>
      </c>
      <c r="N37">
        <v>42506</v>
      </c>
      <c r="O37" t="s">
        <v>1416</v>
      </c>
      <c r="P37">
        <v>43767</v>
      </c>
      <c r="Q37" t="s">
        <v>572</v>
      </c>
      <c r="R37" t="s">
        <v>212</v>
      </c>
      <c r="S37" t="s">
        <v>312</v>
      </c>
      <c r="T37" t="s">
        <v>312</v>
      </c>
      <c r="U37" t="s">
        <v>137</v>
      </c>
      <c r="V37" t="s">
        <v>212</v>
      </c>
      <c r="W37" t="s">
        <v>312</v>
      </c>
      <c r="X37" t="s">
        <v>312</v>
      </c>
      <c r="Y37" t="s">
        <v>170</v>
      </c>
      <c r="Z37" t="s">
        <v>157</v>
      </c>
      <c r="AA37" t="s">
        <v>576</v>
      </c>
      <c r="AB37" t="s">
        <v>1508</v>
      </c>
      <c r="AC37" t="s">
        <v>1516</v>
      </c>
      <c r="AD37" t="s">
        <v>212</v>
      </c>
      <c r="AE37" t="s">
        <v>212</v>
      </c>
      <c r="AF37" t="s">
        <v>212</v>
      </c>
      <c r="AG37" t="s">
        <v>26</v>
      </c>
      <c r="AH37" t="s">
        <v>312</v>
      </c>
      <c r="AI37" t="s">
        <v>310</v>
      </c>
      <c r="AJ37" t="s">
        <v>309</v>
      </c>
      <c r="AK37" t="s">
        <v>3</v>
      </c>
      <c r="AL37">
        <v>26</v>
      </c>
      <c r="AM37" t="s">
        <v>319</v>
      </c>
      <c r="AN37" t="s">
        <v>312</v>
      </c>
      <c r="AO37" t="s">
        <v>26</v>
      </c>
      <c r="AP37" t="s">
        <v>1054</v>
      </c>
      <c r="AQ37" t="s">
        <v>1062</v>
      </c>
      <c r="AR37" t="s">
        <v>1067</v>
      </c>
      <c r="AS37" t="s">
        <v>212</v>
      </c>
      <c r="AT37" t="s">
        <v>171</v>
      </c>
      <c r="AU37" t="s">
        <v>106</v>
      </c>
    </row>
    <row r="38" spans="1:47">
      <c r="A38" s="8">
        <v>1288</v>
      </c>
      <c r="B38" s="8" t="s">
        <v>207</v>
      </c>
      <c r="C38" s="8" t="s">
        <v>209</v>
      </c>
      <c r="D38" t="s">
        <v>212</v>
      </c>
      <c r="E38" t="s">
        <v>129</v>
      </c>
      <c r="F38" t="s">
        <v>6</v>
      </c>
      <c r="G38" t="s">
        <v>314</v>
      </c>
      <c r="H38" t="s">
        <v>319</v>
      </c>
      <c r="I38" t="s">
        <v>513</v>
      </c>
      <c r="J38" t="s">
        <v>393</v>
      </c>
      <c r="K38" t="s">
        <v>6</v>
      </c>
      <c r="L38">
        <v>18</v>
      </c>
      <c r="M38" t="s">
        <v>319</v>
      </c>
      <c r="N38">
        <v>35301</v>
      </c>
      <c r="O38" t="s">
        <v>312</v>
      </c>
      <c r="P38">
        <v>43774</v>
      </c>
      <c r="Q38" t="s">
        <v>568</v>
      </c>
      <c r="R38" t="s">
        <v>573</v>
      </c>
      <c r="S38" t="s">
        <v>26</v>
      </c>
      <c r="T38" t="s">
        <v>2184</v>
      </c>
      <c r="U38" t="s">
        <v>22</v>
      </c>
      <c r="V38" t="s">
        <v>22</v>
      </c>
      <c r="W38" t="s">
        <v>312</v>
      </c>
      <c r="X38" t="s">
        <v>312</v>
      </c>
      <c r="Y38" t="s">
        <v>694</v>
      </c>
      <c r="Z38" t="s">
        <v>594</v>
      </c>
      <c r="AA38" t="s">
        <v>576</v>
      </c>
      <c r="AB38">
        <v>150</v>
      </c>
      <c r="AC38" t="s">
        <v>1576</v>
      </c>
      <c r="AD38" t="s">
        <v>1325</v>
      </c>
      <c r="AE38" t="s">
        <v>4</v>
      </c>
      <c r="AF38" t="s">
        <v>850</v>
      </c>
      <c r="AG38" t="s">
        <v>26</v>
      </c>
      <c r="AH38" t="s">
        <v>26</v>
      </c>
      <c r="AI38" t="s">
        <v>212</v>
      </c>
      <c r="AJ38" t="s">
        <v>129</v>
      </c>
      <c r="AK38" t="s">
        <v>6</v>
      </c>
      <c r="AL38" t="s">
        <v>314</v>
      </c>
      <c r="AM38" t="s">
        <v>319</v>
      </c>
      <c r="AN38" t="s">
        <v>570</v>
      </c>
      <c r="AO38" t="s">
        <v>4</v>
      </c>
      <c r="AP38" t="s">
        <v>1046</v>
      </c>
      <c r="AQ38" t="s">
        <v>312</v>
      </c>
      <c r="AR38" t="s">
        <v>1067</v>
      </c>
      <c r="AS38" t="s">
        <v>212</v>
      </c>
      <c r="AT38" t="s">
        <v>1112</v>
      </c>
      <c r="AU38" t="s">
        <v>312</v>
      </c>
    </row>
    <row r="39" spans="1:47">
      <c r="A39" s="8">
        <v>1289</v>
      </c>
      <c r="B39" s="8" t="s">
        <v>207</v>
      </c>
      <c r="C39" s="8" t="s">
        <v>209</v>
      </c>
      <c r="D39" t="s">
        <v>277</v>
      </c>
      <c r="E39" t="s">
        <v>270</v>
      </c>
      <c r="F39" t="s">
        <v>6</v>
      </c>
      <c r="G39">
        <v>23</v>
      </c>
      <c r="H39" t="s">
        <v>319</v>
      </c>
      <c r="I39" t="s">
        <v>526</v>
      </c>
      <c r="J39" t="s">
        <v>416</v>
      </c>
      <c r="K39" t="s">
        <v>6</v>
      </c>
      <c r="L39">
        <v>43</v>
      </c>
      <c r="M39" t="s">
        <v>319</v>
      </c>
      <c r="N39">
        <v>36362</v>
      </c>
      <c r="O39" t="s">
        <v>312</v>
      </c>
      <c r="P39">
        <v>43777</v>
      </c>
      <c r="Q39" t="s">
        <v>563</v>
      </c>
      <c r="R39" t="s">
        <v>571</v>
      </c>
      <c r="S39" t="s">
        <v>4</v>
      </c>
      <c r="T39" t="s">
        <v>2184</v>
      </c>
      <c r="U39" t="s">
        <v>1449</v>
      </c>
      <c r="V39" t="s">
        <v>1449</v>
      </c>
      <c r="W39" t="s">
        <v>312</v>
      </c>
      <c r="X39" t="s">
        <v>312</v>
      </c>
      <c r="Y39" t="s">
        <v>838</v>
      </c>
      <c r="Z39" t="s">
        <v>602</v>
      </c>
      <c r="AA39" t="s">
        <v>576</v>
      </c>
      <c r="AB39">
        <v>227</v>
      </c>
      <c r="AC39" t="s">
        <v>1577</v>
      </c>
      <c r="AD39" t="s">
        <v>1343</v>
      </c>
      <c r="AE39" t="s">
        <v>4</v>
      </c>
      <c r="AF39" t="s">
        <v>575</v>
      </c>
      <c r="AG39" t="s">
        <v>26</v>
      </c>
      <c r="AH39" t="s">
        <v>26</v>
      </c>
      <c r="AI39" t="s">
        <v>277</v>
      </c>
      <c r="AJ39" t="s">
        <v>270</v>
      </c>
      <c r="AK39" t="s">
        <v>6</v>
      </c>
      <c r="AL39">
        <v>23</v>
      </c>
      <c r="AM39" t="s">
        <v>319</v>
      </c>
      <c r="AN39" t="s">
        <v>1043</v>
      </c>
      <c r="AO39" t="s">
        <v>4</v>
      </c>
      <c r="AP39" t="s">
        <v>1046</v>
      </c>
      <c r="AQ39" t="s">
        <v>48</v>
      </c>
      <c r="AR39" t="s">
        <v>1067</v>
      </c>
      <c r="AS39" t="s">
        <v>212</v>
      </c>
      <c r="AT39" t="s">
        <v>166</v>
      </c>
      <c r="AU39" t="s">
        <v>155</v>
      </c>
    </row>
    <row r="40" spans="1:47">
      <c r="A40" s="8">
        <v>1304</v>
      </c>
      <c r="B40" s="8" t="s">
        <v>207</v>
      </c>
      <c r="C40" s="8" t="s">
        <v>209</v>
      </c>
      <c r="D40" t="s">
        <v>293</v>
      </c>
      <c r="E40" t="s">
        <v>292</v>
      </c>
      <c r="F40" t="s">
        <v>6</v>
      </c>
      <c r="G40">
        <v>28</v>
      </c>
      <c r="H40" t="s">
        <v>319</v>
      </c>
      <c r="I40" t="s">
        <v>312</v>
      </c>
      <c r="J40" t="s">
        <v>312</v>
      </c>
      <c r="K40" t="s">
        <v>312</v>
      </c>
      <c r="L40" t="s">
        <v>312</v>
      </c>
      <c r="M40" t="s">
        <v>312</v>
      </c>
      <c r="N40">
        <v>32428</v>
      </c>
      <c r="O40" t="s">
        <v>312</v>
      </c>
      <c r="P40">
        <v>43790</v>
      </c>
      <c r="Q40" t="s">
        <v>572</v>
      </c>
      <c r="R40" t="s">
        <v>212</v>
      </c>
      <c r="S40" t="s">
        <v>312</v>
      </c>
      <c r="T40" t="s">
        <v>312</v>
      </c>
      <c r="U40" t="s">
        <v>137</v>
      </c>
      <c r="V40" t="s">
        <v>137</v>
      </c>
      <c r="W40" t="s">
        <v>312</v>
      </c>
      <c r="X40" t="s">
        <v>312</v>
      </c>
      <c r="Y40" t="s">
        <v>751</v>
      </c>
      <c r="Z40" t="s">
        <v>582</v>
      </c>
      <c r="AA40" t="s">
        <v>576</v>
      </c>
      <c r="AB40" t="s">
        <v>1508</v>
      </c>
      <c r="AC40" t="s">
        <v>1579</v>
      </c>
      <c r="AD40" t="s">
        <v>212</v>
      </c>
      <c r="AE40" t="s">
        <v>212</v>
      </c>
      <c r="AF40" t="s">
        <v>212</v>
      </c>
      <c r="AG40" t="s">
        <v>26</v>
      </c>
      <c r="AH40" t="s">
        <v>212</v>
      </c>
      <c r="AI40" t="s">
        <v>293</v>
      </c>
      <c r="AJ40" t="s">
        <v>292</v>
      </c>
      <c r="AK40" t="s">
        <v>6</v>
      </c>
      <c r="AL40">
        <v>28</v>
      </c>
      <c r="AM40" t="s">
        <v>319</v>
      </c>
      <c r="AN40" t="s">
        <v>312</v>
      </c>
      <c r="AO40" t="s">
        <v>26</v>
      </c>
      <c r="AP40" t="s">
        <v>1054</v>
      </c>
      <c r="AQ40" t="s">
        <v>312</v>
      </c>
      <c r="AR40" t="s">
        <v>312</v>
      </c>
      <c r="AS40" t="s">
        <v>212</v>
      </c>
      <c r="AT40" t="s">
        <v>1120</v>
      </c>
      <c r="AU40" t="s">
        <v>0</v>
      </c>
    </row>
    <row r="41" spans="1:47">
      <c r="A41" s="8">
        <v>1306</v>
      </c>
      <c r="B41" s="8" t="s">
        <v>207</v>
      </c>
      <c r="C41" s="8" t="s">
        <v>209</v>
      </c>
      <c r="D41" t="s">
        <v>298</v>
      </c>
      <c r="E41" t="s">
        <v>297</v>
      </c>
      <c r="F41" t="s">
        <v>6</v>
      </c>
      <c r="G41">
        <v>20</v>
      </c>
      <c r="H41" t="s">
        <v>318</v>
      </c>
      <c r="I41" t="s">
        <v>312</v>
      </c>
      <c r="J41" t="s">
        <v>312</v>
      </c>
      <c r="K41" t="s">
        <v>312</v>
      </c>
      <c r="L41" t="s">
        <v>312</v>
      </c>
      <c r="M41" t="s">
        <v>312</v>
      </c>
      <c r="N41">
        <v>37071</v>
      </c>
      <c r="O41" t="s">
        <v>312</v>
      </c>
      <c r="P41">
        <v>43795</v>
      </c>
      <c r="Q41" t="s">
        <v>572</v>
      </c>
      <c r="R41" t="s">
        <v>571</v>
      </c>
      <c r="S41" t="s">
        <v>312</v>
      </c>
      <c r="T41" t="s">
        <v>312</v>
      </c>
      <c r="U41" t="s">
        <v>137</v>
      </c>
      <c r="V41" t="s">
        <v>137</v>
      </c>
      <c r="W41" t="s">
        <v>312</v>
      </c>
      <c r="X41" t="s">
        <v>312</v>
      </c>
      <c r="Y41" t="s">
        <v>672</v>
      </c>
      <c r="Z41" t="s">
        <v>591</v>
      </c>
      <c r="AA41" t="s">
        <v>576</v>
      </c>
      <c r="AB41">
        <v>26</v>
      </c>
      <c r="AC41" t="s">
        <v>672</v>
      </c>
      <c r="AD41" t="s">
        <v>212</v>
      </c>
      <c r="AE41" t="s">
        <v>212</v>
      </c>
      <c r="AF41" t="s">
        <v>212</v>
      </c>
      <c r="AG41" t="s">
        <v>26</v>
      </c>
      <c r="AH41" t="s">
        <v>312</v>
      </c>
      <c r="AI41" t="s">
        <v>298</v>
      </c>
      <c r="AJ41" t="s">
        <v>297</v>
      </c>
      <c r="AK41" t="s">
        <v>6</v>
      </c>
      <c r="AL41">
        <v>20</v>
      </c>
      <c r="AM41" t="s">
        <v>318</v>
      </c>
      <c r="AN41" t="s">
        <v>312</v>
      </c>
      <c r="AO41" t="s">
        <v>26</v>
      </c>
      <c r="AP41" t="s">
        <v>1046</v>
      </c>
      <c r="AQ41" t="s">
        <v>312</v>
      </c>
      <c r="AR41" t="s">
        <v>312</v>
      </c>
      <c r="AS41" t="s">
        <v>212</v>
      </c>
      <c r="AT41" t="s">
        <v>88</v>
      </c>
      <c r="AU41" t="s">
        <v>77</v>
      </c>
    </row>
    <row r="42" spans="1:47">
      <c r="A42" s="8">
        <v>1317</v>
      </c>
      <c r="B42" s="8" t="s">
        <v>207</v>
      </c>
      <c r="C42" s="8" t="s">
        <v>209</v>
      </c>
      <c r="D42" t="s">
        <v>273</v>
      </c>
      <c r="E42" t="s">
        <v>272</v>
      </c>
      <c r="F42" t="s">
        <v>3</v>
      </c>
      <c r="G42">
        <v>22</v>
      </c>
      <c r="H42" t="s">
        <v>319</v>
      </c>
      <c r="I42" t="s">
        <v>499</v>
      </c>
      <c r="J42" t="s">
        <v>368</v>
      </c>
      <c r="K42" t="s">
        <v>3</v>
      </c>
      <c r="L42">
        <v>46</v>
      </c>
      <c r="M42" t="s">
        <v>319</v>
      </c>
      <c r="N42" t="s">
        <v>1390</v>
      </c>
      <c r="O42" t="s">
        <v>1417</v>
      </c>
      <c r="P42">
        <v>43822</v>
      </c>
      <c r="Q42" t="s">
        <v>572</v>
      </c>
      <c r="R42" t="s">
        <v>212</v>
      </c>
      <c r="S42" t="s">
        <v>26</v>
      </c>
      <c r="T42" t="s">
        <v>567</v>
      </c>
      <c r="U42" t="s">
        <v>123</v>
      </c>
      <c r="V42" t="s">
        <v>212</v>
      </c>
      <c r="W42" t="s">
        <v>153</v>
      </c>
      <c r="X42" t="s">
        <v>312</v>
      </c>
      <c r="Y42" t="s">
        <v>815</v>
      </c>
      <c r="Z42" t="s">
        <v>593</v>
      </c>
      <c r="AA42" t="s">
        <v>576</v>
      </c>
      <c r="AB42">
        <v>4</v>
      </c>
      <c r="AC42" t="s">
        <v>458</v>
      </c>
      <c r="AD42" t="s">
        <v>212</v>
      </c>
      <c r="AE42" t="s">
        <v>212</v>
      </c>
      <c r="AF42" t="s">
        <v>212</v>
      </c>
      <c r="AG42" t="s">
        <v>26</v>
      </c>
      <c r="AH42" t="s">
        <v>26</v>
      </c>
      <c r="AI42" t="s">
        <v>273</v>
      </c>
      <c r="AJ42" t="s">
        <v>272</v>
      </c>
      <c r="AK42" t="s">
        <v>3</v>
      </c>
      <c r="AL42">
        <v>22</v>
      </c>
      <c r="AM42" t="s">
        <v>319</v>
      </c>
      <c r="AN42" t="s">
        <v>1043</v>
      </c>
      <c r="AO42" t="s">
        <v>26</v>
      </c>
      <c r="AP42" t="s">
        <v>1046</v>
      </c>
      <c r="AQ42" t="s">
        <v>312</v>
      </c>
      <c r="AR42" t="s">
        <v>1067</v>
      </c>
      <c r="AS42" t="s">
        <v>212</v>
      </c>
      <c r="AT42" t="s">
        <v>1135</v>
      </c>
      <c r="AU42" t="s">
        <v>77</v>
      </c>
    </row>
    <row r="43" spans="1:47">
      <c r="A43" s="8">
        <v>1318</v>
      </c>
      <c r="B43" s="8" t="s">
        <v>207</v>
      </c>
      <c r="C43" s="8" t="s">
        <v>209</v>
      </c>
      <c r="D43" t="s">
        <v>295</v>
      </c>
      <c r="E43" t="s">
        <v>294</v>
      </c>
      <c r="F43" t="s">
        <v>6</v>
      </c>
      <c r="G43">
        <v>22</v>
      </c>
      <c r="H43" t="s">
        <v>319</v>
      </c>
      <c r="I43" t="s">
        <v>312</v>
      </c>
      <c r="J43" t="s">
        <v>312</v>
      </c>
      <c r="K43" t="s">
        <v>312</v>
      </c>
      <c r="L43" t="s">
        <v>312</v>
      </c>
      <c r="M43" t="s">
        <v>312</v>
      </c>
      <c r="N43">
        <v>32041</v>
      </c>
      <c r="O43" t="s">
        <v>312</v>
      </c>
      <c r="P43">
        <v>43822</v>
      </c>
      <c r="Q43" t="s">
        <v>572</v>
      </c>
      <c r="R43" t="s">
        <v>212</v>
      </c>
      <c r="S43" t="s">
        <v>312</v>
      </c>
      <c r="T43" t="s">
        <v>312</v>
      </c>
      <c r="U43" t="s">
        <v>137</v>
      </c>
      <c r="V43" t="s">
        <v>137</v>
      </c>
      <c r="W43" t="s">
        <v>312</v>
      </c>
      <c r="X43" t="s">
        <v>312</v>
      </c>
      <c r="Y43" t="s">
        <v>736</v>
      </c>
      <c r="Z43" t="s">
        <v>623</v>
      </c>
      <c r="AA43" t="s">
        <v>576</v>
      </c>
      <c r="AB43" t="s">
        <v>1508</v>
      </c>
      <c r="AC43" t="s">
        <v>776</v>
      </c>
      <c r="AD43" t="s">
        <v>212</v>
      </c>
      <c r="AE43" t="s">
        <v>212</v>
      </c>
      <c r="AF43" t="s">
        <v>212</v>
      </c>
      <c r="AG43" t="s">
        <v>26</v>
      </c>
      <c r="AH43" t="s">
        <v>212</v>
      </c>
      <c r="AI43" t="s">
        <v>295</v>
      </c>
      <c r="AJ43" t="s">
        <v>294</v>
      </c>
      <c r="AK43" t="s">
        <v>6</v>
      </c>
      <c r="AL43">
        <v>22</v>
      </c>
      <c r="AM43" t="s">
        <v>319</v>
      </c>
      <c r="AN43" t="s">
        <v>312</v>
      </c>
      <c r="AO43" t="s">
        <v>26</v>
      </c>
      <c r="AP43" t="s">
        <v>1046</v>
      </c>
      <c r="AQ43" t="s">
        <v>312</v>
      </c>
      <c r="AR43" t="s">
        <v>1071</v>
      </c>
      <c r="AS43" t="s">
        <v>212</v>
      </c>
      <c r="AT43" t="s">
        <v>1108</v>
      </c>
      <c r="AU43" t="s">
        <v>0</v>
      </c>
    </row>
    <row r="44" spans="1:47">
      <c r="A44" s="8">
        <v>1319</v>
      </c>
      <c r="B44" s="8" t="s">
        <v>207</v>
      </c>
      <c r="C44" s="8" t="s">
        <v>209</v>
      </c>
      <c r="D44" t="s">
        <v>252</v>
      </c>
      <c r="E44" t="s">
        <v>251</v>
      </c>
      <c r="F44" t="s">
        <v>3</v>
      </c>
      <c r="G44">
        <v>46</v>
      </c>
      <c r="H44" t="s">
        <v>319</v>
      </c>
      <c r="I44" t="s">
        <v>312</v>
      </c>
      <c r="J44" t="s">
        <v>312</v>
      </c>
      <c r="K44" t="s">
        <v>312</v>
      </c>
      <c r="L44" t="s">
        <v>312</v>
      </c>
      <c r="M44" t="s">
        <v>312</v>
      </c>
      <c r="N44" t="s">
        <v>1388</v>
      </c>
      <c r="O44" t="s">
        <v>312</v>
      </c>
      <c r="P44">
        <v>43830</v>
      </c>
      <c r="Q44" t="s">
        <v>572</v>
      </c>
      <c r="R44" t="s">
        <v>212</v>
      </c>
      <c r="S44" t="s">
        <v>26</v>
      </c>
      <c r="T44" t="s">
        <v>312</v>
      </c>
      <c r="U44" t="s">
        <v>137</v>
      </c>
      <c r="V44" t="s">
        <v>212</v>
      </c>
      <c r="W44" t="s">
        <v>312</v>
      </c>
      <c r="X44" t="s">
        <v>312</v>
      </c>
      <c r="Y44" t="s">
        <v>723</v>
      </c>
      <c r="Z44" t="s">
        <v>615</v>
      </c>
      <c r="AA44" t="s">
        <v>576</v>
      </c>
      <c r="AB44" t="s">
        <v>1508</v>
      </c>
      <c r="AC44" t="s">
        <v>723</v>
      </c>
      <c r="AD44" t="s">
        <v>212</v>
      </c>
      <c r="AE44" t="s">
        <v>212</v>
      </c>
      <c r="AF44" t="s">
        <v>212</v>
      </c>
      <c r="AG44" t="s">
        <v>26</v>
      </c>
      <c r="AH44" t="s">
        <v>312</v>
      </c>
      <c r="AI44" t="s">
        <v>252</v>
      </c>
      <c r="AJ44" t="s">
        <v>251</v>
      </c>
      <c r="AK44" t="s">
        <v>3</v>
      </c>
      <c r="AL44">
        <v>46</v>
      </c>
      <c r="AM44" t="s">
        <v>319</v>
      </c>
      <c r="AN44" t="s">
        <v>312</v>
      </c>
      <c r="AO44" t="s">
        <v>26</v>
      </c>
      <c r="AP44" t="s">
        <v>1054</v>
      </c>
      <c r="AQ44" t="s">
        <v>1064</v>
      </c>
      <c r="AR44" t="s">
        <v>1067</v>
      </c>
      <c r="AS44" t="s">
        <v>212</v>
      </c>
      <c r="AT44" t="s">
        <v>1089</v>
      </c>
      <c r="AU44" t="s">
        <v>124</v>
      </c>
    </row>
    <row r="45" spans="1:47">
      <c r="A45" s="8">
        <v>1320</v>
      </c>
      <c r="B45" s="8" t="s">
        <v>207</v>
      </c>
      <c r="C45" s="8" t="s">
        <v>209</v>
      </c>
      <c r="D45" t="s">
        <v>291</v>
      </c>
      <c r="E45" t="s">
        <v>290</v>
      </c>
      <c r="F45" t="s">
        <v>3</v>
      </c>
      <c r="G45">
        <v>21</v>
      </c>
      <c r="H45" t="s">
        <v>319</v>
      </c>
      <c r="I45" t="s">
        <v>312</v>
      </c>
      <c r="J45" t="s">
        <v>312</v>
      </c>
      <c r="K45" t="s">
        <v>312</v>
      </c>
      <c r="L45" t="s">
        <v>312</v>
      </c>
      <c r="M45" t="s">
        <v>312</v>
      </c>
      <c r="N45">
        <v>30215</v>
      </c>
      <c r="O45" t="s">
        <v>1426</v>
      </c>
      <c r="P45">
        <v>43837</v>
      </c>
      <c r="Q45" t="s">
        <v>572</v>
      </c>
      <c r="R45" t="s">
        <v>212</v>
      </c>
      <c r="S45" t="s">
        <v>312</v>
      </c>
      <c r="T45" t="s">
        <v>312</v>
      </c>
      <c r="U45" t="s">
        <v>137</v>
      </c>
      <c r="V45" t="s">
        <v>212</v>
      </c>
      <c r="W45" t="s">
        <v>312</v>
      </c>
      <c r="X45" t="s">
        <v>312</v>
      </c>
      <c r="Y45" t="s">
        <v>840</v>
      </c>
      <c r="Z45" t="s">
        <v>602</v>
      </c>
      <c r="AA45" t="s">
        <v>576</v>
      </c>
      <c r="AB45" t="s">
        <v>1508</v>
      </c>
      <c r="AC45" t="s">
        <v>839</v>
      </c>
      <c r="AD45" t="s">
        <v>212</v>
      </c>
      <c r="AE45" t="s">
        <v>212</v>
      </c>
      <c r="AF45" t="s">
        <v>212</v>
      </c>
      <c r="AG45" t="s">
        <v>26</v>
      </c>
      <c r="AH45" t="s">
        <v>312</v>
      </c>
      <c r="AI45" t="s">
        <v>291</v>
      </c>
      <c r="AJ45" t="s">
        <v>290</v>
      </c>
      <c r="AK45" t="s">
        <v>3</v>
      </c>
      <c r="AL45">
        <v>21</v>
      </c>
      <c r="AM45" t="s">
        <v>319</v>
      </c>
      <c r="AN45" t="s">
        <v>312</v>
      </c>
      <c r="AO45" t="s">
        <v>26</v>
      </c>
      <c r="AP45" t="s">
        <v>1054</v>
      </c>
      <c r="AQ45" t="s">
        <v>1062</v>
      </c>
      <c r="AR45" t="s">
        <v>1067</v>
      </c>
      <c r="AS45" t="s">
        <v>212</v>
      </c>
      <c r="AT45" t="s">
        <v>140</v>
      </c>
      <c r="AU45" t="s">
        <v>0</v>
      </c>
    </row>
    <row r="46" spans="1:47">
      <c r="A46" s="8">
        <v>1323</v>
      </c>
      <c r="B46" s="8" t="s">
        <v>207</v>
      </c>
      <c r="C46" s="8" t="s">
        <v>209</v>
      </c>
      <c r="D46" t="s">
        <v>262</v>
      </c>
      <c r="E46" t="s">
        <v>260</v>
      </c>
      <c r="F46" t="s">
        <v>6</v>
      </c>
      <c r="G46">
        <v>17</v>
      </c>
      <c r="H46" t="s">
        <v>319</v>
      </c>
      <c r="I46" t="s">
        <v>312</v>
      </c>
      <c r="J46" t="s">
        <v>312</v>
      </c>
      <c r="K46" t="s">
        <v>312</v>
      </c>
      <c r="L46" t="s">
        <v>312</v>
      </c>
      <c r="M46" t="s">
        <v>312</v>
      </c>
      <c r="N46">
        <v>32776</v>
      </c>
      <c r="O46" t="s">
        <v>1410</v>
      </c>
      <c r="P46">
        <v>43845</v>
      </c>
      <c r="Q46" t="s">
        <v>572</v>
      </c>
      <c r="R46" t="s">
        <v>212</v>
      </c>
      <c r="S46" t="s">
        <v>312</v>
      </c>
      <c r="T46" t="s">
        <v>312</v>
      </c>
      <c r="U46" t="s">
        <v>137</v>
      </c>
      <c r="V46" t="s">
        <v>212</v>
      </c>
      <c r="W46" t="s">
        <v>312</v>
      </c>
      <c r="X46" t="s">
        <v>312</v>
      </c>
      <c r="Y46" t="s">
        <v>816</v>
      </c>
      <c r="Z46" t="s">
        <v>593</v>
      </c>
      <c r="AA46" t="s">
        <v>576</v>
      </c>
      <c r="AB46">
        <v>29</v>
      </c>
      <c r="AC46" t="s">
        <v>1564</v>
      </c>
      <c r="AD46" t="s">
        <v>212</v>
      </c>
      <c r="AE46" t="s">
        <v>212</v>
      </c>
      <c r="AF46" t="s">
        <v>212</v>
      </c>
      <c r="AG46" t="s">
        <v>26</v>
      </c>
      <c r="AH46" t="s">
        <v>312</v>
      </c>
      <c r="AI46" t="s">
        <v>262</v>
      </c>
      <c r="AJ46" t="s">
        <v>260</v>
      </c>
      <c r="AK46" t="s">
        <v>6</v>
      </c>
      <c r="AL46">
        <v>17</v>
      </c>
      <c r="AM46" t="s">
        <v>319</v>
      </c>
      <c r="AN46" t="s">
        <v>312</v>
      </c>
      <c r="AO46" t="s">
        <v>4</v>
      </c>
      <c r="AP46" t="s">
        <v>1054</v>
      </c>
      <c r="AQ46" t="s">
        <v>1062</v>
      </c>
      <c r="AR46" t="s">
        <v>1067</v>
      </c>
      <c r="AS46" t="s">
        <v>212</v>
      </c>
      <c r="AT46" t="s">
        <v>1342</v>
      </c>
      <c r="AU46" t="s">
        <v>0</v>
      </c>
    </row>
    <row r="47" spans="1:47">
      <c r="A47" s="8">
        <v>1325</v>
      </c>
      <c r="B47" s="8" t="s">
        <v>207</v>
      </c>
      <c r="C47" s="8" t="s">
        <v>209</v>
      </c>
      <c r="D47" t="s">
        <v>289</v>
      </c>
      <c r="E47" t="s">
        <v>288</v>
      </c>
      <c r="F47" t="s">
        <v>3</v>
      </c>
      <c r="G47">
        <v>56</v>
      </c>
      <c r="H47" t="s">
        <v>319</v>
      </c>
      <c r="I47" t="s">
        <v>312</v>
      </c>
      <c r="J47" t="s">
        <v>312</v>
      </c>
      <c r="K47" t="s">
        <v>312</v>
      </c>
      <c r="L47" t="s">
        <v>312</v>
      </c>
      <c r="M47" t="s">
        <v>312</v>
      </c>
      <c r="N47">
        <v>42898</v>
      </c>
      <c r="O47" t="s">
        <v>312</v>
      </c>
      <c r="P47">
        <v>43858</v>
      </c>
      <c r="Q47" t="s">
        <v>572</v>
      </c>
      <c r="R47" t="s">
        <v>571</v>
      </c>
      <c r="S47" t="s">
        <v>312</v>
      </c>
      <c r="T47" t="s">
        <v>312</v>
      </c>
      <c r="U47" t="s">
        <v>137</v>
      </c>
      <c r="V47" t="s">
        <v>137</v>
      </c>
      <c r="W47" t="s">
        <v>312</v>
      </c>
      <c r="X47" t="s">
        <v>312</v>
      </c>
      <c r="Y47" t="s">
        <v>728</v>
      </c>
      <c r="Z47" t="s">
        <v>610</v>
      </c>
      <c r="AA47" t="s">
        <v>576</v>
      </c>
      <c r="AB47" t="s">
        <v>1508</v>
      </c>
      <c r="AC47" t="s">
        <v>1586</v>
      </c>
      <c r="AD47" t="s">
        <v>212</v>
      </c>
      <c r="AE47" t="s">
        <v>212</v>
      </c>
      <c r="AF47" t="s">
        <v>212</v>
      </c>
      <c r="AG47" t="s">
        <v>26</v>
      </c>
      <c r="AH47" t="s">
        <v>312</v>
      </c>
      <c r="AI47" t="s">
        <v>289</v>
      </c>
      <c r="AJ47" t="s">
        <v>288</v>
      </c>
      <c r="AK47" t="s">
        <v>3</v>
      </c>
      <c r="AL47">
        <v>56</v>
      </c>
      <c r="AM47" t="s">
        <v>319</v>
      </c>
      <c r="AN47" t="s">
        <v>312</v>
      </c>
      <c r="AO47" t="s">
        <v>4</v>
      </c>
      <c r="AP47" t="s">
        <v>1054</v>
      </c>
      <c r="AQ47" t="s">
        <v>312</v>
      </c>
      <c r="AR47" t="s">
        <v>1338</v>
      </c>
      <c r="AS47" t="s">
        <v>212</v>
      </c>
      <c r="AT47" t="s">
        <v>139</v>
      </c>
      <c r="AU47" t="s">
        <v>0</v>
      </c>
    </row>
    <row r="48" spans="1:47">
      <c r="A48" s="8">
        <v>1327</v>
      </c>
      <c r="B48" s="8" t="s">
        <v>207</v>
      </c>
      <c r="C48" s="8" t="s">
        <v>209</v>
      </c>
      <c r="D48" t="s">
        <v>304</v>
      </c>
      <c r="E48" t="s">
        <v>303</v>
      </c>
      <c r="F48" t="s">
        <v>6</v>
      </c>
      <c r="G48">
        <v>21</v>
      </c>
      <c r="H48" t="s">
        <v>319</v>
      </c>
      <c r="I48" t="s">
        <v>312</v>
      </c>
      <c r="J48" t="s">
        <v>312</v>
      </c>
      <c r="K48" t="s">
        <v>312</v>
      </c>
      <c r="L48" t="s">
        <v>312</v>
      </c>
      <c r="M48" t="s">
        <v>312</v>
      </c>
      <c r="N48">
        <v>29329</v>
      </c>
      <c r="O48" t="s">
        <v>1413</v>
      </c>
      <c r="P48">
        <v>43860</v>
      </c>
      <c r="Q48" t="s">
        <v>572</v>
      </c>
      <c r="R48" t="s">
        <v>212</v>
      </c>
      <c r="S48" t="s">
        <v>312</v>
      </c>
      <c r="T48" t="s">
        <v>312</v>
      </c>
      <c r="U48" t="s">
        <v>137</v>
      </c>
      <c r="V48" t="s">
        <v>212</v>
      </c>
      <c r="W48" t="s">
        <v>312</v>
      </c>
      <c r="X48" t="s">
        <v>312</v>
      </c>
      <c r="Y48" t="s">
        <v>784</v>
      </c>
      <c r="Z48" t="s">
        <v>616</v>
      </c>
      <c r="AA48" t="s">
        <v>576</v>
      </c>
      <c r="AB48" t="s">
        <v>1508</v>
      </c>
      <c r="AC48" t="s">
        <v>1588</v>
      </c>
      <c r="AD48" t="s">
        <v>212</v>
      </c>
      <c r="AE48" t="s">
        <v>212</v>
      </c>
      <c r="AF48" t="s">
        <v>212</v>
      </c>
      <c r="AG48" t="s">
        <v>26</v>
      </c>
      <c r="AH48" t="s">
        <v>312</v>
      </c>
      <c r="AI48" t="s">
        <v>304</v>
      </c>
      <c r="AJ48" t="s">
        <v>303</v>
      </c>
      <c r="AK48" t="s">
        <v>6</v>
      </c>
      <c r="AL48">
        <v>21</v>
      </c>
      <c r="AM48" t="s">
        <v>319</v>
      </c>
      <c r="AN48" t="s">
        <v>312</v>
      </c>
      <c r="AO48" t="s">
        <v>26</v>
      </c>
      <c r="AP48" t="s">
        <v>1435</v>
      </c>
      <c r="AQ48" t="s">
        <v>1062</v>
      </c>
      <c r="AR48" t="s">
        <v>1070</v>
      </c>
      <c r="AS48" t="s">
        <v>212</v>
      </c>
      <c r="AT48" t="s">
        <v>141</v>
      </c>
      <c r="AU48" t="s">
        <v>0</v>
      </c>
    </row>
    <row r="49" spans="1:47">
      <c r="A49" s="8">
        <v>1328</v>
      </c>
      <c r="B49" s="8" t="s">
        <v>207</v>
      </c>
      <c r="C49" s="8" t="s">
        <v>209</v>
      </c>
      <c r="D49" t="s">
        <v>212</v>
      </c>
      <c r="E49" t="s">
        <v>66</v>
      </c>
      <c r="F49" t="s">
        <v>3</v>
      </c>
      <c r="G49" t="s">
        <v>316</v>
      </c>
      <c r="H49" t="s">
        <v>319</v>
      </c>
      <c r="I49" t="s">
        <v>509</v>
      </c>
      <c r="J49" t="s">
        <v>383</v>
      </c>
      <c r="K49" t="s">
        <v>3</v>
      </c>
      <c r="L49">
        <v>30</v>
      </c>
      <c r="M49" t="s">
        <v>319</v>
      </c>
      <c r="N49">
        <v>42866</v>
      </c>
      <c r="O49" t="s">
        <v>312</v>
      </c>
      <c r="P49">
        <v>43864</v>
      </c>
      <c r="Q49" t="s">
        <v>568</v>
      </c>
      <c r="R49" t="s">
        <v>570</v>
      </c>
      <c r="S49" t="s">
        <v>26</v>
      </c>
      <c r="T49" t="s">
        <v>2184</v>
      </c>
      <c r="U49" t="s">
        <v>575</v>
      </c>
      <c r="V49" t="s">
        <v>575</v>
      </c>
      <c r="W49" t="s">
        <v>1177</v>
      </c>
      <c r="X49" t="s">
        <v>312</v>
      </c>
      <c r="Y49" t="s">
        <v>781</v>
      </c>
      <c r="Z49" t="s">
        <v>579</v>
      </c>
      <c r="AA49" t="s">
        <v>576</v>
      </c>
      <c r="AB49">
        <v>93</v>
      </c>
      <c r="AC49" t="s">
        <v>1589</v>
      </c>
      <c r="AD49" t="s">
        <v>1457</v>
      </c>
      <c r="AE49" t="s">
        <v>26</v>
      </c>
      <c r="AF49" t="s">
        <v>575</v>
      </c>
      <c r="AG49" t="s">
        <v>26</v>
      </c>
      <c r="AH49" t="s">
        <v>26</v>
      </c>
      <c r="AI49" t="s">
        <v>212</v>
      </c>
      <c r="AJ49" t="s">
        <v>1318</v>
      </c>
      <c r="AK49" t="s">
        <v>3</v>
      </c>
      <c r="AL49" t="s">
        <v>316</v>
      </c>
      <c r="AM49" t="s">
        <v>319</v>
      </c>
      <c r="AN49" t="s">
        <v>570</v>
      </c>
      <c r="AO49" t="s">
        <v>4</v>
      </c>
      <c r="AP49" t="s">
        <v>1046</v>
      </c>
      <c r="AQ49" t="s">
        <v>312</v>
      </c>
      <c r="AR49" t="s">
        <v>1067</v>
      </c>
      <c r="AS49" t="s">
        <v>212</v>
      </c>
      <c r="AT49" t="s">
        <v>121</v>
      </c>
      <c r="AU49" t="s">
        <v>75</v>
      </c>
    </row>
    <row r="50" spans="1:47">
      <c r="A50" s="8">
        <v>1331</v>
      </c>
      <c r="B50" s="8" t="s">
        <v>207</v>
      </c>
      <c r="C50" s="8" t="s">
        <v>209</v>
      </c>
      <c r="D50" t="s">
        <v>212</v>
      </c>
      <c r="E50" t="s">
        <v>1319</v>
      </c>
      <c r="F50" t="s">
        <v>6</v>
      </c>
      <c r="G50" t="s">
        <v>316</v>
      </c>
      <c r="H50" t="s">
        <v>319</v>
      </c>
      <c r="I50" t="s">
        <v>512</v>
      </c>
      <c r="J50" t="s">
        <v>383</v>
      </c>
      <c r="K50" t="s">
        <v>6</v>
      </c>
      <c r="L50">
        <v>31</v>
      </c>
      <c r="M50" t="s">
        <v>319</v>
      </c>
      <c r="N50">
        <v>43871</v>
      </c>
      <c r="O50" t="s">
        <v>312</v>
      </c>
      <c r="P50">
        <v>43864</v>
      </c>
      <c r="Q50" t="s">
        <v>568</v>
      </c>
      <c r="R50" t="s">
        <v>570</v>
      </c>
      <c r="S50" t="s">
        <v>26</v>
      </c>
      <c r="T50" t="s">
        <v>2184</v>
      </c>
      <c r="U50" t="s">
        <v>22</v>
      </c>
      <c r="V50" t="s">
        <v>22</v>
      </c>
      <c r="W50" t="s">
        <v>153</v>
      </c>
      <c r="X50" t="s">
        <v>312</v>
      </c>
      <c r="Y50" t="s">
        <v>781</v>
      </c>
      <c r="Z50" t="s">
        <v>579</v>
      </c>
      <c r="AA50" t="s">
        <v>576</v>
      </c>
      <c r="AB50">
        <v>93</v>
      </c>
      <c r="AC50" t="s">
        <v>1589</v>
      </c>
      <c r="AD50" t="s">
        <v>1457</v>
      </c>
      <c r="AE50" t="s">
        <v>4</v>
      </c>
      <c r="AF50" t="s">
        <v>850</v>
      </c>
      <c r="AG50" t="s">
        <v>26</v>
      </c>
      <c r="AH50" t="s">
        <v>26</v>
      </c>
      <c r="AI50" t="s">
        <v>212</v>
      </c>
      <c r="AJ50" t="s">
        <v>1319</v>
      </c>
      <c r="AK50" t="s">
        <v>6</v>
      </c>
      <c r="AL50" t="s">
        <v>316</v>
      </c>
      <c r="AM50" t="s">
        <v>319</v>
      </c>
      <c r="AN50" t="s">
        <v>570</v>
      </c>
      <c r="AO50" t="s">
        <v>4</v>
      </c>
      <c r="AP50" t="s">
        <v>1046</v>
      </c>
      <c r="AQ50" t="s">
        <v>312</v>
      </c>
      <c r="AR50" t="s">
        <v>1067</v>
      </c>
      <c r="AS50" t="s">
        <v>212</v>
      </c>
      <c r="AT50" t="s">
        <v>121</v>
      </c>
      <c r="AU50" t="s">
        <v>75</v>
      </c>
    </row>
    <row r="51" spans="1:47">
      <c r="A51" s="8">
        <v>1332</v>
      </c>
      <c r="B51" s="8" t="s">
        <v>207</v>
      </c>
      <c r="C51" s="8" t="s">
        <v>209</v>
      </c>
      <c r="D51" t="s">
        <v>287</v>
      </c>
      <c r="E51" t="s">
        <v>286</v>
      </c>
      <c r="F51" t="s">
        <v>6</v>
      </c>
      <c r="G51">
        <v>45</v>
      </c>
      <c r="H51" t="s">
        <v>319</v>
      </c>
      <c r="I51" t="s">
        <v>312</v>
      </c>
      <c r="J51" t="s">
        <v>312</v>
      </c>
      <c r="K51" t="s">
        <v>312</v>
      </c>
      <c r="L51" t="s">
        <v>312</v>
      </c>
      <c r="M51" t="s">
        <v>312</v>
      </c>
      <c r="N51">
        <v>38098</v>
      </c>
      <c r="O51" t="s">
        <v>1429</v>
      </c>
      <c r="P51">
        <v>43864</v>
      </c>
      <c r="Q51" t="s">
        <v>572</v>
      </c>
      <c r="R51" t="s">
        <v>212</v>
      </c>
      <c r="S51" t="s">
        <v>312</v>
      </c>
      <c r="T51" t="s">
        <v>312</v>
      </c>
      <c r="U51" t="s">
        <v>137</v>
      </c>
      <c r="V51" t="s">
        <v>137</v>
      </c>
      <c r="W51" t="s">
        <v>312</v>
      </c>
      <c r="X51" t="s">
        <v>312</v>
      </c>
      <c r="Y51" t="s">
        <v>638</v>
      </c>
      <c r="Z51" t="s">
        <v>611</v>
      </c>
      <c r="AA51" t="s">
        <v>576</v>
      </c>
      <c r="AB51">
        <v>10</v>
      </c>
      <c r="AC51" t="s">
        <v>1503</v>
      </c>
      <c r="AD51" t="s">
        <v>212</v>
      </c>
      <c r="AE51" t="s">
        <v>212</v>
      </c>
      <c r="AF51" t="s">
        <v>212</v>
      </c>
      <c r="AG51" t="s">
        <v>26</v>
      </c>
      <c r="AH51" t="s">
        <v>212</v>
      </c>
      <c r="AI51" t="s">
        <v>287</v>
      </c>
      <c r="AJ51" t="s">
        <v>286</v>
      </c>
      <c r="AK51" t="s">
        <v>6</v>
      </c>
      <c r="AL51">
        <v>45</v>
      </c>
      <c r="AM51" t="s">
        <v>319</v>
      </c>
      <c r="AN51" t="s">
        <v>312</v>
      </c>
      <c r="AO51" t="s">
        <v>26</v>
      </c>
      <c r="AP51" t="s">
        <v>1054</v>
      </c>
      <c r="AQ51" t="s">
        <v>1062</v>
      </c>
      <c r="AR51" t="s">
        <v>1067</v>
      </c>
      <c r="AS51" t="s">
        <v>212</v>
      </c>
      <c r="AT51" t="s">
        <v>138</v>
      </c>
      <c r="AU51" t="s">
        <v>0</v>
      </c>
    </row>
    <row r="52" spans="1:47">
      <c r="A52" s="8">
        <v>1343</v>
      </c>
      <c r="B52" s="8" t="s">
        <v>207</v>
      </c>
      <c r="C52" s="8" t="s">
        <v>209</v>
      </c>
      <c r="D52" t="s">
        <v>990</v>
      </c>
      <c r="E52" t="s">
        <v>1384</v>
      </c>
      <c r="F52" t="s">
        <v>6</v>
      </c>
      <c r="G52">
        <v>16</v>
      </c>
      <c r="H52" t="s">
        <v>319</v>
      </c>
      <c r="I52" t="s">
        <v>312</v>
      </c>
      <c r="J52" t="s">
        <v>312</v>
      </c>
      <c r="K52" t="s">
        <v>312</v>
      </c>
      <c r="L52" t="s">
        <v>312</v>
      </c>
      <c r="M52" t="s">
        <v>312</v>
      </c>
      <c r="N52">
        <v>31631</v>
      </c>
      <c r="O52" t="s">
        <v>312</v>
      </c>
      <c r="P52">
        <v>43893</v>
      </c>
      <c r="Q52" t="s">
        <v>572</v>
      </c>
      <c r="R52" t="s">
        <v>212</v>
      </c>
      <c r="S52" t="s">
        <v>312</v>
      </c>
      <c r="T52" t="s">
        <v>312</v>
      </c>
      <c r="U52" t="s">
        <v>137</v>
      </c>
      <c r="V52" t="s">
        <v>212</v>
      </c>
      <c r="W52" t="s">
        <v>312</v>
      </c>
      <c r="X52" t="s">
        <v>312</v>
      </c>
      <c r="Y52" t="s">
        <v>824</v>
      </c>
      <c r="Z52" t="s">
        <v>581</v>
      </c>
      <c r="AA52" t="s">
        <v>576</v>
      </c>
      <c r="AB52" t="s">
        <v>1508</v>
      </c>
      <c r="AC52" t="s">
        <v>824</v>
      </c>
      <c r="AD52" t="s">
        <v>212</v>
      </c>
      <c r="AE52" t="s">
        <v>212</v>
      </c>
      <c r="AF52" t="s">
        <v>212</v>
      </c>
      <c r="AG52" t="s">
        <v>26</v>
      </c>
      <c r="AH52" t="s">
        <v>312</v>
      </c>
      <c r="AI52" t="s">
        <v>990</v>
      </c>
      <c r="AJ52" t="s">
        <v>1384</v>
      </c>
      <c r="AK52" t="s">
        <v>6</v>
      </c>
      <c r="AL52">
        <v>16</v>
      </c>
      <c r="AM52" t="s">
        <v>319</v>
      </c>
      <c r="AN52" t="s">
        <v>312</v>
      </c>
      <c r="AO52" t="s">
        <v>4</v>
      </c>
      <c r="AP52" t="s">
        <v>1046</v>
      </c>
      <c r="AQ52" t="s">
        <v>312</v>
      </c>
      <c r="AR52" t="s">
        <v>1067</v>
      </c>
      <c r="AS52" t="s">
        <v>212</v>
      </c>
      <c r="AT52" t="s">
        <v>1385</v>
      </c>
      <c r="AU52" t="s">
        <v>77</v>
      </c>
    </row>
    <row r="53" spans="1:47">
      <c r="A53" s="8">
        <v>1344</v>
      </c>
      <c r="B53" s="8" t="s">
        <v>207</v>
      </c>
      <c r="C53" s="8" t="s">
        <v>209</v>
      </c>
      <c r="D53" t="s">
        <v>212</v>
      </c>
      <c r="E53" t="s">
        <v>116</v>
      </c>
      <c r="F53" t="s">
        <v>3</v>
      </c>
      <c r="G53" t="s">
        <v>314</v>
      </c>
      <c r="H53" t="s">
        <v>319</v>
      </c>
      <c r="I53" t="s">
        <v>513</v>
      </c>
      <c r="J53" t="s">
        <v>394</v>
      </c>
      <c r="K53" t="s">
        <v>6</v>
      </c>
      <c r="L53">
        <v>20</v>
      </c>
      <c r="M53" t="s">
        <v>319</v>
      </c>
      <c r="N53">
        <v>39786</v>
      </c>
      <c r="O53" t="s">
        <v>1400</v>
      </c>
      <c r="P53">
        <v>43895</v>
      </c>
      <c r="Q53" t="s">
        <v>568</v>
      </c>
      <c r="R53" t="s">
        <v>571</v>
      </c>
      <c r="S53" t="s">
        <v>26</v>
      </c>
      <c r="T53" t="s">
        <v>2184</v>
      </c>
      <c r="U53" t="s">
        <v>575</v>
      </c>
      <c r="V53" t="s">
        <v>575</v>
      </c>
      <c r="W53" t="s">
        <v>312</v>
      </c>
      <c r="X53" t="s">
        <v>312</v>
      </c>
      <c r="Y53" t="s">
        <v>797</v>
      </c>
      <c r="Z53" t="s">
        <v>620</v>
      </c>
      <c r="AA53" t="s">
        <v>576</v>
      </c>
      <c r="AB53">
        <v>111</v>
      </c>
      <c r="AC53" t="s">
        <v>1592</v>
      </c>
      <c r="AD53" t="s">
        <v>1322</v>
      </c>
      <c r="AE53" t="s">
        <v>26</v>
      </c>
      <c r="AF53" t="s">
        <v>575</v>
      </c>
      <c r="AG53" t="s">
        <v>26</v>
      </c>
      <c r="AH53" t="s">
        <v>26</v>
      </c>
      <c r="AI53" t="s">
        <v>212</v>
      </c>
      <c r="AJ53" t="s">
        <v>116</v>
      </c>
      <c r="AK53" t="s">
        <v>3</v>
      </c>
      <c r="AL53" t="s">
        <v>314</v>
      </c>
      <c r="AM53" t="s">
        <v>319</v>
      </c>
      <c r="AN53" t="s">
        <v>570</v>
      </c>
      <c r="AO53" t="s">
        <v>4</v>
      </c>
      <c r="AP53" t="s">
        <v>1046</v>
      </c>
      <c r="AQ53" t="s">
        <v>312</v>
      </c>
      <c r="AR53" t="s">
        <v>1071</v>
      </c>
      <c r="AS53" t="s">
        <v>212</v>
      </c>
      <c r="AT53" t="s">
        <v>1321</v>
      </c>
      <c r="AU53" t="s">
        <v>77</v>
      </c>
    </row>
    <row r="54" spans="1:47">
      <c r="A54" s="8">
        <v>1345</v>
      </c>
      <c r="B54" s="8" t="s">
        <v>207</v>
      </c>
      <c r="C54" s="8" t="s">
        <v>209</v>
      </c>
      <c r="D54" t="s">
        <v>212</v>
      </c>
      <c r="E54" t="s">
        <v>130</v>
      </c>
      <c r="F54" t="s">
        <v>6</v>
      </c>
      <c r="G54" t="s">
        <v>314</v>
      </c>
      <c r="H54" t="s">
        <v>312</v>
      </c>
      <c r="I54" t="s">
        <v>523</v>
      </c>
      <c r="J54" t="s">
        <v>414</v>
      </c>
      <c r="K54" t="s">
        <v>6</v>
      </c>
      <c r="L54">
        <v>28</v>
      </c>
      <c r="M54" t="s">
        <v>312</v>
      </c>
      <c r="N54">
        <v>35301</v>
      </c>
      <c r="O54" t="s">
        <v>312</v>
      </c>
      <c r="P54">
        <v>43899</v>
      </c>
      <c r="Q54" t="s">
        <v>572</v>
      </c>
      <c r="R54" t="s">
        <v>571</v>
      </c>
      <c r="S54" t="s">
        <v>26</v>
      </c>
      <c r="T54" t="s">
        <v>2184</v>
      </c>
      <c r="U54" t="s">
        <v>123</v>
      </c>
      <c r="V54" t="s">
        <v>123</v>
      </c>
      <c r="W54" t="s">
        <v>312</v>
      </c>
      <c r="X54" t="s">
        <v>312</v>
      </c>
      <c r="Y54" t="s">
        <v>698</v>
      </c>
      <c r="Z54" t="s">
        <v>594</v>
      </c>
      <c r="AA54" t="s">
        <v>576</v>
      </c>
      <c r="AB54">
        <v>256</v>
      </c>
      <c r="AC54" t="s">
        <v>1593</v>
      </c>
      <c r="AD54" t="s">
        <v>212</v>
      </c>
      <c r="AE54" t="s">
        <v>212</v>
      </c>
      <c r="AF54" t="s">
        <v>212</v>
      </c>
      <c r="AG54" t="s">
        <v>26</v>
      </c>
      <c r="AH54" t="s">
        <v>26</v>
      </c>
      <c r="AI54" t="s">
        <v>212</v>
      </c>
      <c r="AJ54" t="s">
        <v>130</v>
      </c>
      <c r="AK54" t="s">
        <v>6</v>
      </c>
      <c r="AL54" t="s">
        <v>314</v>
      </c>
      <c r="AM54" t="s">
        <v>312</v>
      </c>
      <c r="AN54" t="s">
        <v>570</v>
      </c>
      <c r="AO54" t="s">
        <v>4</v>
      </c>
      <c r="AP54" t="s">
        <v>1046</v>
      </c>
      <c r="AQ54" t="s">
        <v>312</v>
      </c>
      <c r="AR54" t="s">
        <v>1326</v>
      </c>
      <c r="AS54" t="s">
        <v>212</v>
      </c>
      <c r="AT54" t="s">
        <v>1136</v>
      </c>
      <c r="AU54" t="s">
        <v>312</v>
      </c>
    </row>
    <row r="55" spans="1:47">
      <c r="A55" s="8">
        <v>1346</v>
      </c>
      <c r="B55" s="8" t="s">
        <v>207</v>
      </c>
      <c r="C55" s="8" t="s">
        <v>209</v>
      </c>
      <c r="D55" t="s">
        <v>277</v>
      </c>
      <c r="E55" t="s">
        <v>296</v>
      </c>
      <c r="F55" t="s">
        <v>6</v>
      </c>
      <c r="G55">
        <v>19</v>
      </c>
      <c r="H55" t="s">
        <v>324</v>
      </c>
      <c r="I55" t="s">
        <v>312</v>
      </c>
      <c r="J55" t="s">
        <v>312</v>
      </c>
      <c r="K55" t="s">
        <v>312</v>
      </c>
      <c r="L55" t="s">
        <v>312</v>
      </c>
      <c r="M55" t="s">
        <v>312</v>
      </c>
      <c r="N55">
        <v>30474</v>
      </c>
      <c r="O55" t="s">
        <v>312</v>
      </c>
      <c r="P55">
        <v>43899</v>
      </c>
      <c r="Q55" t="s">
        <v>572</v>
      </c>
      <c r="R55" t="s">
        <v>571</v>
      </c>
      <c r="S55" t="s">
        <v>312</v>
      </c>
      <c r="T55" t="s">
        <v>312</v>
      </c>
      <c r="U55" t="s">
        <v>137</v>
      </c>
      <c r="V55" t="s">
        <v>137</v>
      </c>
      <c r="W55" t="s">
        <v>312</v>
      </c>
      <c r="X55" t="s">
        <v>312</v>
      </c>
      <c r="Y55" t="s">
        <v>636</v>
      </c>
      <c r="Z55" t="s">
        <v>611</v>
      </c>
      <c r="AA55" t="s">
        <v>576</v>
      </c>
      <c r="AB55">
        <v>10</v>
      </c>
      <c r="AC55" t="s">
        <v>1594</v>
      </c>
      <c r="AD55" t="s">
        <v>212</v>
      </c>
      <c r="AE55" t="s">
        <v>212</v>
      </c>
      <c r="AF55" t="s">
        <v>212</v>
      </c>
      <c r="AG55" t="s">
        <v>26</v>
      </c>
      <c r="AH55" t="s">
        <v>312</v>
      </c>
      <c r="AI55" t="s">
        <v>277</v>
      </c>
      <c r="AJ55" t="s">
        <v>296</v>
      </c>
      <c r="AK55" t="s">
        <v>6</v>
      </c>
      <c r="AL55">
        <v>19</v>
      </c>
      <c r="AM55" t="s">
        <v>324</v>
      </c>
      <c r="AN55" t="s">
        <v>312</v>
      </c>
      <c r="AO55" t="s">
        <v>4</v>
      </c>
      <c r="AP55" t="s">
        <v>1046</v>
      </c>
      <c r="AQ55" t="s">
        <v>312</v>
      </c>
      <c r="AR55" t="s">
        <v>1067</v>
      </c>
      <c r="AS55" t="s">
        <v>212</v>
      </c>
      <c r="AT55" t="s">
        <v>1337</v>
      </c>
      <c r="AU55" t="s">
        <v>174</v>
      </c>
    </row>
    <row r="56" spans="1:47">
      <c r="A56" s="8">
        <v>1350</v>
      </c>
      <c r="B56" s="8" t="s">
        <v>207</v>
      </c>
      <c r="C56" s="8" t="s">
        <v>209</v>
      </c>
      <c r="D56" t="s">
        <v>212</v>
      </c>
      <c r="E56" t="s">
        <v>167</v>
      </c>
      <c r="F56" t="s">
        <v>6</v>
      </c>
      <c r="G56" t="s">
        <v>316</v>
      </c>
      <c r="H56" t="s">
        <v>319</v>
      </c>
      <c r="I56" t="s">
        <v>481</v>
      </c>
      <c r="J56" t="s">
        <v>342</v>
      </c>
      <c r="K56" t="s">
        <v>6</v>
      </c>
      <c r="L56">
        <v>18</v>
      </c>
      <c r="M56" t="s">
        <v>319</v>
      </c>
      <c r="N56">
        <v>43471</v>
      </c>
      <c r="O56" t="s">
        <v>312</v>
      </c>
      <c r="P56">
        <v>43916</v>
      </c>
      <c r="Q56" t="s">
        <v>572</v>
      </c>
      <c r="R56" t="s">
        <v>570</v>
      </c>
      <c r="S56" t="s">
        <v>26</v>
      </c>
      <c r="T56" t="s">
        <v>2184</v>
      </c>
      <c r="U56" t="s">
        <v>22</v>
      </c>
      <c r="V56" t="s">
        <v>22</v>
      </c>
      <c r="W56" t="s">
        <v>312</v>
      </c>
      <c r="X56" t="s">
        <v>312</v>
      </c>
      <c r="Y56" t="s">
        <v>720</v>
      </c>
      <c r="Z56" t="s">
        <v>619</v>
      </c>
      <c r="AA56" t="s">
        <v>576</v>
      </c>
      <c r="AB56">
        <v>410</v>
      </c>
      <c r="AC56" t="s">
        <v>1597</v>
      </c>
      <c r="AD56" t="s">
        <v>1323</v>
      </c>
      <c r="AE56" t="s">
        <v>4</v>
      </c>
      <c r="AF56" t="s">
        <v>575</v>
      </c>
      <c r="AG56" t="s">
        <v>26</v>
      </c>
      <c r="AH56" t="s">
        <v>26</v>
      </c>
      <c r="AI56" t="s">
        <v>212</v>
      </c>
      <c r="AJ56" t="s">
        <v>167</v>
      </c>
      <c r="AK56" t="s">
        <v>6</v>
      </c>
      <c r="AL56" t="s">
        <v>316</v>
      </c>
      <c r="AM56" t="s">
        <v>319</v>
      </c>
      <c r="AN56" t="s">
        <v>570</v>
      </c>
      <c r="AO56" t="s">
        <v>4</v>
      </c>
      <c r="AP56" t="s">
        <v>1046</v>
      </c>
      <c r="AQ56" t="s">
        <v>312</v>
      </c>
      <c r="AR56" t="s">
        <v>1067</v>
      </c>
      <c r="AS56" t="s">
        <v>212</v>
      </c>
      <c r="AT56" t="s">
        <v>168</v>
      </c>
      <c r="AU56" t="s">
        <v>169</v>
      </c>
    </row>
    <row r="57" spans="1:47">
      <c r="A57" s="8">
        <v>1353</v>
      </c>
      <c r="B57" s="8" t="s">
        <v>207</v>
      </c>
      <c r="C57" s="8" t="s">
        <v>209</v>
      </c>
      <c r="D57" t="s">
        <v>212</v>
      </c>
      <c r="E57" t="s">
        <v>2210</v>
      </c>
      <c r="F57" t="s">
        <v>3</v>
      </c>
      <c r="G57" t="s">
        <v>1352</v>
      </c>
      <c r="H57" t="s">
        <v>319</v>
      </c>
      <c r="I57" t="s">
        <v>212</v>
      </c>
      <c r="J57" t="s">
        <v>212</v>
      </c>
      <c r="K57" t="s">
        <v>212</v>
      </c>
      <c r="L57" t="s">
        <v>212</v>
      </c>
      <c r="M57" t="s">
        <v>212</v>
      </c>
      <c r="N57">
        <v>29054</v>
      </c>
      <c r="O57" t="s">
        <v>1429</v>
      </c>
      <c r="P57">
        <v>43943</v>
      </c>
      <c r="Q57" t="s">
        <v>212</v>
      </c>
      <c r="R57" t="s">
        <v>212</v>
      </c>
      <c r="S57" t="s">
        <v>212</v>
      </c>
      <c r="T57" t="s">
        <v>212</v>
      </c>
      <c r="U57" t="s">
        <v>212</v>
      </c>
      <c r="V57" t="s">
        <v>212</v>
      </c>
      <c r="W57" t="s">
        <v>212</v>
      </c>
      <c r="X57" t="s">
        <v>212</v>
      </c>
      <c r="Y57" t="s">
        <v>754</v>
      </c>
      <c r="Z57" t="s">
        <v>612</v>
      </c>
      <c r="AA57" t="s">
        <v>576</v>
      </c>
      <c r="AB57" t="s">
        <v>1508</v>
      </c>
      <c r="AC57" t="s">
        <v>1599</v>
      </c>
      <c r="AD57" t="s">
        <v>212</v>
      </c>
      <c r="AE57" t="s">
        <v>212</v>
      </c>
      <c r="AF57" t="s">
        <v>212</v>
      </c>
      <c r="AG57" t="s">
        <v>212</v>
      </c>
      <c r="AH57" t="s">
        <v>212</v>
      </c>
      <c r="AI57" t="s">
        <v>212</v>
      </c>
      <c r="AJ57" t="s">
        <v>212</v>
      </c>
      <c r="AK57" t="s">
        <v>212</v>
      </c>
      <c r="AL57" t="s">
        <v>212</v>
      </c>
      <c r="AM57" t="s">
        <v>212</v>
      </c>
      <c r="AN57" t="s">
        <v>212</v>
      </c>
      <c r="AO57" t="s">
        <v>212</v>
      </c>
      <c r="AP57" t="s">
        <v>1054</v>
      </c>
      <c r="AQ57" t="s">
        <v>312</v>
      </c>
      <c r="AR57" t="s">
        <v>1067</v>
      </c>
      <c r="AS57" t="s">
        <v>212</v>
      </c>
      <c r="AT57" t="s">
        <v>1148</v>
      </c>
      <c r="AU57" t="s">
        <v>101</v>
      </c>
    </row>
    <row r="58" spans="1:47">
      <c r="A58" s="8">
        <v>1368</v>
      </c>
      <c r="B58" s="8" t="s">
        <v>207</v>
      </c>
      <c r="C58" s="8" t="s">
        <v>209</v>
      </c>
      <c r="D58" t="s">
        <v>264</v>
      </c>
      <c r="E58" t="s">
        <v>263</v>
      </c>
      <c r="F58" t="s">
        <v>6</v>
      </c>
      <c r="G58">
        <v>24</v>
      </c>
      <c r="H58" t="s">
        <v>319</v>
      </c>
      <c r="I58" t="s">
        <v>312</v>
      </c>
      <c r="J58" t="s">
        <v>312</v>
      </c>
      <c r="K58" t="s">
        <v>312</v>
      </c>
      <c r="L58" t="s">
        <v>312</v>
      </c>
      <c r="M58" t="s">
        <v>312</v>
      </c>
      <c r="N58">
        <v>36849</v>
      </c>
      <c r="O58" t="s">
        <v>312</v>
      </c>
      <c r="P58">
        <v>43973</v>
      </c>
      <c r="Q58" t="s">
        <v>572</v>
      </c>
      <c r="R58" t="s">
        <v>571</v>
      </c>
      <c r="S58" t="s">
        <v>312</v>
      </c>
      <c r="T58" t="s">
        <v>312</v>
      </c>
      <c r="U58" t="s">
        <v>137</v>
      </c>
      <c r="V58" t="s">
        <v>137</v>
      </c>
      <c r="W58" t="s">
        <v>312</v>
      </c>
      <c r="X58" t="s">
        <v>312</v>
      </c>
      <c r="Y58" t="s">
        <v>769</v>
      </c>
      <c r="Z58" t="s">
        <v>624</v>
      </c>
      <c r="AA58" t="s">
        <v>576</v>
      </c>
      <c r="AB58" t="s">
        <v>1508</v>
      </c>
      <c r="AC58" t="s">
        <v>1603</v>
      </c>
      <c r="AD58" t="s">
        <v>212</v>
      </c>
      <c r="AE58" t="s">
        <v>212</v>
      </c>
      <c r="AF58" t="s">
        <v>212</v>
      </c>
      <c r="AG58" t="s">
        <v>26</v>
      </c>
      <c r="AH58" t="s">
        <v>312</v>
      </c>
      <c r="AI58" t="s">
        <v>264</v>
      </c>
      <c r="AJ58" t="s">
        <v>263</v>
      </c>
      <c r="AK58" t="s">
        <v>6</v>
      </c>
      <c r="AL58">
        <v>24</v>
      </c>
      <c r="AM58" t="s">
        <v>319</v>
      </c>
      <c r="AN58" t="s">
        <v>1434</v>
      </c>
      <c r="AO58" t="s">
        <v>4</v>
      </c>
      <c r="AP58" t="s">
        <v>1046</v>
      </c>
      <c r="AQ58" t="s">
        <v>312</v>
      </c>
      <c r="AR58" t="s">
        <v>570</v>
      </c>
      <c r="AS58" t="s">
        <v>212</v>
      </c>
      <c r="AT58" t="s">
        <v>1150</v>
      </c>
      <c r="AU58" t="s">
        <v>1159</v>
      </c>
    </row>
    <row r="59" spans="1:47">
      <c r="A59" s="8">
        <v>1384</v>
      </c>
      <c r="B59" s="8" t="s">
        <v>207</v>
      </c>
      <c r="C59" s="8" t="s">
        <v>209</v>
      </c>
      <c r="D59" t="s">
        <v>266</v>
      </c>
      <c r="E59" t="s">
        <v>265</v>
      </c>
      <c r="F59" t="s">
        <v>6</v>
      </c>
      <c r="G59">
        <v>18</v>
      </c>
      <c r="H59" t="s">
        <v>319</v>
      </c>
      <c r="I59" t="s">
        <v>542</v>
      </c>
      <c r="J59" t="s">
        <v>445</v>
      </c>
      <c r="K59" t="s">
        <v>3</v>
      </c>
      <c r="L59">
        <v>30</v>
      </c>
      <c r="M59" t="s">
        <v>319</v>
      </c>
      <c r="N59">
        <v>33283</v>
      </c>
      <c r="O59" t="s">
        <v>312</v>
      </c>
      <c r="P59">
        <v>43997</v>
      </c>
      <c r="Q59" t="s">
        <v>572</v>
      </c>
      <c r="R59" t="s">
        <v>562</v>
      </c>
      <c r="S59" t="s">
        <v>4</v>
      </c>
      <c r="T59" t="s">
        <v>562</v>
      </c>
      <c r="U59" t="s">
        <v>123</v>
      </c>
      <c r="V59" t="s">
        <v>123</v>
      </c>
      <c r="W59" t="s">
        <v>312</v>
      </c>
      <c r="X59" t="s">
        <v>312</v>
      </c>
      <c r="Y59" t="s">
        <v>713</v>
      </c>
      <c r="Z59" t="s">
        <v>614</v>
      </c>
      <c r="AA59" t="s">
        <v>576</v>
      </c>
      <c r="AB59">
        <v>470</v>
      </c>
      <c r="AC59" t="s">
        <v>1608</v>
      </c>
      <c r="AD59" t="s">
        <v>212</v>
      </c>
      <c r="AE59" t="s">
        <v>212</v>
      </c>
      <c r="AF59" t="s">
        <v>212</v>
      </c>
      <c r="AG59" t="s">
        <v>26</v>
      </c>
      <c r="AH59" t="s">
        <v>32</v>
      </c>
      <c r="AI59" t="s">
        <v>266</v>
      </c>
      <c r="AJ59" t="s">
        <v>265</v>
      </c>
      <c r="AK59" t="s">
        <v>6</v>
      </c>
      <c r="AL59">
        <v>18</v>
      </c>
      <c r="AM59" t="s">
        <v>319</v>
      </c>
      <c r="AN59" t="s">
        <v>1434</v>
      </c>
      <c r="AO59" t="s">
        <v>4</v>
      </c>
      <c r="AP59" t="s">
        <v>1047</v>
      </c>
      <c r="AQ59" t="s">
        <v>1060</v>
      </c>
      <c r="AR59" t="s">
        <v>312</v>
      </c>
      <c r="AS59" t="s">
        <v>212</v>
      </c>
      <c r="AT59" t="s">
        <v>1122</v>
      </c>
      <c r="AU59" t="s">
        <v>90</v>
      </c>
    </row>
    <row r="60" spans="1:47">
      <c r="A60" s="8">
        <v>1385</v>
      </c>
      <c r="B60" s="8" t="s">
        <v>207</v>
      </c>
      <c r="C60" s="8" t="s">
        <v>209</v>
      </c>
      <c r="D60" t="s">
        <v>219</v>
      </c>
      <c r="E60" t="s">
        <v>218</v>
      </c>
      <c r="F60" t="s">
        <v>6</v>
      </c>
      <c r="G60">
        <v>18</v>
      </c>
      <c r="H60" t="s">
        <v>319</v>
      </c>
      <c r="I60" t="s">
        <v>491</v>
      </c>
      <c r="J60" t="s">
        <v>358</v>
      </c>
      <c r="K60" t="s">
        <v>3</v>
      </c>
      <c r="L60">
        <v>20</v>
      </c>
      <c r="M60" t="s">
        <v>319</v>
      </c>
      <c r="N60">
        <v>28351</v>
      </c>
      <c r="O60" t="s">
        <v>312</v>
      </c>
      <c r="P60">
        <v>43998</v>
      </c>
      <c r="Q60" t="s">
        <v>563</v>
      </c>
      <c r="R60" t="s">
        <v>212</v>
      </c>
      <c r="S60" t="s">
        <v>4</v>
      </c>
      <c r="T60" t="s">
        <v>562</v>
      </c>
      <c r="U60" t="s">
        <v>1449</v>
      </c>
      <c r="V60" t="s">
        <v>212</v>
      </c>
      <c r="W60" t="s">
        <v>312</v>
      </c>
      <c r="X60" t="s">
        <v>312</v>
      </c>
      <c r="Y60" t="s">
        <v>830</v>
      </c>
      <c r="Z60" t="s">
        <v>157</v>
      </c>
      <c r="AA60" t="s">
        <v>576</v>
      </c>
      <c r="AB60">
        <v>15</v>
      </c>
      <c r="AC60" t="s">
        <v>1516</v>
      </c>
      <c r="AD60" t="s">
        <v>212</v>
      </c>
      <c r="AE60" t="s">
        <v>212</v>
      </c>
      <c r="AF60" t="s">
        <v>212</v>
      </c>
      <c r="AG60" t="s">
        <v>26</v>
      </c>
      <c r="AH60" t="s">
        <v>26</v>
      </c>
      <c r="AI60" t="s">
        <v>219</v>
      </c>
      <c r="AJ60" t="s">
        <v>218</v>
      </c>
      <c r="AK60" t="s">
        <v>6</v>
      </c>
      <c r="AL60">
        <v>18</v>
      </c>
      <c r="AM60" t="s">
        <v>319</v>
      </c>
      <c r="AN60" t="s">
        <v>1434</v>
      </c>
      <c r="AO60" t="s">
        <v>4</v>
      </c>
      <c r="AP60" t="s">
        <v>1436</v>
      </c>
      <c r="AQ60" t="s">
        <v>1062</v>
      </c>
      <c r="AR60" t="s">
        <v>1067</v>
      </c>
      <c r="AS60" t="s">
        <v>212</v>
      </c>
      <c r="AT60" t="s">
        <v>1147</v>
      </c>
      <c r="AU60" t="s">
        <v>106</v>
      </c>
    </row>
    <row r="61" spans="1:47">
      <c r="A61" s="8">
        <v>1386</v>
      </c>
      <c r="B61" s="8" t="s">
        <v>207</v>
      </c>
      <c r="C61" s="8" t="s">
        <v>209</v>
      </c>
      <c r="D61" t="s">
        <v>285</v>
      </c>
      <c r="E61" t="s">
        <v>284</v>
      </c>
      <c r="F61" t="s">
        <v>3</v>
      </c>
      <c r="G61">
        <v>63</v>
      </c>
      <c r="H61" t="s">
        <v>319</v>
      </c>
      <c r="I61" t="s">
        <v>1341</v>
      </c>
      <c r="J61" t="s">
        <v>284</v>
      </c>
      <c r="K61" t="s">
        <v>3</v>
      </c>
      <c r="L61">
        <v>19</v>
      </c>
      <c r="M61" t="s">
        <v>319</v>
      </c>
      <c r="N61">
        <v>43072</v>
      </c>
      <c r="O61" t="s">
        <v>1429</v>
      </c>
      <c r="P61">
        <v>44005</v>
      </c>
      <c r="Q61" t="s">
        <v>572</v>
      </c>
      <c r="R61" t="s">
        <v>212</v>
      </c>
      <c r="S61" t="s">
        <v>26</v>
      </c>
      <c r="T61" t="s">
        <v>2184</v>
      </c>
      <c r="U61" t="s">
        <v>22</v>
      </c>
      <c r="V61" t="s">
        <v>212</v>
      </c>
      <c r="W61" t="s">
        <v>312</v>
      </c>
      <c r="X61" t="s">
        <v>312</v>
      </c>
      <c r="Y61" t="s">
        <v>839</v>
      </c>
      <c r="Z61" t="s">
        <v>602</v>
      </c>
      <c r="AA61" t="s">
        <v>576</v>
      </c>
      <c r="AB61" t="s">
        <v>1508</v>
      </c>
      <c r="AC61" t="s">
        <v>839</v>
      </c>
      <c r="AD61" t="s">
        <v>1459</v>
      </c>
      <c r="AE61" t="s">
        <v>4</v>
      </c>
      <c r="AF61" t="s">
        <v>850</v>
      </c>
      <c r="AG61" t="s">
        <v>26</v>
      </c>
      <c r="AH61" t="s">
        <v>26</v>
      </c>
      <c r="AI61" t="s">
        <v>285</v>
      </c>
      <c r="AJ61" t="s">
        <v>284</v>
      </c>
      <c r="AK61" t="s">
        <v>3</v>
      </c>
      <c r="AL61">
        <v>63</v>
      </c>
      <c r="AM61" t="s">
        <v>319</v>
      </c>
      <c r="AN61" t="s">
        <v>1071</v>
      </c>
      <c r="AO61" t="s">
        <v>26</v>
      </c>
      <c r="AP61" t="s">
        <v>1046</v>
      </c>
      <c r="AQ61" t="s">
        <v>1062</v>
      </c>
      <c r="AR61" t="s">
        <v>1067</v>
      </c>
      <c r="AS61" t="s">
        <v>212</v>
      </c>
      <c r="AT61" t="s">
        <v>136</v>
      </c>
      <c r="AU61" t="s">
        <v>0</v>
      </c>
    </row>
    <row r="62" spans="1:47">
      <c r="A62" s="8">
        <v>1389</v>
      </c>
      <c r="B62" s="8" t="s">
        <v>207</v>
      </c>
      <c r="C62" s="8" t="s">
        <v>209</v>
      </c>
      <c r="D62" t="s">
        <v>249</v>
      </c>
      <c r="E62" t="s">
        <v>248</v>
      </c>
      <c r="F62" t="s">
        <v>6</v>
      </c>
      <c r="G62">
        <v>37</v>
      </c>
      <c r="H62" t="s">
        <v>319</v>
      </c>
      <c r="I62" t="s">
        <v>312</v>
      </c>
      <c r="J62" t="s">
        <v>312</v>
      </c>
      <c r="K62" t="s">
        <v>312</v>
      </c>
      <c r="L62" t="s">
        <v>312</v>
      </c>
      <c r="M62" t="s">
        <v>312</v>
      </c>
      <c r="N62">
        <v>32073</v>
      </c>
      <c r="O62" t="s">
        <v>312</v>
      </c>
      <c r="P62">
        <v>44008</v>
      </c>
      <c r="Q62" t="s">
        <v>572</v>
      </c>
      <c r="R62" t="s">
        <v>212</v>
      </c>
      <c r="S62" t="s">
        <v>312</v>
      </c>
      <c r="T62" t="s">
        <v>312</v>
      </c>
      <c r="U62" t="s">
        <v>137</v>
      </c>
      <c r="V62" t="s">
        <v>212</v>
      </c>
      <c r="W62" t="s">
        <v>312</v>
      </c>
      <c r="X62" t="s">
        <v>312</v>
      </c>
      <c r="Y62" t="s">
        <v>791</v>
      </c>
      <c r="Z62" t="s">
        <v>607</v>
      </c>
      <c r="AA62" t="s">
        <v>576</v>
      </c>
      <c r="AB62" t="s">
        <v>1508</v>
      </c>
      <c r="AC62" t="s">
        <v>1609</v>
      </c>
      <c r="AD62" t="s">
        <v>212</v>
      </c>
      <c r="AE62" t="s">
        <v>212</v>
      </c>
      <c r="AF62" t="s">
        <v>212</v>
      </c>
      <c r="AG62" t="s">
        <v>26</v>
      </c>
      <c r="AH62" t="s">
        <v>312</v>
      </c>
      <c r="AI62" t="s">
        <v>249</v>
      </c>
      <c r="AJ62" t="s">
        <v>248</v>
      </c>
      <c r="AK62" t="s">
        <v>6</v>
      </c>
      <c r="AL62">
        <v>37</v>
      </c>
      <c r="AM62" t="s">
        <v>319</v>
      </c>
      <c r="AN62" t="s">
        <v>312</v>
      </c>
      <c r="AO62" t="s">
        <v>26</v>
      </c>
      <c r="AP62" t="s">
        <v>1046</v>
      </c>
      <c r="AQ62" t="s">
        <v>312</v>
      </c>
      <c r="AR62" t="s">
        <v>570</v>
      </c>
      <c r="AS62" t="s">
        <v>212</v>
      </c>
      <c r="AT62" t="s">
        <v>1134</v>
      </c>
      <c r="AU62" t="s">
        <v>104</v>
      </c>
    </row>
    <row r="63" spans="1:47">
      <c r="A63" s="8">
        <v>1394</v>
      </c>
      <c r="B63" s="8" t="s">
        <v>207</v>
      </c>
      <c r="C63" s="8" t="s">
        <v>209</v>
      </c>
      <c r="D63" t="s">
        <v>223</v>
      </c>
      <c r="E63" t="s">
        <v>222</v>
      </c>
      <c r="F63" t="s">
        <v>6</v>
      </c>
      <c r="G63">
        <v>26</v>
      </c>
      <c r="H63" t="s">
        <v>319</v>
      </c>
      <c r="I63" t="s">
        <v>518</v>
      </c>
      <c r="J63" t="s">
        <v>403</v>
      </c>
      <c r="K63" t="s">
        <v>3</v>
      </c>
      <c r="L63">
        <v>24</v>
      </c>
      <c r="M63" t="s">
        <v>319</v>
      </c>
      <c r="N63">
        <v>24911</v>
      </c>
      <c r="O63" t="s">
        <v>1432</v>
      </c>
      <c r="P63">
        <v>44034</v>
      </c>
      <c r="Q63" t="s">
        <v>572</v>
      </c>
      <c r="R63" t="s">
        <v>562</v>
      </c>
      <c r="S63" t="s">
        <v>4</v>
      </c>
      <c r="T63" t="s">
        <v>562</v>
      </c>
      <c r="U63" t="s">
        <v>123</v>
      </c>
      <c r="V63" t="s">
        <v>123</v>
      </c>
      <c r="W63" t="s">
        <v>312</v>
      </c>
      <c r="X63" t="s">
        <v>1195</v>
      </c>
      <c r="Y63" t="s">
        <v>659</v>
      </c>
      <c r="Z63" t="s">
        <v>591</v>
      </c>
      <c r="AA63" t="s">
        <v>576</v>
      </c>
      <c r="AB63">
        <v>2</v>
      </c>
      <c r="AC63" t="s">
        <v>1506</v>
      </c>
      <c r="AD63" t="s">
        <v>212</v>
      </c>
      <c r="AE63" t="s">
        <v>212</v>
      </c>
      <c r="AF63" t="s">
        <v>212</v>
      </c>
      <c r="AG63" t="s">
        <v>26</v>
      </c>
      <c r="AH63" t="s">
        <v>4</v>
      </c>
      <c r="AI63" t="s">
        <v>223</v>
      </c>
      <c r="AJ63" t="s">
        <v>222</v>
      </c>
      <c r="AK63" t="s">
        <v>6</v>
      </c>
      <c r="AL63">
        <v>26</v>
      </c>
      <c r="AM63" t="s">
        <v>319</v>
      </c>
      <c r="AN63" t="s">
        <v>1434</v>
      </c>
      <c r="AO63" t="s">
        <v>26</v>
      </c>
      <c r="AP63" t="s">
        <v>1057</v>
      </c>
      <c r="AQ63" t="s">
        <v>312</v>
      </c>
      <c r="AR63" t="s">
        <v>312</v>
      </c>
      <c r="AS63" t="s">
        <v>212</v>
      </c>
      <c r="AT63" t="s">
        <v>85</v>
      </c>
      <c r="AU63" t="s">
        <v>30</v>
      </c>
    </row>
    <row r="64" spans="1:47">
      <c r="A64" s="8">
        <v>1395</v>
      </c>
      <c r="B64" s="8" t="s">
        <v>207</v>
      </c>
      <c r="C64" s="8" t="s">
        <v>209</v>
      </c>
      <c r="D64" t="s">
        <v>227</v>
      </c>
      <c r="E64" t="s">
        <v>226</v>
      </c>
      <c r="F64" t="s">
        <v>3</v>
      </c>
      <c r="G64" t="s">
        <v>314</v>
      </c>
      <c r="H64" t="s">
        <v>319</v>
      </c>
      <c r="I64" t="s">
        <v>525</v>
      </c>
      <c r="J64" t="s">
        <v>415</v>
      </c>
      <c r="K64" t="s">
        <v>6</v>
      </c>
      <c r="L64">
        <v>20</v>
      </c>
      <c r="M64" t="s">
        <v>319</v>
      </c>
      <c r="N64">
        <v>32278</v>
      </c>
      <c r="O64" t="s">
        <v>1427</v>
      </c>
      <c r="P64">
        <v>44035</v>
      </c>
      <c r="Q64" t="s">
        <v>572</v>
      </c>
      <c r="R64" t="s">
        <v>571</v>
      </c>
      <c r="S64" t="s">
        <v>26</v>
      </c>
      <c r="T64" t="s">
        <v>2184</v>
      </c>
      <c r="U64" t="s">
        <v>575</v>
      </c>
      <c r="V64" t="s">
        <v>575</v>
      </c>
      <c r="W64" t="s">
        <v>312</v>
      </c>
      <c r="X64" t="s">
        <v>312</v>
      </c>
      <c r="Y64" t="s">
        <v>647</v>
      </c>
      <c r="Z64" t="s">
        <v>591</v>
      </c>
      <c r="AA64" t="s">
        <v>576</v>
      </c>
      <c r="AB64">
        <v>12</v>
      </c>
      <c r="AC64" t="s">
        <v>1510</v>
      </c>
      <c r="AD64" t="s">
        <v>1462</v>
      </c>
      <c r="AE64" t="s">
        <v>4</v>
      </c>
      <c r="AF64" t="s">
        <v>575</v>
      </c>
      <c r="AG64" t="s">
        <v>26</v>
      </c>
      <c r="AH64" t="s">
        <v>26</v>
      </c>
      <c r="AI64" t="s">
        <v>227</v>
      </c>
      <c r="AJ64" t="s">
        <v>226</v>
      </c>
      <c r="AK64" t="s">
        <v>3</v>
      </c>
      <c r="AL64" t="s">
        <v>314</v>
      </c>
      <c r="AM64" t="s">
        <v>319</v>
      </c>
      <c r="AN64" t="s">
        <v>570</v>
      </c>
      <c r="AO64" t="s">
        <v>4</v>
      </c>
      <c r="AP64" t="s">
        <v>1046</v>
      </c>
      <c r="AQ64" t="s">
        <v>48</v>
      </c>
      <c r="AR64" t="s">
        <v>1073</v>
      </c>
      <c r="AS64" t="s">
        <v>212</v>
      </c>
      <c r="AT64" t="s">
        <v>1344</v>
      </c>
      <c r="AU64" t="s">
        <v>155</v>
      </c>
    </row>
    <row r="65" spans="1:47">
      <c r="A65" s="8">
        <v>1402</v>
      </c>
      <c r="B65" s="8" t="s">
        <v>207</v>
      </c>
      <c r="C65" s="8" t="s">
        <v>209</v>
      </c>
      <c r="D65" t="s">
        <v>271</v>
      </c>
      <c r="E65" t="s">
        <v>270</v>
      </c>
      <c r="F65" t="s">
        <v>3</v>
      </c>
      <c r="G65">
        <v>25</v>
      </c>
      <c r="H65" t="s">
        <v>319</v>
      </c>
      <c r="I65" t="s">
        <v>312</v>
      </c>
      <c r="J65" t="s">
        <v>312</v>
      </c>
      <c r="K65" t="s">
        <v>312</v>
      </c>
      <c r="L65" t="s">
        <v>312</v>
      </c>
      <c r="M65" t="s">
        <v>312</v>
      </c>
      <c r="N65">
        <v>34496</v>
      </c>
      <c r="O65" t="s">
        <v>1430</v>
      </c>
      <c r="P65">
        <v>44055</v>
      </c>
      <c r="Q65" t="s">
        <v>572</v>
      </c>
      <c r="R65" t="s">
        <v>212</v>
      </c>
      <c r="S65" t="s">
        <v>312</v>
      </c>
      <c r="T65" t="s">
        <v>312</v>
      </c>
      <c r="U65" t="s">
        <v>137</v>
      </c>
      <c r="V65" t="s">
        <v>212</v>
      </c>
      <c r="W65" t="s">
        <v>312</v>
      </c>
      <c r="X65" t="s">
        <v>312</v>
      </c>
      <c r="Y65" t="s">
        <v>834</v>
      </c>
      <c r="Z65" t="s">
        <v>157</v>
      </c>
      <c r="AA65" t="s">
        <v>576</v>
      </c>
      <c r="AB65" t="s">
        <v>1508</v>
      </c>
      <c r="AC65" t="s">
        <v>1516</v>
      </c>
      <c r="AD65" t="s">
        <v>212</v>
      </c>
      <c r="AE65" t="s">
        <v>212</v>
      </c>
      <c r="AF65" t="s">
        <v>212</v>
      </c>
      <c r="AG65" t="s">
        <v>26</v>
      </c>
      <c r="AH65" t="s">
        <v>312</v>
      </c>
      <c r="AI65" t="s">
        <v>271</v>
      </c>
      <c r="AJ65" t="s">
        <v>270</v>
      </c>
      <c r="AK65" t="s">
        <v>3</v>
      </c>
      <c r="AL65">
        <v>25</v>
      </c>
      <c r="AM65" t="s">
        <v>319</v>
      </c>
      <c r="AN65" t="s">
        <v>312</v>
      </c>
      <c r="AO65" t="s">
        <v>26</v>
      </c>
      <c r="AP65" t="s">
        <v>1054</v>
      </c>
      <c r="AQ65" t="s">
        <v>312</v>
      </c>
      <c r="AR65" t="s">
        <v>1067</v>
      </c>
      <c r="AS65" t="s">
        <v>212</v>
      </c>
      <c r="AT65" t="s">
        <v>1147</v>
      </c>
      <c r="AU65" t="s">
        <v>64</v>
      </c>
    </row>
    <row r="66" spans="1:47">
      <c r="A66" s="8">
        <v>1403</v>
      </c>
      <c r="B66" s="8" t="s">
        <v>207</v>
      </c>
      <c r="C66" s="8" t="s">
        <v>209</v>
      </c>
      <c r="D66" t="s">
        <v>259</v>
      </c>
      <c r="E66" t="s">
        <v>258</v>
      </c>
      <c r="F66" t="s">
        <v>6</v>
      </c>
      <c r="G66">
        <v>20</v>
      </c>
      <c r="H66" t="s">
        <v>319</v>
      </c>
      <c r="I66" t="s">
        <v>312</v>
      </c>
      <c r="J66" t="s">
        <v>312</v>
      </c>
      <c r="K66" t="s">
        <v>312</v>
      </c>
      <c r="L66" t="s">
        <v>312</v>
      </c>
      <c r="M66" t="s">
        <v>312</v>
      </c>
      <c r="N66">
        <v>34125</v>
      </c>
      <c r="O66" t="s">
        <v>312</v>
      </c>
      <c r="P66">
        <v>44056</v>
      </c>
      <c r="Q66" t="s">
        <v>572</v>
      </c>
      <c r="R66" t="s">
        <v>212</v>
      </c>
      <c r="S66" t="s">
        <v>312</v>
      </c>
      <c r="T66" t="s">
        <v>312</v>
      </c>
      <c r="U66" t="s">
        <v>137</v>
      </c>
      <c r="V66" t="s">
        <v>212</v>
      </c>
      <c r="W66" t="s">
        <v>312</v>
      </c>
      <c r="X66" t="s">
        <v>312</v>
      </c>
      <c r="Y66" t="s">
        <v>699</v>
      </c>
      <c r="Z66" t="s">
        <v>594</v>
      </c>
      <c r="AA66" t="s">
        <v>576</v>
      </c>
      <c r="AB66" t="s">
        <v>1508</v>
      </c>
      <c r="AC66" t="s">
        <v>1612</v>
      </c>
      <c r="AD66" t="s">
        <v>212</v>
      </c>
      <c r="AE66" t="s">
        <v>212</v>
      </c>
      <c r="AF66" t="s">
        <v>212</v>
      </c>
      <c r="AG66" t="s">
        <v>26</v>
      </c>
      <c r="AH66" t="s">
        <v>312</v>
      </c>
      <c r="AI66" t="s">
        <v>259</v>
      </c>
      <c r="AJ66" t="s">
        <v>258</v>
      </c>
      <c r="AK66" t="s">
        <v>6</v>
      </c>
      <c r="AL66">
        <v>20</v>
      </c>
      <c r="AM66" t="s">
        <v>319</v>
      </c>
      <c r="AN66" t="s">
        <v>312</v>
      </c>
      <c r="AO66" t="s">
        <v>26</v>
      </c>
      <c r="AP66" t="s">
        <v>1046</v>
      </c>
      <c r="AQ66" t="s">
        <v>312</v>
      </c>
      <c r="AR66" t="s">
        <v>1067</v>
      </c>
      <c r="AS66" t="s">
        <v>212</v>
      </c>
      <c r="AT66" t="s">
        <v>131</v>
      </c>
      <c r="AU66" t="s">
        <v>49</v>
      </c>
    </row>
    <row r="67" spans="1:47">
      <c r="A67" s="8">
        <v>1410</v>
      </c>
      <c r="B67" s="8" t="s">
        <v>207</v>
      </c>
      <c r="C67" s="8" t="s">
        <v>209</v>
      </c>
      <c r="D67" t="s">
        <v>261</v>
      </c>
      <c r="E67" t="s">
        <v>255</v>
      </c>
      <c r="F67" t="s">
        <v>3</v>
      </c>
      <c r="G67">
        <v>44</v>
      </c>
      <c r="H67" t="s">
        <v>319</v>
      </c>
      <c r="I67" t="s">
        <v>312</v>
      </c>
      <c r="J67" t="s">
        <v>312</v>
      </c>
      <c r="K67" t="s">
        <v>312</v>
      </c>
      <c r="L67" t="s">
        <v>312</v>
      </c>
      <c r="M67" t="s">
        <v>312</v>
      </c>
      <c r="N67">
        <v>35568</v>
      </c>
      <c r="O67" t="s">
        <v>1416</v>
      </c>
      <c r="P67">
        <v>44088</v>
      </c>
      <c r="Q67" t="s">
        <v>568</v>
      </c>
      <c r="R67" t="s">
        <v>212</v>
      </c>
      <c r="S67" t="s">
        <v>26</v>
      </c>
      <c r="T67" t="s">
        <v>312</v>
      </c>
      <c r="U67" t="s">
        <v>137</v>
      </c>
      <c r="V67" t="s">
        <v>212</v>
      </c>
      <c r="W67" t="s">
        <v>312</v>
      </c>
      <c r="X67" t="s">
        <v>312</v>
      </c>
      <c r="Y67" t="s">
        <v>770</v>
      </c>
      <c r="Z67" t="s">
        <v>579</v>
      </c>
      <c r="AA67" t="s">
        <v>576</v>
      </c>
      <c r="AB67">
        <v>30</v>
      </c>
      <c r="AC67" t="s">
        <v>1547</v>
      </c>
      <c r="AD67" t="s">
        <v>212</v>
      </c>
      <c r="AE67" t="s">
        <v>212</v>
      </c>
      <c r="AF67" t="s">
        <v>212</v>
      </c>
      <c r="AG67" t="s">
        <v>26</v>
      </c>
      <c r="AH67" t="s">
        <v>312</v>
      </c>
      <c r="AI67" t="s">
        <v>261</v>
      </c>
      <c r="AJ67" t="s">
        <v>255</v>
      </c>
      <c r="AK67" t="s">
        <v>3</v>
      </c>
      <c r="AL67">
        <v>44</v>
      </c>
      <c r="AM67" t="s">
        <v>319</v>
      </c>
      <c r="AN67" t="s">
        <v>312</v>
      </c>
      <c r="AO67" t="s">
        <v>26</v>
      </c>
      <c r="AP67" t="s">
        <v>1046</v>
      </c>
      <c r="AQ67" t="s">
        <v>1060</v>
      </c>
      <c r="AR67" t="s">
        <v>1067</v>
      </c>
      <c r="AS67" t="s">
        <v>212</v>
      </c>
      <c r="AT67" t="s">
        <v>127</v>
      </c>
      <c r="AU67" t="s">
        <v>0</v>
      </c>
    </row>
    <row r="68" spans="1:47">
      <c r="A68" s="8">
        <v>1418</v>
      </c>
      <c r="B68" s="8" t="s">
        <v>207</v>
      </c>
      <c r="C68" s="8" t="s">
        <v>209</v>
      </c>
      <c r="D68" t="s">
        <v>269</v>
      </c>
      <c r="E68" t="s">
        <v>268</v>
      </c>
      <c r="F68" t="s">
        <v>3</v>
      </c>
      <c r="G68">
        <v>35</v>
      </c>
      <c r="H68" t="s">
        <v>319</v>
      </c>
      <c r="I68" t="s">
        <v>312</v>
      </c>
      <c r="J68" t="s">
        <v>312</v>
      </c>
      <c r="K68" t="s">
        <v>312</v>
      </c>
      <c r="L68" t="s">
        <v>312</v>
      </c>
      <c r="M68" t="s">
        <v>312</v>
      </c>
      <c r="N68">
        <v>31003</v>
      </c>
      <c r="O68" t="s">
        <v>1400</v>
      </c>
      <c r="P68">
        <v>44119</v>
      </c>
      <c r="Q68" t="s">
        <v>312</v>
      </c>
      <c r="R68" t="s">
        <v>312</v>
      </c>
      <c r="S68" t="s">
        <v>312</v>
      </c>
      <c r="T68" t="s">
        <v>312</v>
      </c>
      <c r="U68" t="s">
        <v>312</v>
      </c>
      <c r="V68" t="s">
        <v>312</v>
      </c>
      <c r="W68" t="s">
        <v>312</v>
      </c>
      <c r="X68" t="s">
        <v>312</v>
      </c>
      <c r="Y68" t="s">
        <v>810</v>
      </c>
      <c r="Z68" t="s">
        <v>593</v>
      </c>
      <c r="AA68" t="s">
        <v>576</v>
      </c>
      <c r="AB68" t="s">
        <v>1508</v>
      </c>
      <c r="AC68" t="s">
        <v>366</v>
      </c>
      <c r="AD68" t="s">
        <v>212</v>
      </c>
      <c r="AE68" t="s">
        <v>212</v>
      </c>
      <c r="AF68" t="s">
        <v>212</v>
      </c>
      <c r="AG68" t="s">
        <v>26</v>
      </c>
      <c r="AH68" t="s">
        <v>312</v>
      </c>
      <c r="AI68" t="s">
        <v>269</v>
      </c>
      <c r="AJ68" t="s">
        <v>268</v>
      </c>
      <c r="AK68" t="s">
        <v>3</v>
      </c>
      <c r="AL68">
        <v>35</v>
      </c>
      <c r="AM68" t="s">
        <v>319</v>
      </c>
      <c r="AN68" t="s">
        <v>312</v>
      </c>
      <c r="AO68" t="s">
        <v>26</v>
      </c>
      <c r="AP68" t="s">
        <v>1054</v>
      </c>
      <c r="AQ68" t="s">
        <v>1060</v>
      </c>
      <c r="AR68" t="s">
        <v>1067</v>
      </c>
      <c r="AS68" t="s">
        <v>212</v>
      </c>
      <c r="AT68" t="s">
        <v>102</v>
      </c>
      <c r="AU68" t="s">
        <v>0</v>
      </c>
    </row>
    <row r="69" spans="1:47">
      <c r="A69" s="8">
        <v>1419</v>
      </c>
      <c r="B69" s="8" t="s">
        <v>207</v>
      </c>
      <c r="C69" s="8" t="s">
        <v>209</v>
      </c>
      <c r="D69" t="s">
        <v>231</v>
      </c>
      <c r="E69" t="s">
        <v>230</v>
      </c>
      <c r="F69" t="s">
        <v>6</v>
      </c>
      <c r="G69">
        <v>18</v>
      </c>
      <c r="H69" t="s">
        <v>319</v>
      </c>
      <c r="I69" t="s">
        <v>212</v>
      </c>
      <c r="J69" t="s">
        <v>212</v>
      </c>
      <c r="K69" t="s">
        <v>212</v>
      </c>
      <c r="L69" t="s">
        <v>212</v>
      </c>
      <c r="M69" t="s">
        <v>212</v>
      </c>
      <c r="N69" t="s">
        <v>1387</v>
      </c>
      <c r="O69" t="s">
        <v>1432</v>
      </c>
      <c r="P69">
        <v>44123</v>
      </c>
      <c r="Q69" t="s">
        <v>212</v>
      </c>
      <c r="R69" t="s">
        <v>212</v>
      </c>
      <c r="S69" t="s">
        <v>212</v>
      </c>
      <c r="T69" t="s">
        <v>212</v>
      </c>
      <c r="U69" t="s">
        <v>212</v>
      </c>
      <c r="V69" t="s">
        <v>212</v>
      </c>
      <c r="W69" t="s">
        <v>212</v>
      </c>
      <c r="X69" t="s">
        <v>212</v>
      </c>
      <c r="Y69" t="s">
        <v>778</v>
      </c>
      <c r="Z69" t="s">
        <v>579</v>
      </c>
      <c r="AA69" t="s">
        <v>576</v>
      </c>
      <c r="AB69" t="s">
        <v>1508</v>
      </c>
      <c r="AC69" t="s">
        <v>1616</v>
      </c>
      <c r="AD69" t="s">
        <v>212</v>
      </c>
      <c r="AE69" t="s">
        <v>212</v>
      </c>
      <c r="AF69" t="s">
        <v>212</v>
      </c>
      <c r="AG69" t="s">
        <v>212</v>
      </c>
      <c r="AH69" t="s">
        <v>212</v>
      </c>
      <c r="AI69" t="s">
        <v>212</v>
      </c>
      <c r="AJ69" t="s">
        <v>212</v>
      </c>
      <c r="AK69" t="s">
        <v>212</v>
      </c>
      <c r="AL69" t="s">
        <v>212</v>
      </c>
      <c r="AM69" t="s">
        <v>212</v>
      </c>
      <c r="AN69" t="s">
        <v>212</v>
      </c>
      <c r="AO69" t="s">
        <v>212</v>
      </c>
      <c r="AP69" t="s">
        <v>1054</v>
      </c>
      <c r="AQ69" t="s">
        <v>1062</v>
      </c>
      <c r="AR69" t="s">
        <v>1067</v>
      </c>
      <c r="AS69" t="s">
        <v>212</v>
      </c>
      <c r="AT69" t="s">
        <v>105</v>
      </c>
      <c r="AU69" t="s">
        <v>104</v>
      </c>
    </row>
    <row r="70" spans="1:47">
      <c r="A70" s="8">
        <v>1420</v>
      </c>
      <c r="B70" s="8" t="s">
        <v>207</v>
      </c>
      <c r="C70" s="8" t="s">
        <v>209</v>
      </c>
      <c r="D70" t="s">
        <v>229</v>
      </c>
      <c r="E70" t="s">
        <v>228</v>
      </c>
      <c r="F70" t="s">
        <v>3</v>
      </c>
      <c r="G70">
        <v>44</v>
      </c>
      <c r="H70" t="s">
        <v>319</v>
      </c>
      <c r="I70" t="s">
        <v>212</v>
      </c>
      <c r="J70" t="s">
        <v>212</v>
      </c>
      <c r="K70" t="s">
        <v>212</v>
      </c>
      <c r="L70" t="s">
        <v>212</v>
      </c>
      <c r="M70" t="s">
        <v>212</v>
      </c>
      <c r="N70">
        <v>27071</v>
      </c>
      <c r="O70" t="s">
        <v>1427</v>
      </c>
      <c r="P70">
        <v>44124</v>
      </c>
      <c r="Q70" t="s">
        <v>212</v>
      </c>
      <c r="R70" t="s">
        <v>212</v>
      </c>
      <c r="S70" t="s">
        <v>212</v>
      </c>
      <c r="T70" t="s">
        <v>212</v>
      </c>
      <c r="U70" t="s">
        <v>212</v>
      </c>
      <c r="V70" t="s">
        <v>212</v>
      </c>
      <c r="W70" t="s">
        <v>212</v>
      </c>
      <c r="X70" t="s">
        <v>212</v>
      </c>
      <c r="Y70" t="s">
        <v>696</v>
      </c>
      <c r="Z70" t="s">
        <v>594</v>
      </c>
      <c r="AA70" t="s">
        <v>576</v>
      </c>
      <c r="AB70" t="s">
        <v>1508</v>
      </c>
      <c r="AC70" t="s">
        <v>1617</v>
      </c>
      <c r="AD70" t="s">
        <v>212</v>
      </c>
      <c r="AE70" t="s">
        <v>212</v>
      </c>
      <c r="AF70" t="s">
        <v>212</v>
      </c>
      <c r="AG70" t="s">
        <v>212</v>
      </c>
      <c r="AH70" t="s">
        <v>212</v>
      </c>
      <c r="AI70" t="s">
        <v>212</v>
      </c>
      <c r="AJ70" t="s">
        <v>212</v>
      </c>
      <c r="AK70" t="s">
        <v>212</v>
      </c>
      <c r="AL70" t="s">
        <v>212</v>
      </c>
      <c r="AM70" t="s">
        <v>212</v>
      </c>
      <c r="AN70" t="s">
        <v>212</v>
      </c>
      <c r="AO70" t="s">
        <v>212</v>
      </c>
      <c r="AP70" t="s">
        <v>1054</v>
      </c>
      <c r="AQ70" t="s">
        <v>1060</v>
      </c>
      <c r="AR70" t="s">
        <v>1067</v>
      </c>
      <c r="AS70" t="s">
        <v>212</v>
      </c>
      <c r="AT70" t="s">
        <v>1133</v>
      </c>
      <c r="AU70" t="s">
        <v>0</v>
      </c>
    </row>
    <row r="71" spans="1:47">
      <c r="A71" s="8">
        <v>1421</v>
      </c>
      <c r="B71" s="8" t="s">
        <v>207</v>
      </c>
      <c r="C71" s="8" t="s">
        <v>209</v>
      </c>
      <c r="D71" t="s">
        <v>254</v>
      </c>
      <c r="E71" t="s">
        <v>253</v>
      </c>
      <c r="F71" t="s">
        <v>6</v>
      </c>
      <c r="G71">
        <v>23</v>
      </c>
      <c r="H71" t="s">
        <v>319</v>
      </c>
      <c r="I71" t="s">
        <v>312</v>
      </c>
      <c r="J71" t="s">
        <v>312</v>
      </c>
      <c r="K71" t="s">
        <v>312</v>
      </c>
      <c r="L71" t="s">
        <v>312</v>
      </c>
      <c r="M71" t="s">
        <v>312</v>
      </c>
      <c r="N71">
        <v>34820</v>
      </c>
      <c r="O71" t="s">
        <v>1400</v>
      </c>
      <c r="P71">
        <v>44124</v>
      </c>
      <c r="Q71" t="s">
        <v>572</v>
      </c>
      <c r="R71" t="s">
        <v>212</v>
      </c>
      <c r="S71" t="s">
        <v>312</v>
      </c>
      <c r="T71" t="s">
        <v>312</v>
      </c>
      <c r="U71" t="s">
        <v>137</v>
      </c>
      <c r="V71" t="s">
        <v>212</v>
      </c>
      <c r="W71" t="s">
        <v>312</v>
      </c>
      <c r="X71" t="s">
        <v>312</v>
      </c>
      <c r="Y71" t="s">
        <v>726</v>
      </c>
      <c r="Z71" t="s">
        <v>610</v>
      </c>
      <c r="AA71" t="s">
        <v>576</v>
      </c>
      <c r="AB71">
        <v>202</v>
      </c>
      <c r="AC71" t="s">
        <v>727</v>
      </c>
      <c r="AD71" t="s">
        <v>212</v>
      </c>
      <c r="AE71" t="s">
        <v>212</v>
      </c>
      <c r="AF71" t="s">
        <v>212</v>
      </c>
      <c r="AG71" t="s">
        <v>26</v>
      </c>
      <c r="AH71" t="s">
        <v>312</v>
      </c>
      <c r="AI71" t="s">
        <v>254</v>
      </c>
      <c r="AJ71" t="s">
        <v>253</v>
      </c>
      <c r="AK71" t="s">
        <v>6</v>
      </c>
      <c r="AL71">
        <v>23</v>
      </c>
      <c r="AM71" t="s">
        <v>319</v>
      </c>
      <c r="AN71" t="s">
        <v>312</v>
      </c>
      <c r="AO71" t="s">
        <v>26</v>
      </c>
      <c r="AP71" t="s">
        <v>1054</v>
      </c>
      <c r="AQ71" t="s">
        <v>312</v>
      </c>
      <c r="AR71" t="s">
        <v>1071</v>
      </c>
      <c r="AS71" t="s">
        <v>212</v>
      </c>
      <c r="AT71" t="s">
        <v>128</v>
      </c>
      <c r="AU71" t="s">
        <v>312</v>
      </c>
    </row>
    <row r="72" spans="1:47">
      <c r="A72" s="8">
        <v>1422</v>
      </c>
      <c r="B72" s="8" t="s">
        <v>207</v>
      </c>
      <c r="C72" s="8" t="s">
        <v>209</v>
      </c>
      <c r="D72" t="s">
        <v>266</v>
      </c>
      <c r="E72" t="s">
        <v>311</v>
      </c>
      <c r="F72" t="s">
        <v>6</v>
      </c>
      <c r="G72">
        <v>19</v>
      </c>
      <c r="H72" t="s">
        <v>319</v>
      </c>
      <c r="I72" t="s">
        <v>312</v>
      </c>
      <c r="J72" t="s">
        <v>312</v>
      </c>
      <c r="K72" t="s">
        <v>312</v>
      </c>
      <c r="L72" t="s">
        <v>312</v>
      </c>
      <c r="M72" t="s">
        <v>312</v>
      </c>
      <c r="N72">
        <v>31626</v>
      </c>
      <c r="O72" t="s">
        <v>1426</v>
      </c>
      <c r="P72">
        <v>44126</v>
      </c>
      <c r="Q72" t="s">
        <v>572</v>
      </c>
      <c r="R72" t="s">
        <v>212</v>
      </c>
      <c r="S72" t="s">
        <v>312</v>
      </c>
      <c r="T72" t="s">
        <v>312</v>
      </c>
      <c r="U72" t="s">
        <v>137</v>
      </c>
      <c r="V72" t="s">
        <v>212</v>
      </c>
      <c r="W72" t="s">
        <v>312</v>
      </c>
      <c r="X72" t="s">
        <v>312</v>
      </c>
      <c r="Y72" t="s">
        <v>790</v>
      </c>
      <c r="Z72" t="s">
        <v>622</v>
      </c>
      <c r="AA72" t="s">
        <v>576</v>
      </c>
      <c r="AB72" t="s">
        <v>1508</v>
      </c>
      <c r="AC72" t="s">
        <v>1618</v>
      </c>
      <c r="AD72" t="s">
        <v>212</v>
      </c>
      <c r="AE72" t="s">
        <v>212</v>
      </c>
      <c r="AF72" t="s">
        <v>212</v>
      </c>
      <c r="AG72" t="s">
        <v>26</v>
      </c>
      <c r="AH72" t="s">
        <v>312</v>
      </c>
      <c r="AI72" t="s">
        <v>266</v>
      </c>
      <c r="AJ72" t="s">
        <v>311</v>
      </c>
      <c r="AK72" t="s">
        <v>6</v>
      </c>
      <c r="AL72">
        <v>19</v>
      </c>
      <c r="AM72" t="s">
        <v>319</v>
      </c>
      <c r="AN72" t="s">
        <v>312</v>
      </c>
      <c r="AO72" t="s">
        <v>4</v>
      </c>
      <c r="AP72" t="s">
        <v>1054</v>
      </c>
      <c r="AQ72" t="s">
        <v>312</v>
      </c>
      <c r="AR72" t="s">
        <v>1067</v>
      </c>
      <c r="AS72" t="s">
        <v>212</v>
      </c>
      <c r="AT72" t="s">
        <v>103</v>
      </c>
      <c r="AU72" t="s">
        <v>77</v>
      </c>
    </row>
    <row r="73" spans="1:47">
      <c r="A73" s="8">
        <v>1423</v>
      </c>
      <c r="B73" s="8" t="s">
        <v>207</v>
      </c>
      <c r="C73" s="8" t="s">
        <v>209</v>
      </c>
      <c r="D73" t="s">
        <v>1981</v>
      </c>
      <c r="E73" t="s">
        <v>1982</v>
      </c>
      <c r="F73" t="s">
        <v>3</v>
      </c>
      <c r="G73" t="s">
        <v>312</v>
      </c>
      <c r="H73" t="s">
        <v>319</v>
      </c>
      <c r="I73" t="s">
        <v>212</v>
      </c>
      <c r="J73" t="s">
        <v>212</v>
      </c>
      <c r="K73" t="s">
        <v>212</v>
      </c>
      <c r="L73" t="s">
        <v>212</v>
      </c>
      <c r="M73" t="s">
        <v>212</v>
      </c>
      <c r="N73" t="s">
        <v>1400</v>
      </c>
      <c r="O73" t="s">
        <v>312</v>
      </c>
      <c r="P73">
        <v>44127</v>
      </c>
      <c r="Q73" t="s">
        <v>212</v>
      </c>
      <c r="R73" t="s">
        <v>212</v>
      </c>
      <c r="S73" t="s">
        <v>212</v>
      </c>
      <c r="T73" t="s">
        <v>212</v>
      </c>
      <c r="U73" t="s">
        <v>212</v>
      </c>
      <c r="V73" t="s">
        <v>212</v>
      </c>
      <c r="W73" t="s">
        <v>212</v>
      </c>
      <c r="X73" t="s">
        <v>212</v>
      </c>
      <c r="Y73" t="s">
        <v>1332</v>
      </c>
      <c r="Z73" t="s">
        <v>610</v>
      </c>
      <c r="AA73" t="s">
        <v>576</v>
      </c>
      <c r="AB73">
        <v>3</v>
      </c>
      <c r="AC73" t="s">
        <v>1619</v>
      </c>
      <c r="AD73" t="s">
        <v>212</v>
      </c>
      <c r="AE73" t="s">
        <v>212</v>
      </c>
      <c r="AF73" t="s">
        <v>212</v>
      </c>
      <c r="AG73" t="s">
        <v>212</v>
      </c>
      <c r="AH73" t="s">
        <v>212</v>
      </c>
      <c r="AI73" t="s">
        <v>212</v>
      </c>
      <c r="AJ73" t="s">
        <v>212</v>
      </c>
      <c r="AK73" t="s">
        <v>212</v>
      </c>
      <c r="AL73" t="s">
        <v>212</v>
      </c>
      <c r="AM73" t="s">
        <v>212</v>
      </c>
      <c r="AN73" t="s">
        <v>212</v>
      </c>
      <c r="AO73" t="s">
        <v>212</v>
      </c>
      <c r="AP73" t="s">
        <v>1054</v>
      </c>
      <c r="AQ73" t="s">
        <v>312</v>
      </c>
      <c r="AR73" t="s">
        <v>312</v>
      </c>
      <c r="AS73" t="s">
        <v>212</v>
      </c>
      <c r="AT73" t="s">
        <v>1333</v>
      </c>
      <c r="AU73" t="s">
        <v>64</v>
      </c>
    </row>
    <row r="74" spans="1:47">
      <c r="A74" s="8">
        <v>1434</v>
      </c>
      <c r="B74" s="8" t="s">
        <v>207</v>
      </c>
      <c r="C74" s="8" t="s">
        <v>209</v>
      </c>
      <c r="D74" t="s">
        <v>212</v>
      </c>
      <c r="E74" t="s">
        <v>2202</v>
      </c>
      <c r="F74" t="s">
        <v>6</v>
      </c>
      <c r="G74" t="s">
        <v>1329</v>
      </c>
      <c r="H74" t="s">
        <v>319</v>
      </c>
      <c r="I74" t="s">
        <v>312</v>
      </c>
      <c r="J74" t="s">
        <v>312</v>
      </c>
      <c r="K74" t="s">
        <v>312</v>
      </c>
      <c r="L74" t="s">
        <v>312</v>
      </c>
      <c r="M74" t="s">
        <v>312</v>
      </c>
      <c r="N74">
        <v>31818</v>
      </c>
      <c r="O74" t="s">
        <v>1414</v>
      </c>
      <c r="P74">
        <v>44160</v>
      </c>
      <c r="Q74" t="s">
        <v>572</v>
      </c>
      <c r="R74" t="s">
        <v>562</v>
      </c>
      <c r="S74" t="s">
        <v>4</v>
      </c>
      <c r="T74" t="s">
        <v>562</v>
      </c>
      <c r="U74" t="s">
        <v>137</v>
      </c>
      <c r="V74" t="s">
        <v>137</v>
      </c>
      <c r="W74" t="s">
        <v>312</v>
      </c>
      <c r="X74" t="s">
        <v>312</v>
      </c>
      <c r="Y74" t="s">
        <v>750</v>
      </c>
      <c r="Z74" t="s">
        <v>582</v>
      </c>
      <c r="AA74" t="s">
        <v>576</v>
      </c>
      <c r="AB74">
        <v>14</v>
      </c>
      <c r="AC74" t="s">
        <v>1621</v>
      </c>
      <c r="AD74" t="s">
        <v>212</v>
      </c>
      <c r="AE74" t="s">
        <v>212</v>
      </c>
      <c r="AF74" t="s">
        <v>212</v>
      </c>
      <c r="AG74" t="s">
        <v>26</v>
      </c>
      <c r="AH74" t="s">
        <v>212</v>
      </c>
      <c r="AI74" t="s">
        <v>212</v>
      </c>
      <c r="AJ74" t="s">
        <v>175</v>
      </c>
      <c r="AK74" t="s">
        <v>6</v>
      </c>
      <c r="AL74" t="s">
        <v>1329</v>
      </c>
      <c r="AM74" t="s">
        <v>319</v>
      </c>
      <c r="AN74" t="s">
        <v>312</v>
      </c>
      <c r="AO74" t="s">
        <v>312</v>
      </c>
      <c r="AP74" t="s">
        <v>1046</v>
      </c>
      <c r="AQ74" t="s">
        <v>1062</v>
      </c>
      <c r="AR74" t="s">
        <v>312</v>
      </c>
      <c r="AS74" t="s">
        <v>212</v>
      </c>
      <c r="AT74" t="s">
        <v>1096</v>
      </c>
      <c r="AU74" t="s">
        <v>0</v>
      </c>
    </row>
    <row r="75" spans="1:47">
      <c r="A75" s="8">
        <v>1440</v>
      </c>
      <c r="B75" s="8" t="s">
        <v>207</v>
      </c>
      <c r="C75" s="8" t="s">
        <v>209</v>
      </c>
      <c r="D75" t="s">
        <v>281</v>
      </c>
      <c r="E75" t="s">
        <v>280</v>
      </c>
      <c r="F75" t="s">
        <v>6</v>
      </c>
      <c r="G75" t="s">
        <v>320</v>
      </c>
      <c r="H75" t="s">
        <v>319</v>
      </c>
      <c r="I75" t="s">
        <v>312</v>
      </c>
      <c r="J75" t="s">
        <v>312</v>
      </c>
      <c r="K75" t="s">
        <v>312</v>
      </c>
      <c r="L75" t="s">
        <v>312</v>
      </c>
      <c r="M75" t="s">
        <v>312</v>
      </c>
      <c r="N75">
        <v>30288</v>
      </c>
      <c r="O75" t="s">
        <v>312</v>
      </c>
      <c r="P75">
        <v>44169</v>
      </c>
      <c r="Q75" t="s">
        <v>572</v>
      </c>
      <c r="R75" t="s">
        <v>212</v>
      </c>
      <c r="S75" t="s">
        <v>26</v>
      </c>
      <c r="T75" t="s">
        <v>312</v>
      </c>
      <c r="U75" t="s">
        <v>137</v>
      </c>
      <c r="V75" t="s">
        <v>212</v>
      </c>
      <c r="W75" t="s">
        <v>312</v>
      </c>
      <c r="X75" t="s">
        <v>312</v>
      </c>
      <c r="Y75" t="s">
        <v>1944</v>
      </c>
      <c r="Z75" t="s">
        <v>621</v>
      </c>
      <c r="AA75" t="s">
        <v>576</v>
      </c>
      <c r="AB75">
        <v>130</v>
      </c>
      <c r="AC75" t="s">
        <v>282</v>
      </c>
      <c r="AD75" t="s">
        <v>212</v>
      </c>
      <c r="AE75" t="s">
        <v>212</v>
      </c>
      <c r="AF75" t="s">
        <v>212</v>
      </c>
      <c r="AG75" t="s">
        <v>26</v>
      </c>
      <c r="AH75" t="s">
        <v>312</v>
      </c>
      <c r="AI75" t="s">
        <v>281</v>
      </c>
      <c r="AJ75" t="s">
        <v>280</v>
      </c>
      <c r="AK75" t="s">
        <v>6</v>
      </c>
      <c r="AL75" t="s">
        <v>320</v>
      </c>
      <c r="AM75" t="s">
        <v>319</v>
      </c>
      <c r="AN75" t="s">
        <v>312</v>
      </c>
      <c r="AO75" t="s">
        <v>4</v>
      </c>
      <c r="AP75" t="s">
        <v>1046</v>
      </c>
      <c r="AQ75" t="s">
        <v>312</v>
      </c>
      <c r="AR75" t="s">
        <v>1067</v>
      </c>
      <c r="AS75" t="s">
        <v>212</v>
      </c>
      <c r="AT75" t="s">
        <v>177</v>
      </c>
      <c r="AU75" t="s">
        <v>64</v>
      </c>
    </row>
    <row r="76" spans="1:47">
      <c r="A76" s="8">
        <v>1441</v>
      </c>
      <c r="B76" s="8" t="s">
        <v>207</v>
      </c>
      <c r="C76" s="8" t="s">
        <v>209</v>
      </c>
      <c r="D76" t="s">
        <v>212</v>
      </c>
      <c r="E76" t="s">
        <v>179</v>
      </c>
      <c r="F76" t="s">
        <v>3</v>
      </c>
      <c r="G76" t="s">
        <v>314</v>
      </c>
      <c r="H76" t="s">
        <v>319</v>
      </c>
      <c r="I76" t="s">
        <v>470</v>
      </c>
      <c r="J76" t="s">
        <v>331</v>
      </c>
      <c r="K76" t="s">
        <v>6</v>
      </c>
      <c r="L76">
        <v>24</v>
      </c>
      <c r="M76" t="s">
        <v>319</v>
      </c>
      <c r="N76">
        <v>37778</v>
      </c>
      <c r="O76" t="s">
        <v>312</v>
      </c>
      <c r="P76">
        <v>44170</v>
      </c>
      <c r="Q76" t="s">
        <v>563</v>
      </c>
      <c r="R76" t="s">
        <v>571</v>
      </c>
      <c r="S76" t="s">
        <v>26</v>
      </c>
      <c r="T76" t="s">
        <v>2184</v>
      </c>
      <c r="U76" t="s">
        <v>575</v>
      </c>
      <c r="V76" t="s">
        <v>575</v>
      </c>
      <c r="W76" t="s">
        <v>1441</v>
      </c>
      <c r="X76" t="s">
        <v>312</v>
      </c>
      <c r="Y76" t="s">
        <v>729</v>
      </c>
      <c r="Z76" t="s">
        <v>575</v>
      </c>
      <c r="AA76" t="s">
        <v>1441</v>
      </c>
      <c r="AB76" t="s">
        <v>312</v>
      </c>
      <c r="AC76" t="s">
        <v>242</v>
      </c>
      <c r="AD76" t="s">
        <v>1324</v>
      </c>
      <c r="AE76" t="s">
        <v>26</v>
      </c>
      <c r="AF76" t="s">
        <v>575</v>
      </c>
      <c r="AG76" t="s">
        <v>26</v>
      </c>
      <c r="AH76" t="s">
        <v>26</v>
      </c>
      <c r="AI76" t="s">
        <v>212</v>
      </c>
      <c r="AJ76" t="s">
        <v>179</v>
      </c>
      <c r="AK76" t="s">
        <v>3</v>
      </c>
      <c r="AL76" t="s">
        <v>314</v>
      </c>
      <c r="AM76" t="s">
        <v>319</v>
      </c>
      <c r="AN76" t="s">
        <v>570</v>
      </c>
      <c r="AO76" t="s">
        <v>4</v>
      </c>
      <c r="AP76" t="s">
        <v>1046</v>
      </c>
      <c r="AQ76" t="s">
        <v>312</v>
      </c>
      <c r="AR76" t="s">
        <v>1073</v>
      </c>
      <c r="AS76" t="s">
        <v>212</v>
      </c>
      <c r="AT76" t="s">
        <v>1093</v>
      </c>
      <c r="AU76" t="s">
        <v>77</v>
      </c>
    </row>
    <row r="77" spans="1:47">
      <c r="A77" s="8">
        <v>1442</v>
      </c>
      <c r="B77" s="8" t="s">
        <v>207</v>
      </c>
      <c r="C77" s="8" t="s">
        <v>209</v>
      </c>
      <c r="D77" t="s">
        <v>212</v>
      </c>
      <c r="E77" s="22" t="s">
        <v>179</v>
      </c>
      <c r="F77" t="s">
        <v>3</v>
      </c>
      <c r="G77" t="s">
        <v>314</v>
      </c>
      <c r="H77" t="s">
        <v>319</v>
      </c>
      <c r="I77" t="s">
        <v>470</v>
      </c>
      <c r="J77" t="s">
        <v>331</v>
      </c>
      <c r="K77" t="s">
        <v>6</v>
      </c>
      <c r="L77">
        <v>24</v>
      </c>
      <c r="M77" t="s">
        <v>319</v>
      </c>
      <c r="N77" s="21">
        <v>37778</v>
      </c>
      <c r="O77" t="s">
        <v>312</v>
      </c>
      <c r="P77" s="21">
        <v>44170</v>
      </c>
      <c r="Q77" t="s">
        <v>563</v>
      </c>
      <c r="R77" t="s">
        <v>571</v>
      </c>
      <c r="S77" t="s">
        <v>26</v>
      </c>
      <c r="T77" t="s">
        <v>2184</v>
      </c>
      <c r="U77" t="s">
        <v>575</v>
      </c>
      <c r="V77" t="s">
        <v>575</v>
      </c>
      <c r="W77" t="s">
        <v>1441</v>
      </c>
      <c r="X77" t="s">
        <v>312</v>
      </c>
      <c r="Y77" t="s">
        <v>729</v>
      </c>
      <c r="Z77" t="s">
        <v>575</v>
      </c>
      <c r="AA77" t="s">
        <v>1441</v>
      </c>
      <c r="AB77" t="s">
        <v>312</v>
      </c>
      <c r="AC77" s="10" t="s">
        <v>242</v>
      </c>
      <c r="AD77" s="10" t="s">
        <v>1324</v>
      </c>
      <c r="AE77" t="s">
        <v>26</v>
      </c>
      <c r="AF77" t="s">
        <v>575</v>
      </c>
      <c r="AG77" t="s">
        <v>26</v>
      </c>
      <c r="AH77" t="s">
        <v>26</v>
      </c>
      <c r="AI77" t="s">
        <v>212</v>
      </c>
      <c r="AJ77" s="22" t="s">
        <v>179</v>
      </c>
      <c r="AK77" t="s">
        <v>3</v>
      </c>
      <c r="AL77" t="s">
        <v>314</v>
      </c>
      <c r="AM77" t="s">
        <v>319</v>
      </c>
      <c r="AN77" t="s">
        <v>570</v>
      </c>
      <c r="AO77" t="s">
        <v>4</v>
      </c>
      <c r="AP77" t="s">
        <v>1046</v>
      </c>
      <c r="AQ77" s="8" t="s">
        <v>312</v>
      </c>
      <c r="AR77" t="s">
        <v>1073</v>
      </c>
      <c r="AS77" s="18" t="s">
        <v>212</v>
      </c>
      <c r="AT77" t="s">
        <v>1093</v>
      </c>
      <c r="AU77" t="s">
        <v>77</v>
      </c>
    </row>
    <row r="78" spans="1:47">
      <c r="A78" s="8">
        <v>1447</v>
      </c>
      <c r="B78" s="8" t="s">
        <v>207</v>
      </c>
      <c r="C78" s="8" t="s">
        <v>209</v>
      </c>
      <c r="D78" t="s">
        <v>212</v>
      </c>
      <c r="E78" t="s">
        <v>1219</v>
      </c>
      <c r="F78" t="s">
        <v>6</v>
      </c>
      <c r="G78" t="s">
        <v>314</v>
      </c>
      <c r="H78" t="s">
        <v>319</v>
      </c>
      <c r="I78" t="s">
        <v>1015</v>
      </c>
      <c r="J78" t="s">
        <v>1220</v>
      </c>
      <c r="K78" t="s">
        <v>6</v>
      </c>
      <c r="L78">
        <v>19</v>
      </c>
      <c r="M78" t="s">
        <v>319</v>
      </c>
      <c r="N78">
        <v>33705</v>
      </c>
      <c r="O78" t="s">
        <v>1428</v>
      </c>
      <c r="P78">
        <v>44182</v>
      </c>
      <c r="Q78" t="s">
        <v>570</v>
      </c>
      <c r="R78" t="s">
        <v>571</v>
      </c>
      <c r="S78" t="s">
        <v>26</v>
      </c>
      <c r="T78" t="s">
        <v>2184</v>
      </c>
      <c r="U78" t="s">
        <v>22</v>
      </c>
      <c r="V78" t="s">
        <v>24</v>
      </c>
      <c r="W78" t="s">
        <v>312</v>
      </c>
      <c r="X78" t="s">
        <v>312</v>
      </c>
      <c r="Y78" t="s">
        <v>1221</v>
      </c>
      <c r="Z78" t="s">
        <v>610</v>
      </c>
      <c r="AA78" t="s">
        <v>576</v>
      </c>
      <c r="AB78">
        <v>144</v>
      </c>
      <c r="AC78" t="s">
        <v>1624</v>
      </c>
      <c r="AD78" t="s">
        <v>1224</v>
      </c>
      <c r="AE78" t="s">
        <v>4</v>
      </c>
      <c r="AF78" t="s">
        <v>850</v>
      </c>
      <c r="AG78" t="s">
        <v>26</v>
      </c>
      <c r="AH78" t="s">
        <v>26</v>
      </c>
      <c r="AI78" t="s">
        <v>212</v>
      </c>
      <c r="AJ78" t="s">
        <v>1222</v>
      </c>
      <c r="AK78" t="s">
        <v>6</v>
      </c>
      <c r="AL78" t="s">
        <v>314</v>
      </c>
      <c r="AM78" t="s">
        <v>319</v>
      </c>
      <c r="AN78" t="s">
        <v>570</v>
      </c>
      <c r="AO78" t="s">
        <v>4</v>
      </c>
      <c r="AP78" t="s">
        <v>1046</v>
      </c>
      <c r="AQ78" t="s">
        <v>1062</v>
      </c>
      <c r="AR78" t="s">
        <v>1067</v>
      </c>
      <c r="AS78" t="s">
        <v>212</v>
      </c>
      <c r="AT78" t="s">
        <v>1223</v>
      </c>
      <c r="AU78" t="s">
        <v>77</v>
      </c>
    </row>
    <row r="79" spans="1:47">
      <c r="A79" s="8">
        <v>1449</v>
      </c>
      <c r="B79" s="8" t="s">
        <v>207</v>
      </c>
      <c r="C79" s="8" t="s">
        <v>209</v>
      </c>
      <c r="D79" t="s">
        <v>1442</v>
      </c>
      <c r="E79" t="s">
        <v>1443</v>
      </c>
      <c r="F79" t="s">
        <v>6</v>
      </c>
      <c r="G79">
        <v>46</v>
      </c>
      <c r="H79" t="s">
        <v>319</v>
      </c>
      <c r="I79" t="s">
        <v>475</v>
      </c>
      <c r="J79" t="s">
        <v>1907</v>
      </c>
      <c r="K79" t="s">
        <v>3</v>
      </c>
      <c r="L79">
        <v>43</v>
      </c>
      <c r="M79" t="s">
        <v>319</v>
      </c>
      <c r="N79">
        <v>35309</v>
      </c>
      <c r="O79" t="s">
        <v>1420</v>
      </c>
      <c r="P79">
        <v>44199</v>
      </c>
      <c r="Q79" t="s">
        <v>572</v>
      </c>
      <c r="R79" t="s">
        <v>571</v>
      </c>
      <c r="S79" t="s">
        <v>312</v>
      </c>
      <c r="T79" t="s">
        <v>2184</v>
      </c>
      <c r="U79" t="s">
        <v>575</v>
      </c>
      <c r="V79" t="s">
        <v>575</v>
      </c>
      <c r="W79" t="s">
        <v>1177</v>
      </c>
      <c r="X79" t="s">
        <v>312</v>
      </c>
      <c r="Y79" t="s">
        <v>1444</v>
      </c>
      <c r="Z79" t="s">
        <v>622</v>
      </c>
      <c r="AA79" t="s">
        <v>576</v>
      </c>
      <c r="AB79">
        <v>125</v>
      </c>
      <c r="AC79" t="s">
        <v>1583</v>
      </c>
      <c r="AD79" t="s">
        <v>1265</v>
      </c>
      <c r="AE79" t="s">
        <v>4</v>
      </c>
      <c r="AF79" t="s">
        <v>575</v>
      </c>
      <c r="AG79" t="s">
        <v>26</v>
      </c>
      <c r="AH79" t="s">
        <v>312</v>
      </c>
      <c r="AI79" t="s">
        <v>1442</v>
      </c>
      <c r="AJ79" t="s">
        <v>1443</v>
      </c>
      <c r="AK79" t="s">
        <v>6</v>
      </c>
      <c r="AL79">
        <v>46</v>
      </c>
      <c r="AM79" t="s">
        <v>319</v>
      </c>
      <c r="AN79" t="s">
        <v>1071</v>
      </c>
      <c r="AO79" t="s">
        <v>26</v>
      </c>
      <c r="AP79" t="s">
        <v>1054</v>
      </c>
      <c r="AQ79" t="s">
        <v>1062</v>
      </c>
      <c r="AR79" t="s">
        <v>1067</v>
      </c>
      <c r="AS79" t="s">
        <v>212</v>
      </c>
      <c r="AT79" t="s">
        <v>1445</v>
      </c>
      <c r="AU79" t="s">
        <v>212</v>
      </c>
    </row>
    <row r="80" spans="1:47">
      <c r="A80" s="8">
        <v>1450</v>
      </c>
      <c r="B80" s="8" t="s">
        <v>207</v>
      </c>
      <c r="C80" s="8" t="s">
        <v>209</v>
      </c>
      <c r="D80" t="s">
        <v>1466</v>
      </c>
      <c r="E80" t="s">
        <v>1467</v>
      </c>
      <c r="F80" t="s">
        <v>3</v>
      </c>
      <c r="G80">
        <v>42</v>
      </c>
      <c r="H80" t="s">
        <v>319</v>
      </c>
      <c r="I80" t="s">
        <v>212</v>
      </c>
      <c r="J80" t="s">
        <v>212</v>
      </c>
      <c r="K80" t="s">
        <v>212</v>
      </c>
      <c r="L80" t="s">
        <v>212</v>
      </c>
      <c r="M80" t="s">
        <v>212</v>
      </c>
      <c r="N80">
        <v>43304</v>
      </c>
      <c r="O80" t="s">
        <v>1431</v>
      </c>
      <c r="P80">
        <v>44208</v>
      </c>
      <c r="Q80" t="s">
        <v>212</v>
      </c>
      <c r="R80" t="s">
        <v>212</v>
      </c>
      <c r="S80" t="s">
        <v>212</v>
      </c>
      <c r="T80" t="s">
        <v>212</v>
      </c>
      <c r="U80" t="s">
        <v>212</v>
      </c>
      <c r="V80" t="s">
        <v>212</v>
      </c>
      <c r="W80" t="s">
        <v>212</v>
      </c>
      <c r="X80" t="s">
        <v>212</v>
      </c>
      <c r="Y80" t="s">
        <v>1468</v>
      </c>
      <c r="Z80" t="s">
        <v>614</v>
      </c>
      <c r="AA80" t="s">
        <v>576</v>
      </c>
      <c r="AB80">
        <v>141</v>
      </c>
      <c r="AC80" t="s">
        <v>2144</v>
      </c>
      <c r="AD80" t="s">
        <v>212</v>
      </c>
      <c r="AE80" t="s">
        <v>212</v>
      </c>
      <c r="AF80" t="s">
        <v>212</v>
      </c>
      <c r="AG80" t="s">
        <v>212</v>
      </c>
      <c r="AH80" t="s">
        <v>212</v>
      </c>
      <c r="AI80" t="s">
        <v>212</v>
      </c>
      <c r="AJ80" t="s">
        <v>212</v>
      </c>
      <c r="AK80" t="s">
        <v>212</v>
      </c>
      <c r="AL80" t="s">
        <v>212</v>
      </c>
      <c r="AM80" t="s">
        <v>212</v>
      </c>
      <c r="AN80" t="s">
        <v>212</v>
      </c>
      <c r="AO80" t="s">
        <v>212</v>
      </c>
      <c r="AP80" t="s">
        <v>1054</v>
      </c>
      <c r="AQ80" t="s">
        <v>312</v>
      </c>
      <c r="AR80" t="s">
        <v>312</v>
      </c>
      <c r="AS80" t="s">
        <v>212</v>
      </c>
      <c r="AT80" t="s">
        <v>1469</v>
      </c>
      <c r="AU80" t="s">
        <v>64</v>
      </c>
    </row>
    <row r="81" spans="1:47">
      <c r="A81" s="8">
        <v>1452</v>
      </c>
      <c r="B81" s="8" t="s">
        <v>207</v>
      </c>
      <c r="C81" s="8" t="s">
        <v>209</v>
      </c>
      <c r="D81" t="s">
        <v>1470</v>
      </c>
      <c r="E81" t="s">
        <v>1471</v>
      </c>
      <c r="F81" t="s">
        <v>6</v>
      </c>
      <c r="G81">
        <v>17</v>
      </c>
      <c r="H81" t="s">
        <v>319</v>
      </c>
      <c r="I81" t="s">
        <v>212</v>
      </c>
      <c r="J81" t="s">
        <v>212</v>
      </c>
      <c r="K81" t="s">
        <v>212</v>
      </c>
      <c r="L81" t="s">
        <v>212</v>
      </c>
      <c r="M81" t="s">
        <v>212</v>
      </c>
      <c r="N81">
        <v>24293</v>
      </c>
      <c r="O81" t="s">
        <v>1432</v>
      </c>
      <c r="P81">
        <v>44216</v>
      </c>
      <c r="Q81" t="s">
        <v>212</v>
      </c>
      <c r="R81" t="s">
        <v>212</v>
      </c>
      <c r="S81" t="s">
        <v>212</v>
      </c>
      <c r="T81" t="s">
        <v>212</v>
      </c>
      <c r="U81" t="s">
        <v>212</v>
      </c>
      <c r="V81" t="s">
        <v>212</v>
      </c>
      <c r="W81" t="s">
        <v>212</v>
      </c>
      <c r="X81" t="s">
        <v>212</v>
      </c>
      <c r="Y81" t="s">
        <v>1472</v>
      </c>
      <c r="Z81" t="s">
        <v>593</v>
      </c>
      <c r="AA81" t="s">
        <v>576</v>
      </c>
      <c r="AB81">
        <v>921</v>
      </c>
      <c r="AC81" t="s">
        <v>2145</v>
      </c>
      <c r="AD81" t="s">
        <v>212</v>
      </c>
      <c r="AE81" t="s">
        <v>212</v>
      </c>
      <c r="AF81" t="s">
        <v>212</v>
      </c>
      <c r="AG81" t="s">
        <v>212</v>
      </c>
      <c r="AH81" t="s">
        <v>212</v>
      </c>
      <c r="AI81" t="s">
        <v>212</v>
      </c>
      <c r="AJ81" t="s">
        <v>212</v>
      </c>
      <c r="AK81" t="s">
        <v>212</v>
      </c>
      <c r="AL81" t="s">
        <v>212</v>
      </c>
      <c r="AM81" t="s">
        <v>212</v>
      </c>
      <c r="AN81" t="s">
        <v>212</v>
      </c>
      <c r="AO81" t="s">
        <v>212</v>
      </c>
      <c r="AP81" t="s">
        <v>1054</v>
      </c>
      <c r="AQ81" t="s">
        <v>312</v>
      </c>
      <c r="AR81" t="s">
        <v>1067</v>
      </c>
      <c r="AS81" t="s">
        <v>212</v>
      </c>
      <c r="AT81" t="s">
        <v>1473</v>
      </c>
      <c r="AU81" t="s">
        <v>1474</v>
      </c>
    </row>
    <row r="82" spans="1:47">
      <c r="A82" s="8">
        <v>1453</v>
      </c>
      <c r="B82" s="8" t="s">
        <v>207</v>
      </c>
      <c r="C82" s="8" t="s">
        <v>209</v>
      </c>
      <c r="D82" t="s">
        <v>989</v>
      </c>
      <c r="E82" t="s">
        <v>1475</v>
      </c>
      <c r="F82" t="s">
        <v>6</v>
      </c>
      <c r="G82">
        <v>25</v>
      </c>
      <c r="H82" t="s">
        <v>319</v>
      </c>
      <c r="I82" t="s">
        <v>312</v>
      </c>
      <c r="J82" t="s">
        <v>312</v>
      </c>
      <c r="K82" t="s">
        <v>312</v>
      </c>
      <c r="L82" t="s">
        <v>312</v>
      </c>
      <c r="M82" t="s">
        <v>312</v>
      </c>
      <c r="N82">
        <v>27981</v>
      </c>
      <c r="O82" t="s">
        <v>1422</v>
      </c>
      <c r="P82">
        <v>44217</v>
      </c>
      <c r="Q82" t="s">
        <v>572</v>
      </c>
      <c r="R82" t="s">
        <v>212</v>
      </c>
      <c r="S82" t="s">
        <v>26</v>
      </c>
      <c r="T82" t="s">
        <v>312</v>
      </c>
      <c r="U82" t="s">
        <v>137</v>
      </c>
      <c r="V82" t="s">
        <v>137</v>
      </c>
      <c r="W82" t="s">
        <v>312</v>
      </c>
      <c r="X82" t="s">
        <v>312</v>
      </c>
      <c r="Y82" t="s">
        <v>1477</v>
      </c>
      <c r="Z82" t="s">
        <v>620</v>
      </c>
      <c r="AA82" t="s">
        <v>576</v>
      </c>
      <c r="AB82">
        <v>301</v>
      </c>
      <c r="AC82" t="s">
        <v>1477</v>
      </c>
      <c r="AD82" t="s">
        <v>212</v>
      </c>
      <c r="AE82" t="s">
        <v>212</v>
      </c>
      <c r="AF82" t="s">
        <v>212</v>
      </c>
      <c r="AG82" t="s">
        <v>26</v>
      </c>
      <c r="AH82" t="s">
        <v>212</v>
      </c>
      <c r="AI82" t="s">
        <v>989</v>
      </c>
      <c r="AJ82" t="s">
        <v>1475</v>
      </c>
      <c r="AK82" t="s">
        <v>6</v>
      </c>
      <c r="AL82">
        <v>25</v>
      </c>
      <c r="AM82" t="s">
        <v>319</v>
      </c>
      <c r="AN82" t="s">
        <v>312</v>
      </c>
      <c r="AO82" t="s">
        <v>26</v>
      </c>
      <c r="AP82" t="s">
        <v>1046</v>
      </c>
      <c r="AQ82" t="s">
        <v>1060</v>
      </c>
      <c r="AR82" t="s">
        <v>312</v>
      </c>
      <c r="AS82" t="s">
        <v>312</v>
      </c>
      <c r="AT82" t="s">
        <v>1478</v>
      </c>
      <c r="AU82" t="s">
        <v>0</v>
      </c>
    </row>
    <row r="83" spans="1:47">
      <c r="A83" s="8">
        <v>1454</v>
      </c>
      <c r="B83" s="8" t="s">
        <v>207</v>
      </c>
      <c r="C83" s="8" t="s">
        <v>209</v>
      </c>
      <c r="D83" t="s">
        <v>269</v>
      </c>
      <c r="E83" t="s">
        <v>1476</v>
      </c>
      <c r="F83" t="s">
        <v>3</v>
      </c>
      <c r="G83">
        <v>30</v>
      </c>
      <c r="H83" t="s">
        <v>319</v>
      </c>
      <c r="I83" t="s">
        <v>312</v>
      </c>
      <c r="J83" t="s">
        <v>312</v>
      </c>
      <c r="K83" t="s">
        <v>312</v>
      </c>
      <c r="L83" t="s">
        <v>312</v>
      </c>
      <c r="M83" t="s">
        <v>312</v>
      </c>
      <c r="N83">
        <v>27981</v>
      </c>
      <c r="O83" t="s">
        <v>1422</v>
      </c>
      <c r="P83">
        <v>44217</v>
      </c>
      <c r="Q83" t="s">
        <v>572</v>
      </c>
      <c r="R83" t="s">
        <v>212</v>
      </c>
      <c r="S83" t="s">
        <v>26</v>
      </c>
      <c r="T83" t="s">
        <v>312</v>
      </c>
      <c r="U83" t="s">
        <v>137</v>
      </c>
      <c r="V83" t="s">
        <v>137</v>
      </c>
      <c r="W83" t="s">
        <v>312</v>
      </c>
      <c r="X83" t="s">
        <v>312</v>
      </c>
      <c r="Y83" t="s">
        <v>1477</v>
      </c>
      <c r="Z83" t="s">
        <v>620</v>
      </c>
      <c r="AA83" t="s">
        <v>576</v>
      </c>
      <c r="AB83">
        <v>301</v>
      </c>
      <c r="AC83" t="s">
        <v>1477</v>
      </c>
      <c r="AD83" t="s">
        <v>212</v>
      </c>
      <c r="AE83" t="s">
        <v>212</v>
      </c>
      <c r="AF83" t="s">
        <v>212</v>
      </c>
      <c r="AG83" t="s">
        <v>26</v>
      </c>
      <c r="AH83" t="s">
        <v>212</v>
      </c>
      <c r="AI83" t="s">
        <v>269</v>
      </c>
      <c r="AJ83" t="s">
        <v>1476</v>
      </c>
      <c r="AK83" t="s">
        <v>3</v>
      </c>
      <c r="AL83">
        <v>30</v>
      </c>
      <c r="AM83" t="s">
        <v>319</v>
      </c>
      <c r="AN83" t="s">
        <v>312</v>
      </c>
      <c r="AO83" t="s">
        <v>26</v>
      </c>
      <c r="AP83" t="s">
        <v>1046</v>
      </c>
      <c r="AQ83" t="s">
        <v>1060</v>
      </c>
      <c r="AR83" t="s">
        <v>312</v>
      </c>
      <c r="AS83" t="s">
        <v>312</v>
      </c>
      <c r="AT83" t="s">
        <v>1478</v>
      </c>
      <c r="AU83" t="s">
        <v>0</v>
      </c>
    </row>
    <row r="84" spans="1:47">
      <c r="A84" s="8">
        <v>1455</v>
      </c>
      <c r="B84" s="8" t="s">
        <v>207</v>
      </c>
      <c r="C84" s="8" t="s">
        <v>209</v>
      </c>
      <c r="D84" t="s">
        <v>212</v>
      </c>
      <c r="E84" t="s">
        <v>2203</v>
      </c>
      <c r="F84" t="s">
        <v>143</v>
      </c>
      <c r="G84" t="s">
        <v>1499</v>
      </c>
      <c r="H84" t="s">
        <v>318</v>
      </c>
      <c r="I84" t="s">
        <v>212</v>
      </c>
      <c r="J84" t="s">
        <v>212</v>
      </c>
      <c r="K84" t="s">
        <v>212</v>
      </c>
      <c r="L84" t="s">
        <v>212</v>
      </c>
      <c r="M84" t="s">
        <v>212</v>
      </c>
      <c r="N84">
        <v>31603</v>
      </c>
      <c r="O84">
        <v>43862</v>
      </c>
      <c r="P84">
        <v>44218</v>
      </c>
      <c r="Q84" t="s">
        <v>212</v>
      </c>
      <c r="R84" t="s">
        <v>212</v>
      </c>
      <c r="S84" t="s">
        <v>212</v>
      </c>
      <c r="T84" t="s">
        <v>212</v>
      </c>
      <c r="U84" t="s">
        <v>212</v>
      </c>
      <c r="V84" t="s">
        <v>212</v>
      </c>
      <c r="W84" t="s">
        <v>212</v>
      </c>
      <c r="X84" t="s">
        <v>212</v>
      </c>
      <c r="Y84" t="s">
        <v>1500</v>
      </c>
      <c r="Z84" t="s">
        <v>593</v>
      </c>
      <c r="AA84" t="s">
        <v>576</v>
      </c>
      <c r="AB84">
        <v>5</v>
      </c>
      <c r="AC84" t="s">
        <v>1606</v>
      </c>
      <c r="AD84" t="s">
        <v>212</v>
      </c>
      <c r="AE84" t="s">
        <v>212</v>
      </c>
      <c r="AF84" t="s">
        <v>212</v>
      </c>
      <c r="AG84" t="s">
        <v>212</v>
      </c>
      <c r="AH84" t="s">
        <v>212</v>
      </c>
      <c r="AI84" t="s">
        <v>212</v>
      </c>
      <c r="AJ84" t="s">
        <v>212</v>
      </c>
      <c r="AK84" t="s">
        <v>212</v>
      </c>
      <c r="AL84" t="s">
        <v>212</v>
      </c>
      <c r="AM84" t="s">
        <v>212</v>
      </c>
      <c r="AN84" t="s">
        <v>212</v>
      </c>
      <c r="AO84" t="s">
        <v>212</v>
      </c>
      <c r="AP84" t="s">
        <v>1052</v>
      </c>
      <c r="AQ84" t="s">
        <v>312</v>
      </c>
      <c r="AR84" t="s">
        <v>312</v>
      </c>
      <c r="AS84" t="s">
        <v>312</v>
      </c>
      <c r="AT84" t="s">
        <v>1501</v>
      </c>
      <c r="AU84" t="s">
        <v>0</v>
      </c>
    </row>
    <row r="85" spans="1:47">
      <c r="A85" s="8">
        <v>1456</v>
      </c>
      <c r="B85" s="8" t="s">
        <v>207</v>
      </c>
      <c r="C85" s="8" t="s">
        <v>209</v>
      </c>
      <c r="D85" t="s">
        <v>1484</v>
      </c>
      <c r="E85" t="s">
        <v>1485</v>
      </c>
      <c r="F85" t="s">
        <v>6</v>
      </c>
      <c r="G85">
        <v>14</v>
      </c>
      <c r="H85" t="s">
        <v>319</v>
      </c>
      <c r="I85" t="s">
        <v>1486</v>
      </c>
      <c r="J85" t="s">
        <v>1487</v>
      </c>
      <c r="K85" t="s">
        <v>3</v>
      </c>
      <c r="L85">
        <v>34</v>
      </c>
      <c r="M85" t="s">
        <v>319</v>
      </c>
      <c r="N85">
        <v>30762</v>
      </c>
      <c r="O85" t="s">
        <v>1423</v>
      </c>
      <c r="P85">
        <v>44221</v>
      </c>
      <c r="Q85" t="s">
        <v>572</v>
      </c>
      <c r="R85" t="s">
        <v>212</v>
      </c>
      <c r="S85" t="s">
        <v>4</v>
      </c>
      <c r="T85" t="s">
        <v>562</v>
      </c>
      <c r="U85" t="s">
        <v>22</v>
      </c>
      <c r="V85" t="s">
        <v>212</v>
      </c>
      <c r="W85" t="s">
        <v>109</v>
      </c>
      <c r="X85" t="s">
        <v>1195</v>
      </c>
      <c r="Y85" t="s">
        <v>833</v>
      </c>
      <c r="Z85" t="s">
        <v>157</v>
      </c>
      <c r="AA85" t="s">
        <v>576</v>
      </c>
      <c r="AB85">
        <v>15</v>
      </c>
      <c r="AC85" t="s">
        <v>290</v>
      </c>
      <c r="AD85" t="s">
        <v>212</v>
      </c>
      <c r="AE85" t="s">
        <v>212</v>
      </c>
      <c r="AF85" t="s">
        <v>212</v>
      </c>
      <c r="AG85" t="s">
        <v>1439</v>
      </c>
      <c r="AH85" t="s">
        <v>26</v>
      </c>
      <c r="AI85" t="s">
        <v>1484</v>
      </c>
      <c r="AJ85" t="s">
        <v>1485</v>
      </c>
      <c r="AK85" t="s">
        <v>6</v>
      </c>
      <c r="AL85">
        <v>14</v>
      </c>
      <c r="AM85" t="s">
        <v>319</v>
      </c>
      <c r="AN85" t="s">
        <v>1434</v>
      </c>
      <c r="AO85" t="s">
        <v>4</v>
      </c>
      <c r="AP85" t="s">
        <v>1054</v>
      </c>
      <c r="AQ85" t="s">
        <v>1060</v>
      </c>
      <c r="AR85" t="s">
        <v>1067</v>
      </c>
      <c r="AS85" t="s">
        <v>212</v>
      </c>
      <c r="AT85" t="s">
        <v>1109</v>
      </c>
      <c r="AU85" t="s">
        <v>0</v>
      </c>
    </row>
    <row r="86" spans="1:47">
      <c r="A86" s="8">
        <v>1457</v>
      </c>
      <c r="B86" s="8" t="s">
        <v>207</v>
      </c>
      <c r="C86" s="8" t="s">
        <v>209</v>
      </c>
      <c r="D86" t="s">
        <v>533</v>
      </c>
      <c r="E86" t="s">
        <v>1488</v>
      </c>
      <c r="F86" t="s">
        <v>3</v>
      </c>
      <c r="G86">
        <v>24</v>
      </c>
      <c r="H86" t="s">
        <v>312</v>
      </c>
      <c r="I86" t="s">
        <v>312</v>
      </c>
      <c r="J86" t="s">
        <v>312</v>
      </c>
      <c r="K86" t="s">
        <v>312</v>
      </c>
      <c r="L86" t="s">
        <v>312</v>
      </c>
      <c r="M86" t="s">
        <v>312</v>
      </c>
      <c r="N86" t="s">
        <v>1489</v>
      </c>
      <c r="O86" t="s">
        <v>1427</v>
      </c>
      <c r="P86">
        <v>44221</v>
      </c>
      <c r="Q86" t="s">
        <v>312</v>
      </c>
      <c r="R86" t="s">
        <v>312</v>
      </c>
      <c r="S86" t="s">
        <v>312</v>
      </c>
      <c r="T86" t="s">
        <v>312</v>
      </c>
      <c r="U86" t="s">
        <v>312</v>
      </c>
      <c r="V86" t="s">
        <v>312</v>
      </c>
      <c r="W86" t="s">
        <v>312</v>
      </c>
      <c r="X86" t="s">
        <v>312</v>
      </c>
      <c r="Y86" t="s">
        <v>1490</v>
      </c>
      <c r="Z86" t="s">
        <v>115</v>
      </c>
      <c r="AA86" t="s">
        <v>576</v>
      </c>
      <c r="AB86">
        <v>672</v>
      </c>
      <c r="AC86" t="s">
        <v>463</v>
      </c>
      <c r="AD86" t="s">
        <v>212</v>
      </c>
      <c r="AE86" t="s">
        <v>212</v>
      </c>
      <c r="AF86" t="s">
        <v>212</v>
      </c>
      <c r="AG86" t="s">
        <v>212</v>
      </c>
      <c r="AH86" t="s">
        <v>212</v>
      </c>
      <c r="AI86" t="s">
        <v>212</v>
      </c>
      <c r="AJ86" t="s">
        <v>212</v>
      </c>
      <c r="AK86" t="s">
        <v>212</v>
      </c>
      <c r="AL86" t="s">
        <v>212</v>
      </c>
      <c r="AM86" t="s">
        <v>212</v>
      </c>
      <c r="AN86" t="s">
        <v>212</v>
      </c>
      <c r="AO86" t="s">
        <v>26</v>
      </c>
      <c r="AP86" t="s">
        <v>1054</v>
      </c>
      <c r="AQ86" t="s">
        <v>312</v>
      </c>
      <c r="AR86" t="s">
        <v>1067</v>
      </c>
      <c r="AS86" t="s">
        <v>212</v>
      </c>
      <c r="AT86" t="s">
        <v>1491</v>
      </c>
      <c r="AU86" t="s">
        <v>1492</v>
      </c>
    </row>
    <row r="87" spans="1:47">
      <c r="A87" s="8">
        <v>1459</v>
      </c>
      <c r="B87" s="8" t="s">
        <v>207</v>
      </c>
      <c r="C87" s="8" t="s">
        <v>209</v>
      </c>
      <c r="D87" t="s">
        <v>1211</v>
      </c>
      <c r="E87" t="s">
        <v>1627</v>
      </c>
      <c r="F87" t="s">
        <v>3</v>
      </c>
      <c r="G87" t="s">
        <v>1629</v>
      </c>
      <c r="H87" t="s">
        <v>318</v>
      </c>
      <c r="I87" t="s">
        <v>312</v>
      </c>
      <c r="J87" t="s">
        <v>312</v>
      </c>
      <c r="K87" t="s">
        <v>312</v>
      </c>
      <c r="L87" t="s">
        <v>312</v>
      </c>
      <c r="M87" t="s">
        <v>312</v>
      </c>
      <c r="N87">
        <v>29112</v>
      </c>
      <c r="O87" t="s">
        <v>1417</v>
      </c>
      <c r="P87">
        <v>44225</v>
      </c>
      <c r="Q87" t="s">
        <v>312</v>
      </c>
      <c r="R87" t="s">
        <v>312</v>
      </c>
      <c r="S87" t="s">
        <v>312</v>
      </c>
      <c r="T87" t="s">
        <v>312</v>
      </c>
      <c r="U87" t="s">
        <v>212</v>
      </c>
      <c r="V87" t="s">
        <v>212</v>
      </c>
      <c r="W87" t="s">
        <v>312</v>
      </c>
      <c r="X87" t="s">
        <v>312</v>
      </c>
      <c r="Y87" t="s">
        <v>1630</v>
      </c>
      <c r="Z87" t="s">
        <v>622</v>
      </c>
      <c r="AA87" t="s">
        <v>576</v>
      </c>
      <c r="AB87">
        <v>25</v>
      </c>
      <c r="AC87" t="s">
        <v>1537</v>
      </c>
      <c r="AD87" t="s">
        <v>212</v>
      </c>
      <c r="AE87" t="s">
        <v>212</v>
      </c>
      <c r="AF87" t="s">
        <v>212</v>
      </c>
      <c r="AG87" t="s">
        <v>26</v>
      </c>
      <c r="AH87" t="s">
        <v>312</v>
      </c>
      <c r="AI87" t="s">
        <v>1211</v>
      </c>
      <c r="AJ87" t="s">
        <v>1627</v>
      </c>
      <c r="AK87" t="s">
        <v>3</v>
      </c>
      <c r="AL87" t="s">
        <v>1629</v>
      </c>
      <c r="AM87" t="s">
        <v>318</v>
      </c>
      <c r="AN87" t="s">
        <v>312</v>
      </c>
      <c r="AO87" t="s">
        <v>26</v>
      </c>
      <c r="AP87" t="s">
        <v>1054</v>
      </c>
      <c r="AQ87" t="s">
        <v>312</v>
      </c>
      <c r="AR87" t="s">
        <v>1067</v>
      </c>
      <c r="AS87" t="s">
        <v>212</v>
      </c>
      <c r="AT87" t="s">
        <v>1628</v>
      </c>
      <c r="AU87" t="s">
        <v>77</v>
      </c>
    </row>
    <row r="88" spans="1:47">
      <c r="A88" s="8">
        <v>1460</v>
      </c>
      <c r="B88" s="8" t="s">
        <v>207</v>
      </c>
      <c r="C88" s="8" t="s">
        <v>209</v>
      </c>
      <c r="D88" t="s">
        <v>1631</v>
      </c>
      <c r="E88" t="s">
        <v>1632</v>
      </c>
      <c r="F88" t="s">
        <v>6</v>
      </c>
      <c r="G88">
        <v>21</v>
      </c>
      <c r="H88" t="s">
        <v>318</v>
      </c>
      <c r="I88" t="s">
        <v>312</v>
      </c>
      <c r="J88" t="s">
        <v>312</v>
      </c>
      <c r="K88" t="s">
        <v>312</v>
      </c>
      <c r="L88" t="s">
        <v>312</v>
      </c>
      <c r="M88" t="s">
        <v>312</v>
      </c>
      <c r="N88">
        <v>43464</v>
      </c>
      <c r="O88" t="s">
        <v>1400</v>
      </c>
      <c r="P88">
        <v>44232</v>
      </c>
      <c r="Q88" t="s">
        <v>572</v>
      </c>
      <c r="R88" t="s">
        <v>212</v>
      </c>
      <c r="S88" t="s">
        <v>312</v>
      </c>
      <c r="T88" t="s">
        <v>312</v>
      </c>
      <c r="U88" t="s">
        <v>137</v>
      </c>
      <c r="V88" t="s">
        <v>212</v>
      </c>
      <c r="W88" t="s">
        <v>312</v>
      </c>
      <c r="X88" t="s">
        <v>312</v>
      </c>
      <c r="Y88" t="s">
        <v>1633</v>
      </c>
      <c r="Z88" t="s">
        <v>629</v>
      </c>
      <c r="AA88" t="s">
        <v>576</v>
      </c>
      <c r="AB88" t="s">
        <v>1508</v>
      </c>
      <c r="AC88" t="s">
        <v>1634</v>
      </c>
      <c r="AD88" t="s">
        <v>212</v>
      </c>
      <c r="AE88" t="s">
        <v>212</v>
      </c>
      <c r="AF88" t="s">
        <v>212</v>
      </c>
      <c r="AG88" t="s">
        <v>26</v>
      </c>
      <c r="AH88" t="s">
        <v>312</v>
      </c>
      <c r="AI88" t="s">
        <v>1631</v>
      </c>
      <c r="AJ88" t="s">
        <v>1632</v>
      </c>
      <c r="AK88" t="s">
        <v>6</v>
      </c>
      <c r="AL88">
        <v>21</v>
      </c>
      <c r="AM88" t="s">
        <v>318</v>
      </c>
      <c r="AN88" t="s">
        <v>312</v>
      </c>
      <c r="AO88" t="s">
        <v>26</v>
      </c>
      <c r="AP88" t="s">
        <v>1054</v>
      </c>
      <c r="AQ88" t="s">
        <v>312</v>
      </c>
      <c r="AR88" t="s">
        <v>312</v>
      </c>
      <c r="AS88" t="s">
        <v>212</v>
      </c>
      <c r="AT88" t="s">
        <v>1635</v>
      </c>
      <c r="AU88" t="s">
        <v>0</v>
      </c>
    </row>
    <row r="89" spans="1:47">
      <c r="A89" s="8">
        <v>1463</v>
      </c>
      <c r="B89" s="8" t="s">
        <v>207</v>
      </c>
      <c r="C89" s="8" t="s">
        <v>209</v>
      </c>
      <c r="D89" t="s">
        <v>269</v>
      </c>
      <c r="E89" t="s">
        <v>1641</v>
      </c>
      <c r="F89" t="s">
        <v>3</v>
      </c>
      <c r="G89">
        <v>78</v>
      </c>
      <c r="H89" t="s">
        <v>319</v>
      </c>
      <c r="I89" t="s">
        <v>212</v>
      </c>
      <c r="J89" t="s">
        <v>212</v>
      </c>
      <c r="K89" t="s">
        <v>212</v>
      </c>
      <c r="L89" t="s">
        <v>212</v>
      </c>
      <c r="M89" t="s">
        <v>212</v>
      </c>
      <c r="N89">
        <v>42650</v>
      </c>
      <c r="O89" t="s">
        <v>1432</v>
      </c>
      <c r="P89">
        <v>44239</v>
      </c>
      <c r="Q89" t="s">
        <v>212</v>
      </c>
      <c r="R89" t="s">
        <v>212</v>
      </c>
      <c r="S89" t="s">
        <v>212</v>
      </c>
      <c r="T89" t="s">
        <v>212</v>
      </c>
      <c r="U89" t="s">
        <v>212</v>
      </c>
      <c r="V89" t="s">
        <v>212</v>
      </c>
      <c r="W89" t="s">
        <v>212</v>
      </c>
      <c r="X89" t="s">
        <v>212</v>
      </c>
      <c r="Y89" t="s">
        <v>1643</v>
      </c>
      <c r="Z89" t="s">
        <v>593</v>
      </c>
      <c r="AA89" t="s">
        <v>576</v>
      </c>
      <c r="AB89">
        <v>5</v>
      </c>
      <c r="AC89" t="s">
        <v>1523</v>
      </c>
      <c r="AD89" t="s">
        <v>212</v>
      </c>
      <c r="AE89" t="s">
        <v>212</v>
      </c>
      <c r="AF89" t="s">
        <v>212</v>
      </c>
      <c r="AG89" t="s">
        <v>26</v>
      </c>
      <c r="AH89" t="s">
        <v>212</v>
      </c>
      <c r="AI89" t="s">
        <v>212</v>
      </c>
      <c r="AJ89" t="s">
        <v>212</v>
      </c>
      <c r="AK89" t="s">
        <v>212</v>
      </c>
      <c r="AL89" t="s">
        <v>212</v>
      </c>
      <c r="AM89" t="s">
        <v>212</v>
      </c>
      <c r="AN89" t="s">
        <v>212</v>
      </c>
      <c r="AO89" t="s">
        <v>212</v>
      </c>
      <c r="AP89" t="s">
        <v>1054</v>
      </c>
      <c r="AQ89" t="s">
        <v>312</v>
      </c>
      <c r="AR89" t="s">
        <v>1067</v>
      </c>
      <c r="AS89" t="s">
        <v>212</v>
      </c>
      <c r="AT89" t="s">
        <v>1642</v>
      </c>
      <c r="AU89" t="s">
        <v>64</v>
      </c>
    </row>
    <row r="90" spans="1:47">
      <c r="A90" s="8">
        <v>1464</v>
      </c>
      <c r="B90" s="8" t="s">
        <v>207</v>
      </c>
      <c r="C90" s="8" t="s">
        <v>209</v>
      </c>
      <c r="D90" t="s">
        <v>1029</v>
      </c>
      <c r="E90" t="s">
        <v>1655</v>
      </c>
      <c r="F90" t="s">
        <v>6</v>
      </c>
      <c r="G90">
        <v>17</v>
      </c>
      <c r="H90" t="s">
        <v>319</v>
      </c>
      <c r="I90" t="s">
        <v>312</v>
      </c>
      <c r="J90" t="s">
        <v>312</v>
      </c>
      <c r="K90" t="s">
        <v>312</v>
      </c>
      <c r="L90" t="s">
        <v>312</v>
      </c>
      <c r="M90" t="s">
        <v>312</v>
      </c>
      <c r="N90">
        <v>29996</v>
      </c>
      <c r="O90" t="s">
        <v>312</v>
      </c>
      <c r="P90">
        <v>44248</v>
      </c>
      <c r="Q90" t="s">
        <v>572</v>
      </c>
      <c r="R90" t="s">
        <v>212</v>
      </c>
      <c r="S90" t="s">
        <v>312</v>
      </c>
      <c r="T90" t="s">
        <v>312</v>
      </c>
      <c r="U90" t="s">
        <v>137</v>
      </c>
      <c r="V90" t="s">
        <v>212</v>
      </c>
      <c r="W90" t="s">
        <v>312</v>
      </c>
      <c r="X90" t="s">
        <v>312</v>
      </c>
      <c r="Y90" t="s">
        <v>1658</v>
      </c>
      <c r="Z90" t="s">
        <v>611</v>
      </c>
      <c r="AA90" t="s">
        <v>576</v>
      </c>
      <c r="AB90">
        <v>290</v>
      </c>
      <c r="AC90" t="s">
        <v>1656</v>
      </c>
      <c r="AD90" t="s">
        <v>212</v>
      </c>
      <c r="AE90" t="s">
        <v>212</v>
      </c>
      <c r="AF90" t="s">
        <v>212</v>
      </c>
      <c r="AG90" t="s">
        <v>26</v>
      </c>
      <c r="AH90" t="s">
        <v>312</v>
      </c>
      <c r="AI90" t="s">
        <v>1029</v>
      </c>
      <c r="AJ90" t="s">
        <v>1655</v>
      </c>
      <c r="AK90" t="s">
        <v>6</v>
      </c>
      <c r="AL90">
        <v>17</v>
      </c>
      <c r="AM90" t="s">
        <v>319</v>
      </c>
      <c r="AN90" t="s">
        <v>312</v>
      </c>
      <c r="AO90" t="s">
        <v>4</v>
      </c>
      <c r="AP90" t="s">
        <v>1054</v>
      </c>
      <c r="AQ90" t="s">
        <v>312</v>
      </c>
      <c r="AR90" t="s">
        <v>1067</v>
      </c>
      <c r="AS90" t="s">
        <v>312</v>
      </c>
      <c r="AT90" t="s">
        <v>1657</v>
      </c>
      <c r="AU90" t="s">
        <v>312</v>
      </c>
    </row>
    <row r="91" spans="1:47">
      <c r="A91" s="8">
        <v>1468</v>
      </c>
      <c r="B91" s="8" t="s">
        <v>207</v>
      </c>
      <c r="C91" s="8" t="s">
        <v>209</v>
      </c>
      <c r="D91" t="s">
        <v>1670</v>
      </c>
      <c r="E91" t="s">
        <v>1666</v>
      </c>
      <c r="F91" t="s">
        <v>6</v>
      </c>
      <c r="G91">
        <v>24</v>
      </c>
      <c r="H91" t="s">
        <v>318</v>
      </c>
      <c r="I91" t="s">
        <v>312</v>
      </c>
      <c r="J91" t="s">
        <v>312</v>
      </c>
      <c r="K91" t="s">
        <v>312</v>
      </c>
      <c r="L91" t="s">
        <v>312</v>
      </c>
      <c r="M91" t="s">
        <v>312</v>
      </c>
      <c r="N91">
        <v>32360</v>
      </c>
      <c r="O91" t="s">
        <v>1426</v>
      </c>
      <c r="P91">
        <v>44260</v>
      </c>
      <c r="Q91" t="s">
        <v>572</v>
      </c>
      <c r="R91" t="s">
        <v>212</v>
      </c>
      <c r="S91" t="s">
        <v>312</v>
      </c>
      <c r="T91" t="s">
        <v>312</v>
      </c>
      <c r="U91" t="s">
        <v>137</v>
      </c>
      <c r="V91" t="s">
        <v>212</v>
      </c>
      <c r="W91" t="s">
        <v>312</v>
      </c>
      <c r="X91" t="s">
        <v>312</v>
      </c>
      <c r="Y91" t="s">
        <v>1667</v>
      </c>
      <c r="Z91" t="s">
        <v>315</v>
      </c>
      <c r="AA91" t="s">
        <v>576</v>
      </c>
      <c r="AB91">
        <v>3</v>
      </c>
      <c r="AC91" t="s">
        <v>1668</v>
      </c>
      <c r="AD91" t="s">
        <v>212</v>
      </c>
      <c r="AE91" t="s">
        <v>212</v>
      </c>
      <c r="AF91" t="s">
        <v>212</v>
      </c>
      <c r="AG91" t="s">
        <v>26</v>
      </c>
      <c r="AH91" t="s">
        <v>312</v>
      </c>
      <c r="AI91" t="s">
        <v>1670</v>
      </c>
      <c r="AJ91" t="s">
        <v>1666</v>
      </c>
      <c r="AK91" t="s">
        <v>6</v>
      </c>
      <c r="AL91">
        <v>24</v>
      </c>
      <c r="AM91" t="s">
        <v>318</v>
      </c>
      <c r="AN91" t="s">
        <v>312</v>
      </c>
      <c r="AO91" t="s">
        <v>26</v>
      </c>
      <c r="AP91" t="s">
        <v>1054</v>
      </c>
      <c r="AQ91" t="s">
        <v>1060</v>
      </c>
      <c r="AR91" t="s">
        <v>1067</v>
      </c>
      <c r="AS91" t="s">
        <v>212</v>
      </c>
      <c r="AT91" t="s">
        <v>1669</v>
      </c>
      <c r="AU91" t="s">
        <v>0</v>
      </c>
    </row>
    <row r="92" spans="1:47">
      <c r="A92" s="8">
        <v>1469</v>
      </c>
      <c r="B92" s="8" t="s">
        <v>207</v>
      </c>
      <c r="C92" s="8" t="s">
        <v>209</v>
      </c>
      <c r="D92" t="s">
        <v>972</v>
      </c>
      <c r="E92" t="s">
        <v>1671</v>
      </c>
      <c r="F92" t="s">
        <v>6</v>
      </c>
      <c r="G92">
        <v>17</v>
      </c>
      <c r="H92" t="s">
        <v>319</v>
      </c>
      <c r="I92" t="s">
        <v>312</v>
      </c>
      <c r="J92" t="s">
        <v>312</v>
      </c>
      <c r="K92" t="s">
        <v>312</v>
      </c>
      <c r="L92" t="s">
        <v>312</v>
      </c>
      <c r="M92" t="s">
        <v>312</v>
      </c>
      <c r="N92">
        <v>32166</v>
      </c>
      <c r="O92" t="s">
        <v>1432</v>
      </c>
      <c r="P92">
        <v>44264</v>
      </c>
      <c r="Q92" t="s">
        <v>572</v>
      </c>
      <c r="R92" t="s">
        <v>212</v>
      </c>
      <c r="S92" t="s">
        <v>312</v>
      </c>
      <c r="T92" t="s">
        <v>312</v>
      </c>
      <c r="U92" t="s">
        <v>137</v>
      </c>
      <c r="V92" t="s">
        <v>212</v>
      </c>
      <c r="W92" t="s">
        <v>312</v>
      </c>
      <c r="X92" t="s">
        <v>312</v>
      </c>
      <c r="Y92" t="s">
        <v>1672</v>
      </c>
      <c r="Z92" t="s">
        <v>607</v>
      </c>
      <c r="AA92" t="s">
        <v>576</v>
      </c>
      <c r="AB92">
        <v>7</v>
      </c>
      <c r="AC92" t="s">
        <v>1674</v>
      </c>
      <c r="AD92" t="s">
        <v>212</v>
      </c>
      <c r="AE92" t="s">
        <v>212</v>
      </c>
      <c r="AF92" t="s">
        <v>212</v>
      </c>
      <c r="AG92" t="s">
        <v>26</v>
      </c>
      <c r="AH92" t="s">
        <v>312</v>
      </c>
      <c r="AI92" t="s">
        <v>972</v>
      </c>
      <c r="AJ92" t="s">
        <v>1671</v>
      </c>
      <c r="AK92" t="s">
        <v>6</v>
      </c>
      <c r="AL92">
        <v>17</v>
      </c>
      <c r="AM92" t="s">
        <v>319</v>
      </c>
      <c r="AN92" t="s">
        <v>312</v>
      </c>
      <c r="AO92" t="s">
        <v>4</v>
      </c>
      <c r="AP92" t="s">
        <v>1054</v>
      </c>
      <c r="AQ92" t="s">
        <v>312</v>
      </c>
      <c r="AR92" t="s">
        <v>1067</v>
      </c>
      <c r="AS92" t="s">
        <v>212</v>
      </c>
      <c r="AT92" t="s">
        <v>2135</v>
      </c>
      <c r="AU92" t="s">
        <v>1673</v>
      </c>
    </row>
    <row r="93" spans="1:47">
      <c r="A93" s="8">
        <v>1471</v>
      </c>
      <c r="B93" s="8" t="s">
        <v>207</v>
      </c>
      <c r="C93" s="8" t="s">
        <v>209</v>
      </c>
      <c r="D93" t="s">
        <v>967</v>
      </c>
      <c r="E93" t="s">
        <v>1678</v>
      </c>
      <c r="F93" t="s">
        <v>6</v>
      </c>
      <c r="G93">
        <v>50</v>
      </c>
      <c r="H93" t="s">
        <v>319</v>
      </c>
      <c r="I93" t="s">
        <v>312</v>
      </c>
      <c r="J93" t="s">
        <v>312</v>
      </c>
      <c r="K93" t="s">
        <v>312</v>
      </c>
      <c r="L93" t="s">
        <v>312</v>
      </c>
      <c r="M93" t="s">
        <v>312</v>
      </c>
      <c r="N93">
        <v>28303</v>
      </c>
      <c r="O93" t="s">
        <v>1427</v>
      </c>
      <c r="P93">
        <v>44278</v>
      </c>
      <c r="Q93" t="s">
        <v>572</v>
      </c>
      <c r="R93" t="s">
        <v>212</v>
      </c>
      <c r="S93" t="s">
        <v>312</v>
      </c>
      <c r="T93" t="s">
        <v>312</v>
      </c>
      <c r="U93" t="s">
        <v>137</v>
      </c>
      <c r="V93" t="s">
        <v>212</v>
      </c>
      <c r="W93" t="s">
        <v>212</v>
      </c>
      <c r="X93" t="s">
        <v>312</v>
      </c>
      <c r="Y93" t="s">
        <v>1679</v>
      </c>
      <c r="Z93" t="s">
        <v>625</v>
      </c>
      <c r="AA93" t="s">
        <v>576</v>
      </c>
      <c r="AB93">
        <v>7</v>
      </c>
      <c r="AC93" t="s">
        <v>1574</v>
      </c>
      <c r="AD93" t="s">
        <v>212</v>
      </c>
      <c r="AE93" t="s">
        <v>212</v>
      </c>
      <c r="AF93" t="s">
        <v>212</v>
      </c>
      <c r="AG93" t="s">
        <v>26</v>
      </c>
      <c r="AH93" t="s">
        <v>312</v>
      </c>
      <c r="AI93" t="s">
        <v>967</v>
      </c>
      <c r="AJ93" t="s">
        <v>1678</v>
      </c>
      <c r="AK93" t="s">
        <v>6</v>
      </c>
      <c r="AL93">
        <v>50</v>
      </c>
      <c r="AM93" t="s">
        <v>319</v>
      </c>
      <c r="AN93" t="s">
        <v>312</v>
      </c>
      <c r="AO93" t="s">
        <v>26</v>
      </c>
      <c r="AP93" t="s">
        <v>1046</v>
      </c>
      <c r="AQ93" t="s">
        <v>312</v>
      </c>
      <c r="AR93" t="s">
        <v>1067</v>
      </c>
      <c r="AS93" t="s">
        <v>212</v>
      </c>
      <c r="AT93" t="s">
        <v>1680</v>
      </c>
      <c r="AU93" t="s">
        <v>77</v>
      </c>
    </row>
    <row r="94" spans="1:47">
      <c r="A94" s="8">
        <v>1472</v>
      </c>
      <c r="B94" s="8" t="s">
        <v>207</v>
      </c>
      <c r="C94" s="8" t="s">
        <v>209</v>
      </c>
      <c r="D94" t="s">
        <v>493</v>
      </c>
      <c r="E94" t="s">
        <v>1681</v>
      </c>
      <c r="F94" t="s">
        <v>3</v>
      </c>
      <c r="G94">
        <v>29</v>
      </c>
      <c r="H94" t="s">
        <v>319</v>
      </c>
      <c r="I94" t="s">
        <v>312</v>
      </c>
      <c r="J94" t="s">
        <v>312</v>
      </c>
      <c r="K94" t="s">
        <v>312</v>
      </c>
      <c r="L94" t="s">
        <v>312</v>
      </c>
      <c r="M94" t="s">
        <v>312</v>
      </c>
      <c r="N94">
        <v>28717</v>
      </c>
      <c r="O94">
        <v>44086</v>
      </c>
      <c r="P94">
        <v>44286</v>
      </c>
      <c r="Q94" t="s">
        <v>572</v>
      </c>
      <c r="R94" t="s">
        <v>212</v>
      </c>
      <c r="S94" t="s">
        <v>312</v>
      </c>
      <c r="T94" t="s">
        <v>312</v>
      </c>
      <c r="U94" t="s">
        <v>137</v>
      </c>
      <c r="V94" t="s">
        <v>212</v>
      </c>
      <c r="W94" t="s">
        <v>212</v>
      </c>
      <c r="X94" t="s">
        <v>312</v>
      </c>
      <c r="Y94" t="s">
        <v>1682</v>
      </c>
      <c r="Z94" t="s">
        <v>602</v>
      </c>
      <c r="AA94" t="s">
        <v>576</v>
      </c>
      <c r="AB94" t="s">
        <v>1508</v>
      </c>
      <c r="AC94" t="s">
        <v>282</v>
      </c>
      <c r="AD94" t="s">
        <v>212</v>
      </c>
      <c r="AE94" t="s">
        <v>212</v>
      </c>
      <c r="AF94" t="s">
        <v>212</v>
      </c>
      <c r="AG94" t="s">
        <v>26</v>
      </c>
      <c r="AH94" t="s">
        <v>312</v>
      </c>
      <c r="AI94" t="s">
        <v>493</v>
      </c>
      <c r="AJ94" t="s">
        <v>1681</v>
      </c>
      <c r="AK94" t="s">
        <v>3</v>
      </c>
      <c r="AL94">
        <v>29</v>
      </c>
      <c r="AM94" t="s">
        <v>319</v>
      </c>
      <c r="AN94" t="s">
        <v>312</v>
      </c>
      <c r="AO94" t="s">
        <v>26</v>
      </c>
      <c r="AP94" t="s">
        <v>1046</v>
      </c>
      <c r="AQ94" t="s">
        <v>312</v>
      </c>
      <c r="AR94" t="s">
        <v>312</v>
      </c>
      <c r="AS94" t="s">
        <v>212</v>
      </c>
      <c r="AT94" t="s">
        <v>1683</v>
      </c>
      <c r="AU94" t="s">
        <v>0</v>
      </c>
    </row>
    <row r="95" spans="1:47">
      <c r="A95" s="8">
        <v>1473</v>
      </c>
      <c r="B95" s="8" t="s">
        <v>207</v>
      </c>
      <c r="C95" s="8" t="s">
        <v>209</v>
      </c>
      <c r="D95" t="s">
        <v>1684</v>
      </c>
      <c r="E95" t="s">
        <v>1685</v>
      </c>
      <c r="F95" t="s">
        <v>6</v>
      </c>
      <c r="G95">
        <v>22</v>
      </c>
      <c r="H95" t="s">
        <v>319</v>
      </c>
      <c r="I95" t="s">
        <v>312</v>
      </c>
      <c r="J95" t="s">
        <v>312</v>
      </c>
      <c r="K95" t="s">
        <v>312</v>
      </c>
      <c r="L95" t="s">
        <v>312</v>
      </c>
      <c r="M95" t="s">
        <v>312</v>
      </c>
      <c r="N95">
        <v>33209</v>
      </c>
      <c r="O95" t="s">
        <v>1686</v>
      </c>
      <c r="P95">
        <v>44286</v>
      </c>
      <c r="Q95" t="s">
        <v>572</v>
      </c>
      <c r="R95" t="s">
        <v>562</v>
      </c>
      <c r="S95" t="s">
        <v>4</v>
      </c>
      <c r="T95" t="s">
        <v>562</v>
      </c>
      <c r="U95" t="s">
        <v>137</v>
      </c>
      <c r="V95" t="s">
        <v>212</v>
      </c>
      <c r="W95" t="s">
        <v>212</v>
      </c>
      <c r="X95" t="s">
        <v>312</v>
      </c>
      <c r="Y95" t="s">
        <v>1690</v>
      </c>
      <c r="Z95" t="s">
        <v>612</v>
      </c>
      <c r="AA95" t="s">
        <v>576</v>
      </c>
      <c r="AB95" t="s">
        <v>1508</v>
      </c>
      <c r="AC95" t="s">
        <v>1687</v>
      </c>
      <c r="AD95" t="s">
        <v>212</v>
      </c>
      <c r="AE95" t="s">
        <v>212</v>
      </c>
      <c r="AF95" t="s">
        <v>212</v>
      </c>
      <c r="AG95" t="s">
        <v>26</v>
      </c>
      <c r="AH95" t="s">
        <v>312</v>
      </c>
      <c r="AI95" t="s">
        <v>1684</v>
      </c>
      <c r="AJ95" t="s">
        <v>1685</v>
      </c>
      <c r="AK95" t="s">
        <v>6</v>
      </c>
      <c r="AL95">
        <v>22</v>
      </c>
      <c r="AM95" t="s">
        <v>319</v>
      </c>
      <c r="AN95" t="s">
        <v>312</v>
      </c>
      <c r="AO95" t="s">
        <v>26</v>
      </c>
      <c r="AP95" t="s">
        <v>1046</v>
      </c>
      <c r="AQ95" t="s">
        <v>312</v>
      </c>
      <c r="AR95" t="s">
        <v>1067</v>
      </c>
      <c r="AS95" t="s">
        <v>212</v>
      </c>
      <c r="AT95" t="s">
        <v>1689</v>
      </c>
      <c r="AU95" t="s">
        <v>1688</v>
      </c>
    </row>
    <row r="96" spans="1:47">
      <c r="A96" s="8">
        <v>1474</v>
      </c>
      <c r="B96" s="8" t="s">
        <v>207</v>
      </c>
      <c r="C96" s="8" t="s">
        <v>209</v>
      </c>
      <c r="D96" t="s">
        <v>1691</v>
      </c>
      <c r="E96" t="s">
        <v>1692</v>
      </c>
      <c r="F96" t="s">
        <v>6</v>
      </c>
      <c r="G96">
        <v>15</v>
      </c>
      <c r="H96" t="s">
        <v>1644</v>
      </c>
      <c r="I96" t="s">
        <v>1693</v>
      </c>
      <c r="J96" t="s">
        <v>1694</v>
      </c>
      <c r="K96" t="s">
        <v>3</v>
      </c>
      <c r="L96">
        <v>19</v>
      </c>
      <c r="M96" t="s">
        <v>1644</v>
      </c>
      <c r="N96">
        <v>28114</v>
      </c>
      <c r="O96" t="s">
        <v>312</v>
      </c>
      <c r="P96">
        <v>44288</v>
      </c>
      <c r="Q96" t="s">
        <v>572</v>
      </c>
      <c r="R96" t="s">
        <v>562</v>
      </c>
      <c r="S96" t="s">
        <v>4</v>
      </c>
      <c r="T96" t="s">
        <v>2184</v>
      </c>
      <c r="U96" t="s">
        <v>575</v>
      </c>
      <c r="V96" t="s">
        <v>575</v>
      </c>
      <c r="W96" t="s">
        <v>312</v>
      </c>
      <c r="X96" t="s">
        <v>312</v>
      </c>
      <c r="Y96" t="s">
        <v>1695</v>
      </c>
      <c r="Z96" t="s">
        <v>607</v>
      </c>
      <c r="AA96" t="s">
        <v>576</v>
      </c>
      <c r="AB96">
        <v>68</v>
      </c>
      <c r="AC96" t="s">
        <v>1696</v>
      </c>
      <c r="AD96" t="s">
        <v>1697</v>
      </c>
      <c r="AE96" t="s">
        <v>26</v>
      </c>
      <c r="AF96" t="s">
        <v>575</v>
      </c>
      <c r="AG96" t="s">
        <v>26</v>
      </c>
      <c r="AH96" t="s">
        <v>312</v>
      </c>
      <c r="AI96" t="s">
        <v>1691</v>
      </c>
      <c r="AJ96" t="s">
        <v>1692</v>
      </c>
      <c r="AK96" t="s">
        <v>6</v>
      </c>
      <c r="AL96">
        <v>15</v>
      </c>
      <c r="AM96" t="s">
        <v>1644</v>
      </c>
      <c r="AN96" t="s">
        <v>1044</v>
      </c>
      <c r="AO96" t="s">
        <v>4</v>
      </c>
      <c r="AP96" t="s">
        <v>1054</v>
      </c>
      <c r="AQ96" t="s">
        <v>312</v>
      </c>
      <c r="AR96" t="s">
        <v>1067</v>
      </c>
      <c r="AS96" t="s">
        <v>212</v>
      </c>
      <c r="AT96" t="s">
        <v>1698</v>
      </c>
      <c r="AU96" t="s">
        <v>312</v>
      </c>
    </row>
    <row r="97" spans="1:47">
      <c r="A97" s="8">
        <v>1476</v>
      </c>
      <c r="B97" s="8" t="s">
        <v>207</v>
      </c>
      <c r="C97" s="8" t="s">
        <v>209</v>
      </c>
      <c r="D97" t="s">
        <v>989</v>
      </c>
      <c r="E97" t="s">
        <v>1707</v>
      </c>
      <c r="F97" t="s">
        <v>6</v>
      </c>
      <c r="G97">
        <v>20</v>
      </c>
      <c r="H97" t="s">
        <v>319</v>
      </c>
      <c r="I97" t="s">
        <v>1706</v>
      </c>
      <c r="J97" t="s">
        <v>385</v>
      </c>
      <c r="K97" t="s">
        <v>3</v>
      </c>
      <c r="L97">
        <v>27</v>
      </c>
      <c r="M97" t="s">
        <v>319</v>
      </c>
      <c r="N97">
        <v>29542</v>
      </c>
      <c r="O97" t="s">
        <v>312</v>
      </c>
      <c r="P97">
        <v>44307</v>
      </c>
      <c r="Q97" t="s">
        <v>572</v>
      </c>
      <c r="R97" t="s">
        <v>562</v>
      </c>
      <c r="S97" t="s">
        <v>4</v>
      </c>
      <c r="T97" t="s">
        <v>562</v>
      </c>
      <c r="U97" t="s">
        <v>575</v>
      </c>
      <c r="V97" t="s">
        <v>575</v>
      </c>
      <c r="W97" t="s">
        <v>153</v>
      </c>
      <c r="X97" t="s">
        <v>1195</v>
      </c>
      <c r="Y97" t="s">
        <v>1710</v>
      </c>
      <c r="Z97" t="s">
        <v>591</v>
      </c>
      <c r="AA97" t="s">
        <v>576</v>
      </c>
      <c r="AB97">
        <v>13</v>
      </c>
      <c r="AC97" t="s">
        <v>641</v>
      </c>
      <c r="AD97" t="s">
        <v>1711</v>
      </c>
      <c r="AE97" t="s">
        <v>4</v>
      </c>
      <c r="AF97" t="s">
        <v>575</v>
      </c>
      <c r="AG97" t="s">
        <v>26</v>
      </c>
      <c r="AH97" t="s">
        <v>312</v>
      </c>
      <c r="AI97" t="s">
        <v>989</v>
      </c>
      <c r="AJ97" t="s">
        <v>1707</v>
      </c>
      <c r="AK97" t="s">
        <v>6</v>
      </c>
      <c r="AL97">
        <v>20</v>
      </c>
      <c r="AM97" t="s">
        <v>319</v>
      </c>
      <c r="AN97" t="s">
        <v>1434</v>
      </c>
      <c r="AO97" t="s">
        <v>26</v>
      </c>
      <c r="AP97" t="s">
        <v>1054</v>
      </c>
      <c r="AQ97" t="s">
        <v>1062</v>
      </c>
      <c r="AR97" t="s">
        <v>1067</v>
      </c>
      <c r="AS97" t="s">
        <v>212</v>
      </c>
      <c r="AT97" t="s">
        <v>1712</v>
      </c>
      <c r="AU97" t="s">
        <v>312</v>
      </c>
    </row>
    <row r="98" spans="1:47">
      <c r="A98" s="8">
        <v>1477</v>
      </c>
      <c r="B98" s="8" t="s">
        <v>207</v>
      </c>
      <c r="C98" s="8" t="s">
        <v>209</v>
      </c>
      <c r="D98" t="s">
        <v>1708</v>
      </c>
      <c r="E98" t="s">
        <v>1709</v>
      </c>
      <c r="F98" t="s">
        <v>3</v>
      </c>
      <c r="G98">
        <v>19</v>
      </c>
      <c r="H98" t="s">
        <v>319</v>
      </c>
      <c r="I98" t="s">
        <v>1706</v>
      </c>
      <c r="J98" t="s">
        <v>385</v>
      </c>
      <c r="K98" t="s">
        <v>3</v>
      </c>
      <c r="L98">
        <v>27</v>
      </c>
      <c r="M98" t="s">
        <v>319</v>
      </c>
      <c r="N98">
        <v>29542</v>
      </c>
      <c r="O98" t="s">
        <v>312</v>
      </c>
      <c r="P98">
        <v>44307</v>
      </c>
      <c r="Q98" t="s">
        <v>572</v>
      </c>
      <c r="R98" t="s">
        <v>212</v>
      </c>
      <c r="S98" t="s">
        <v>4</v>
      </c>
      <c r="T98" t="s">
        <v>562</v>
      </c>
      <c r="U98" t="s">
        <v>575</v>
      </c>
      <c r="V98" t="s">
        <v>575</v>
      </c>
      <c r="W98" t="s">
        <v>153</v>
      </c>
      <c r="X98" t="s">
        <v>1195</v>
      </c>
      <c r="Y98" t="s">
        <v>1710</v>
      </c>
      <c r="Z98" t="s">
        <v>591</v>
      </c>
      <c r="AA98" t="s">
        <v>576</v>
      </c>
      <c r="AB98">
        <v>13</v>
      </c>
      <c r="AC98" t="s">
        <v>641</v>
      </c>
      <c r="AD98" t="s">
        <v>1711</v>
      </c>
      <c r="AE98" t="s">
        <v>4</v>
      </c>
      <c r="AF98" t="s">
        <v>575</v>
      </c>
      <c r="AG98" t="s">
        <v>26</v>
      </c>
      <c r="AH98" t="s">
        <v>312</v>
      </c>
      <c r="AI98" t="s">
        <v>1708</v>
      </c>
      <c r="AJ98" t="s">
        <v>1709</v>
      </c>
      <c r="AK98" t="s">
        <v>3</v>
      </c>
      <c r="AL98">
        <v>19</v>
      </c>
      <c r="AM98" t="s">
        <v>319</v>
      </c>
      <c r="AN98" t="s">
        <v>1434</v>
      </c>
      <c r="AO98" t="s">
        <v>4</v>
      </c>
      <c r="AP98" t="s">
        <v>1054</v>
      </c>
      <c r="AQ98" t="s">
        <v>1062</v>
      </c>
      <c r="AR98" t="s">
        <v>1067</v>
      </c>
      <c r="AS98" t="s">
        <v>212</v>
      </c>
      <c r="AT98" t="s">
        <v>1712</v>
      </c>
      <c r="AU98" t="s">
        <v>312</v>
      </c>
    </row>
    <row r="99" spans="1:47">
      <c r="A99" s="8">
        <v>1478</v>
      </c>
      <c r="B99" s="8" t="s">
        <v>207</v>
      </c>
      <c r="C99" s="8" t="s">
        <v>209</v>
      </c>
      <c r="D99" t="s">
        <v>1713</v>
      </c>
      <c r="E99" t="s">
        <v>1714</v>
      </c>
      <c r="F99" t="s">
        <v>6</v>
      </c>
      <c r="G99" t="s">
        <v>1715</v>
      </c>
      <c r="H99" t="s">
        <v>324</v>
      </c>
      <c r="I99" t="s">
        <v>435</v>
      </c>
      <c r="J99" t="s">
        <v>1716</v>
      </c>
      <c r="K99" t="s">
        <v>3</v>
      </c>
      <c r="L99">
        <v>29</v>
      </c>
      <c r="M99" t="s">
        <v>319</v>
      </c>
      <c r="N99">
        <v>29416</v>
      </c>
      <c r="O99" t="s">
        <v>1400</v>
      </c>
      <c r="P99">
        <v>44309</v>
      </c>
      <c r="Q99" t="s">
        <v>572</v>
      </c>
      <c r="R99" t="s">
        <v>562</v>
      </c>
      <c r="S99" t="s">
        <v>4</v>
      </c>
      <c r="T99" t="s">
        <v>562</v>
      </c>
      <c r="U99" t="s">
        <v>1449</v>
      </c>
      <c r="V99" t="s">
        <v>1449</v>
      </c>
      <c r="W99" t="s">
        <v>153</v>
      </c>
      <c r="X99" t="s">
        <v>1195</v>
      </c>
      <c r="Y99" t="s">
        <v>1719</v>
      </c>
      <c r="Z99" t="s">
        <v>591</v>
      </c>
      <c r="AA99" t="s">
        <v>576</v>
      </c>
      <c r="AB99">
        <v>62</v>
      </c>
      <c r="AC99" t="s">
        <v>1717</v>
      </c>
      <c r="AD99" t="s">
        <v>1718</v>
      </c>
      <c r="AE99" t="s">
        <v>26</v>
      </c>
      <c r="AF99" t="s">
        <v>212</v>
      </c>
      <c r="AG99" t="s">
        <v>26</v>
      </c>
      <c r="AH99" t="s">
        <v>312</v>
      </c>
      <c r="AI99" t="s">
        <v>1713</v>
      </c>
      <c r="AJ99" t="s">
        <v>1714</v>
      </c>
      <c r="AK99" t="s">
        <v>6</v>
      </c>
      <c r="AL99" t="s">
        <v>1715</v>
      </c>
      <c r="AM99" t="s">
        <v>324</v>
      </c>
      <c r="AN99" t="s">
        <v>1434</v>
      </c>
      <c r="AO99" t="s">
        <v>26</v>
      </c>
      <c r="AP99" t="s">
        <v>1738</v>
      </c>
      <c r="AQ99" t="s">
        <v>1062</v>
      </c>
      <c r="AR99" t="s">
        <v>1067</v>
      </c>
      <c r="AS99" t="s">
        <v>212</v>
      </c>
      <c r="AT99" t="s">
        <v>1720</v>
      </c>
      <c r="AU99" t="s">
        <v>0</v>
      </c>
    </row>
    <row r="100" spans="1:47">
      <c r="A100" s="8">
        <v>1479</v>
      </c>
      <c r="B100" s="8" t="s">
        <v>207</v>
      </c>
      <c r="C100" s="8" t="s">
        <v>209</v>
      </c>
      <c r="D100" t="s">
        <v>289</v>
      </c>
      <c r="E100" t="s">
        <v>1721</v>
      </c>
      <c r="F100" t="s">
        <v>3</v>
      </c>
      <c r="G100">
        <v>19</v>
      </c>
      <c r="H100" t="s">
        <v>319</v>
      </c>
      <c r="I100" t="s">
        <v>261</v>
      </c>
      <c r="J100" t="s">
        <v>1722</v>
      </c>
      <c r="K100" t="s">
        <v>3</v>
      </c>
      <c r="L100">
        <v>31</v>
      </c>
      <c r="M100" t="s">
        <v>319</v>
      </c>
      <c r="N100">
        <v>30607</v>
      </c>
      <c r="O100">
        <v>44288</v>
      </c>
      <c r="P100">
        <v>44310</v>
      </c>
      <c r="Q100" t="s">
        <v>572</v>
      </c>
      <c r="R100" t="s">
        <v>562</v>
      </c>
      <c r="S100" t="s">
        <v>4</v>
      </c>
      <c r="T100" t="s">
        <v>562</v>
      </c>
      <c r="U100" t="s">
        <v>1449</v>
      </c>
      <c r="V100" t="s">
        <v>1449</v>
      </c>
      <c r="W100" t="s">
        <v>153</v>
      </c>
      <c r="X100" t="s">
        <v>1195</v>
      </c>
      <c r="Y100" t="s">
        <v>1723</v>
      </c>
      <c r="Z100" t="s">
        <v>315</v>
      </c>
      <c r="AA100" t="s">
        <v>576</v>
      </c>
      <c r="AB100">
        <v>3</v>
      </c>
      <c r="AC100" t="s">
        <v>1668</v>
      </c>
      <c r="AD100" t="s">
        <v>212</v>
      </c>
      <c r="AE100" t="s">
        <v>212</v>
      </c>
      <c r="AF100" t="s">
        <v>212</v>
      </c>
      <c r="AG100" t="s">
        <v>26</v>
      </c>
      <c r="AH100" t="s">
        <v>312</v>
      </c>
      <c r="AI100" t="s">
        <v>289</v>
      </c>
      <c r="AJ100" t="s">
        <v>1721</v>
      </c>
      <c r="AK100" t="s">
        <v>3</v>
      </c>
      <c r="AL100">
        <v>19</v>
      </c>
      <c r="AM100" t="s">
        <v>319</v>
      </c>
      <c r="AN100" t="s">
        <v>1434</v>
      </c>
      <c r="AO100" t="s">
        <v>26</v>
      </c>
      <c r="AP100" t="s">
        <v>1054</v>
      </c>
      <c r="AQ100" t="s">
        <v>1062</v>
      </c>
      <c r="AR100" t="s">
        <v>1067</v>
      </c>
      <c r="AS100" t="s">
        <v>212</v>
      </c>
      <c r="AT100" t="s">
        <v>1669</v>
      </c>
      <c r="AU100" t="s">
        <v>0</v>
      </c>
    </row>
    <row r="101" spans="1:47">
      <c r="A101" s="8">
        <v>1482</v>
      </c>
      <c r="B101" s="8" t="s">
        <v>207</v>
      </c>
      <c r="C101" s="8" t="s">
        <v>209</v>
      </c>
      <c r="D101" t="s">
        <v>1025</v>
      </c>
      <c r="E101" t="s">
        <v>1589</v>
      </c>
      <c r="F101" t="s">
        <v>6</v>
      </c>
      <c r="G101">
        <v>23</v>
      </c>
      <c r="H101" t="s">
        <v>319</v>
      </c>
      <c r="I101" t="s">
        <v>1621</v>
      </c>
      <c r="J101" t="s">
        <v>1733</v>
      </c>
      <c r="K101" t="s">
        <v>3</v>
      </c>
      <c r="L101">
        <v>28</v>
      </c>
      <c r="M101" t="s">
        <v>319</v>
      </c>
      <c r="N101">
        <v>31309</v>
      </c>
      <c r="O101" t="s">
        <v>1734</v>
      </c>
      <c r="P101">
        <v>44326</v>
      </c>
      <c r="Q101" t="s">
        <v>572</v>
      </c>
      <c r="R101" t="s">
        <v>312</v>
      </c>
      <c r="S101" t="s">
        <v>312</v>
      </c>
      <c r="T101" t="s">
        <v>562</v>
      </c>
      <c r="U101" t="s">
        <v>137</v>
      </c>
      <c r="V101" t="s">
        <v>212</v>
      </c>
      <c r="W101" t="s">
        <v>153</v>
      </c>
      <c r="X101" t="s">
        <v>1195</v>
      </c>
      <c r="Y101" t="s">
        <v>759</v>
      </c>
      <c r="Z101" t="s">
        <v>605</v>
      </c>
      <c r="AA101" t="s">
        <v>576</v>
      </c>
      <c r="AB101">
        <v>331</v>
      </c>
      <c r="AC101" t="s">
        <v>759</v>
      </c>
      <c r="AD101" t="s">
        <v>212</v>
      </c>
      <c r="AE101" t="s">
        <v>212</v>
      </c>
      <c r="AF101" t="s">
        <v>212</v>
      </c>
      <c r="AG101" t="s">
        <v>26</v>
      </c>
      <c r="AH101" t="s">
        <v>4</v>
      </c>
      <c r="AI101" t="s">
        <v>1025</v>
      </c>
      <c r="AJ101" t="s">
        <v>1589</v>
      </c>
      <c r="AK101" t="s">
        <v>6</v>
      </c>
      <c r="AL101">
        <v>23</v>
      </c>
      <c r="AM101" t="s">
        <v>319</v>
      </c>
      <c r="AN101" t="s">
        <v>1434</v>
      </c>
      <c r="AO101" t="s">
        <v>26</v>
      </c>
      <c r="AP101" t="s">
        <v>1054</v>
      </c>
      <c r="AQ101" t="s">
        <v>312</v>
      </c>
      <c r="AR101" t="s">
        <v>1067</v>
      </c>
      <c r="AS101" t="s">
        <v>212</v>
      </c>
      <c r="AT101" t="s">
        <v>100</v>
      </c>
      <c r="AU101" t="s">
        <v>64</v>
      </c>
    </row>
    <row r="102" spans="1:47">
      <c r="A102" s="8">
        <v>1484</v>
      </c>
      <c r="B102" s="8" t="s">
        <v>207</v>
      </c>
      <c r="C102" s="8" t="s">
        <v>209</v>
      </c>
      <c r="D102" t="s">
        <v>1735</v>
      </c>
      <c r="E102" t="s">
        <v>1736</v>
      </c>
      <c r="F102" t="s">
        <v>6</v>
      </c>
      <c r="G102">
        <v>54</v>
      </c>
      <c r="H102" t="s">
        <v>319</v>
      </c>
      <c r="I102" t="s">
        <v>1020</v>
      </c>
      <c r="J102" t="s">
        <v>1736</v>
      </c>
      <c r="K102" t="s">
        <v>3</v>
      </c>
      <c r="L102">
        <v>50</v>
      </c>
      <c r="M102" t="s">
        <v>319</v>
      </c>
      <c r="N102">
        <v>37899</v>
      </c>
      <c r="O102" t="s">
        <v>1737</v>
      </c>
      <c r="P102">
        <v>44329</v>
      </c>
      <c r="Q102" t="s">
        <v>572</v>
      </c>
      <c r="R102" t="s">
        <v>212</v>
      </c>
      <c r="S102" t="s">
        <v>312</v>
      </c>
      <c r="T102" t="s">
        <v>2184</v>
      </c>
      <c r="U102" t="s">
        <v>575</v>
      </c>
      <c r="V102" t="s">
        <v>212</v>
      </c>
      <c r="W102" t="s">
        <v>312</v>
      </c>
      <c r="X102" t="s">
        <v>312</v>
      </c>
      <c r="Y102" t="s">
        <v>674</v>
      </c>
      <c r="Z102" t="s">
        <v>591</v>
      </c>
      <c r="AA102" t="s">
        <v>576</v>
      </c>
      <c r="AB102">
        <v>17</v>
      </c>
      <c r="AC102" t="s">
        <v>674</v>
      </c>
      <c r="AD102" t="s">
        <v>1281</v>
      </c>
      <c r="AE102" t="s">
        <v>26</v>
      </c>
      <c r="AF102" t="s">
        <v>575</v>
      </c>
      <c r="AG102" t="s">
        <v>26</v>
      </c>
      <c r="AH102" t="s">
        <v>312</v>
      </c>
      <c r="AI102" t="s">
        <v>1735</v>
      </c>
      <c r="AJ102" t="s">
        <v>1736</v>
      </c>
      <c r="AK102" t="s">
        <v>6</v>
      </c>
      <c r="AL102">
        <v>54</v>
      </c>
      <c r="AM102" t="s">
        <v>319</v>
      </c>
      <c r="AN102" t="s">
        <v>1044</v>
      </c>
      <c r="AO102" t="s">
        <v>26</v>
      </c>
      <c r="AP102" t="s">
        <v>1054</v>
      </c>
      <c r="AQ102" t="s">
        <v>312</v>
      </c>
      <c r="AR102" t="s">
        <v>1067</v>
      </c>
      <c r="AS102" t="s">
        <v>312</v>
      </c>
      <c r="AT102" t="s">
        <v>56</v>
      </c>
      <c r="AU102" t="s">
        <v>56</v>
      </c>
    </row>
    <row r="103" spans="1:47">
      <c r="A103" s="8">
        <v>1485</v>
      </c>
      <c r="B103" s="8" t="s">
        <v>207</v>
      </c>
      <c r="C103" s="8" t="s">
        <v>209</v>
      </c>
      <c r="D103" t="s">
        <v>212</v>
      </c>
      <c r="E103" t="s">
        <v>2212</v>
      </c>
      <c r="F103" t="s">
        <v>3</v>
      </c>
      <c r="G103" t="s">
        <v>312</v>
      </c>
      <c r="H103" t="s">
        <v>312</v>
      </c>
      <c r="I103" t="s">
        <v>212</v>
      </c>
      <c r="J103" t="s">
        <v>212</v>
      </c>
      <c r="K103" t="s">
        <v>212</v>
      </c>
      <c r="L103" t="s">
        <v>212</v>
      </c>
      <c r="M103" t="s">
        <v>212</v>
      </c>
      <c r="N103" t="s">
        <v>1761</v>
      </c>
      <c r="O103" t="s">
        <v>1762</v>
      </c>
      <c r="P103">
        <v>44336</v>
      </c>
      <c r="Q103" t="s">
        <v>212</v>
      </c>
      <c r="R103" t="s">
        <v>212</v>
      </c>
      <c r="S103" t="s">
        <v>212</v>
      </c>
      <c r="T103" t="s">
        <v>212</v>
      </c>
      <c r="U103" t="s">
        <v>212</v>
      </c>
      <c r="V103" t="s">
        <v>212</v>
      </c>
      <c r="W103" t="s">
        <v>212</v>
      </c>
      <c r="X103" t="s">
        <v>212</v>
      </c>
      <c r="Y103" t="s">
        <v>1763</v>
      </c>
      <c r="Z103" t="s">
        <v>622</v>
      </c>
      <c r="AA103" t="s">
        <v>576</v>
      </c>
      <c r="AB103" t="s">
        <v>1508</v>
      </c>
      <c r="AC103" t="s">
        <v>1764</v>
      </c>
      <c r="AD103" t="s">
        <v>212</v>
      </c>
      <c r="AE103" t="s">
        <v>212</v>
      </c>
      <c r="AF103" t="s">
        <v>212</v>
      </c>
      <c r="AG103" t="s">
        <v>212</v>
      </c>
      <c r="AH103" t="s">
        <v>212</v>
      </c>
      <c r="AI103" t="s">
        <v>212</v>
      </c>
      <c r="AJ103" t="s">
        <v>212</v>
      </c>
      <c r="AK103" t="s">
        <v>212</v>
      </c>
      <c r="AL103" t="s">
        <v>212</v>
      </c>
      <c r="AM103" t="s">
        <v>212</v>
      </c>
      <c r="AN103" t="s">
        <v>212</v>
      </c>
      <c r="AO103" t="s">
        <v>212</v>
      </c>
      <c r="AP103" t="s">
        <v>1054</v>
      </c>
      <c r="AQ103" t="s">
        <v>312</v>
      </c>
      <c r="AR103" t="s">
        <v>1067</v>
      </c>
      <c r="AS103" t="s">
        <v>212</v>
      </c>
      <c r="AT103" t="s">
        <v>1765</v>
      </c>
      <c r="AU103" t="s">
        <v>77</v>
      </c>
    </row>
    <row r="104" spans="1:47">
      <c r="A104" s="8">
        <v>1486</v>
      </c>
      <c r="B104" s="8" t="s">
        <v>207</v>
      </c>
      <c r="C104" s="8" t="s">
        <v>209</v>
      </c>
      <c r="D104" t="s">
        <v>1746</v>
      </c>
      <c r="E104" t="s">
        <v>1747</v>
      </c>
      <c r="F104" t="s">
        <v>3</v>
      </c>
      <c r="G104">
        <v>43</v>
      </c>
      <c r="H104" t="s">
        <v>319</v>
      </c>
      <c r="I104" t="s">
        <v>312</v>
      </c>
      <c r="J104" t="s">
        <v>312</v>
      </c>
      <c r="K104" t="s">
        <v>312</v>
      </c>
      <c r="L104" t="s">
        <v>312</v>
      </c>
      <c r="M104" t="s">
        <v>312</v>
      </c>
      <c r="N104">
        <v>33675</v>
      </c>
      <c r="O104" t="s">
        <v>1427</v>
      </c>
      <c r="P104">
        <v>44342</v>
      </c>
      <c r="Q104" t="s">
        <v>572</v>
      </c>
      <c r="R104" t="s">
        <v>212</v>
      </c>
      <c r="S104" t="s">
        <v>26</v>
      </c>
      <c r="T104" t="s">
        <v>312</v>
      </c>
      <c r="U104" t="s">
        <v>137</v>
      </c>
      <c r="V104" t="s">
        <v>212</v>
      </c>
      <c r="W104" t="s">
        <v>312</v>
      </c>
      <c r="X104" t="s">
        <v>312</v>
      </c>
      <c r="Y104" t="s">
        <v>1748</v>
      </c>
      <c r="Z104" t="s">
        <v>632</v>
      </c>
      <c r="AA104" t="s">
        <v>576</v>
      </c>
      <c r="AB104">
        <v>534</v>
      </c>
      <c r="AC104" t="s">
        <v>1749</v>
      </c>
      <c r="AD104" t="s">
        <v>212</v>
      </c>
      <c r="AE104" t="s">
        <v>212</v>
      </c>
      <c r="AF104" t="s">
        <v>212</v>
      </c>
      <c r="AG104" t="s">
        <v>26</v>
      </c>
      <c r="AH104" t="s">
        <v>312</v>
      </c>
      <c r="AI104" t="s">
        <v>1746</v>
      </c>
      <c r="AJ104" t="s">
        <v>1747</v>
      </c>
      <c r="AK104" t="s">
        <v>3</v>
      </c>
      <c r="AL104">
        <v>43</v>
      </c>
      <c r="AM104" t="s">
        <v>319</v>
      </c>
      <c r="AN104" t="s">
        <v>312</v>
      </c>
      <c r="AO104" t="s">
        <v>26</v>
      </c>
      <c r="AP104" t="s">
        <v>1046</v>
      </c>
      <c r="AQ104" t="s">
        <v>1062</v>
      </c>
      <c r="AR104" t="s">
        <v>1067</v>
      </c>
      <c r="AS104" t="s">
        <v>212</v>
      </c>
      <c r="AT104" t="s">
        <v>1750</v>
      </c>
      <c r="AU104" t="s">
        <v>77</v>
      </c>
    </row>
    <row r="105" spans="1:47">
      <c r="A105" s="8">
        <v>1491</v>
      </c>
      <c r="B105" s="8" t="s">
        <v>207</v>
      </c>
      <c r="C105" s="8" t="s">
        <v>209</v>
      </c>
      <c r="D105" t="s">
        <v>1767</v>
      </c>
      <c r="E105" t="s">
        <v>1768</v>
      </c>
      <c r="F105" t="s">
        <v>3</v>
      </c>
      <c r="G105">
        <v>31</v>
      </c>
      <c r="H105" t="s">
        <v>319</v>
      </c>
      <c r="I105" t="s">
        <v>1769</v>
      </c>
      <c r="J105" t="s">
        <v>1770</v>
      </c>
      <c r="K105" t="s">
        <v>3</v>
      </c>
      <c r="L105">
        <v>40</v>
      </c>
      <c r="M105" t="s">
        <v>319</v>
      </c>
      <c r="N105">
        <v>34366</v>
      </c>
      <c r="O105" t="s">
        <v>1766</v>
      </c>
      <c r="P105">
        <v>44356</v>
      </c>
      <c r="Q105" t="s">
        <v>572</v>
      </c>
      <c r="R105" t="s">
        <v>562</v>
      </c>
      <c r="S105" t="s">
        <v>4</v>
      </c>
      <c r="T105" t="s">
        <v>562</v>
      </c>
      <c r="U105" t="s">
        <v>24</v>
      </c>
      <c r="V105" t="s">
        <v>24</v>
      </c>
      <c r="W105" t="s">
        <v>153</v>
      </c>
      <c r="X105" t="s">
        <v>1195</v>
      </c>
      <c r="Y105" t="s">
        <v>1771</v>
      </c>
      <c r="Z105" t="s">
        <v>614</v>
      </c>
      <c r="AA105" t="s">
        <v>576</v>
      </c>
      <c r="AB105">
        <v>229</v>
      </c>
      <c r="AC105" t="s">
        <v>761</v>
      </c>
      <c r="AD105" t="s">
        <v>212</v>
      </c>
      <c r="AE105" t="s">
        <v>26</v>
      </c>
      <c r="AF105" t="s">
        <v>212</v>
      </c>
      <c r="AG105" t="s">
        <v>26</v>
      </c>
      <c r="AH105" t="s">
        <v>4</v>
      </c>
      <c r="AI105" t="s">
        <v>1767</v>
      </c>
      <c r="AJ105" t="s">
        <v>1768</v>
      </c>
      <c r="AK105" t="s">
        <v>3</v>
      </c>
      <c r="AL105">
        <v>31</v>
      </c>
      <c r="AM105" t="s">
        <v>319</v>
      </c>
      <c r="AN105" t="s">
        <v>1434</v>
      </c>
      <c r="AO105" t="s">
        <v>4</v>
      </c>
      <c r="AP105" t="s">
        <v>1738</v>
      </c>
      <c r="AQ105" t="s">
        <v>48</v>
      </c>
      <c r="AR105" t="s">
        <v>1067</v>
      </c>
      <c r="AS105" t="s">
        <v>212</v>
      </c>
      <c r="AT105" t="s">
        <v>1772</v>
      </c>
      <c r="AU105" t="s">
        <v>1159</v>
      </c>
    </row>
    <row r="106" spans="1:47">
      <c r="A106" s="8">
        <v>1492</v>
      </c>
      <c r="B106" s="8" t="s">
        <v>207</v>
      </c>
      <c r="C106" s="8" t="s">
        <v>209</v>
      </c>
      <c r="D106" t="s">
        <v>1773</v>
      </c>
      <c r="E106" t="s">
        <v>1774</v>
      </c>
      <c r="F106" t="s">
        <v>6</v>
      </c>
      <c r="G106">
        <v>21</v>
      </c>
      <c r="H106" t="s">
        <v>319</v>
      </c>
      <c r="I106" t="s">
        <v>312</v>
      </c>
      <c r="J106" t="s">
        <v>312</v>
      </c>
      <c r="K106" t="s">
        <v>312</v>
      </c>
      <c r="L106" t="s">
        <v>312</v>
      </c>
      <c r="M106" t="s">
        <v>312</v>
      </c>
      <c r="N106">
        <v>33269</v>
      </c>
      <c r="O106" t="s">
        <v>1427</v>
      </c>
      <c r="P106">
        <v>44356</v>
      </c>
      <c r="Q106" t="s">
        <v>572</v>
      </c>
      <c r="R106" t="s">
        <v>312</v>
      </c>
      <c r="S106" t="s">
        <v>312</v>
      </c>
      <c r="T106" t="s">
        <v>312</v>
      </c>
      <c r="U106" t="s">
        <v>137</v>
      </c>
      <c r="V106" t="s">
        <v>137</v>
      </c>
      <c r="W106" t="s">
        <v>312</v>
      </c>
      <c r="X106" t="s">
        <v>312</v>
      </c>
      <c r="Y106" t="s">
        <v>1775</v>
      </c>
      <c r="Z106" t="s">
        <v>621</v>
      </c>
      <c r="AA106" t="s">
        <v>576</v>
      </c>
      <c r="AB106">
        <v>133</v>
      </c>
      <c r="AC106" t="s">
        <v>282</v>
      </c>
      <c r="AD106" t="s">
        <v>212</v>
      </c>
      <c r="AE106" t="s">
        <v>212</v>
      </c>
      <c r="AF106" t="s">
        <v>212</v>
      </c>
      <c r="AG106" t="s">
        <v>26</v>
      </c>
      <c r="AH106" t="s">
        <v>312</v>
      </c>
      <c r="AI106" t="s">
        <v>1773</v>
      </c>
      <c r="AJ106" t="s">
        <v>1774</v>
      </c>
      <c r="AK106" t="s">
        <v>6</v>
      </c>
      <c r="AL106">
        <v>21</v>
      </c>
      <c r="AM106" t="s">
        <v>319</v>
      </c>
      <c r="AN106" t="s">
        <v>312</v>
      </c>
      <c r="AO106" t="s">
        <v>26</v>
      </c>
      <c r="AP106" t="s">
        <v>1054</v>
      </c>
      <c r="AQ106" t="s">
        <v>312</v>
      </c>
      <c r="AR106" t="s">
        <v>1067</v>
      </c>
      <c r="AS106" t="s">
        <v>212</v>
      </c>
      <c r="AT106" t="s">
        <v>1776</v>
      </c>
      <c r="AU106" t="s">
        <v>64</v>
      </c>
    </row>
    <row r="107" spans="1:47">
      <c r="A107" s="8">
        <v>1496</v>
      </c>
      <c r="B107" s="8" t="s">
        <v>207</v>
      </c>
      <c r="C107" s="8" t="s">
        <v>209</v>
      </c>
      <c r="D107" t="s">
        <v>1809</v>
      </c>
      <c r="E107" t="s">
        <v>1810</v>
      </c>
      <c r="F107" t="s">
        <v>3</v>
      </c>
      <c r="G107">
        <v>2</v>
      </c>
      <c r="H107" t="s">
        <v>319</v>
      </c>
      <c r="I107" t="s">
        <v>312</v>
      </c>
      <c r="J107" t="s">
        <v>312</v>
      </c>
      <c r="K107" t="s">
        <v>312</v>
      </c>
      <c r="L107" t="s">
        <v>312</v>
      </c>
      <c r="M107" t="s">
        <v>312</v>
      </c>
      <c r="N107">
        <v>23203</v>
      </c>
      <c r="O107" t="s">
        <v>1493</v>
      </c>
      <c r="P107">
        <v>44371</v>
      </c>
      <c r="Q107" t="s">
        <v>572</v>
      </c>
      <c r="R107" t="s">
        <v>312</v>
      </c>
      <c r="S107" t="s">
        <v>312</v>
      </c>
      <c r="T107" t="s">
        <v>312</v>
      </c>
      <c r="U107" t="s">
        <v>137</v>
      </c>
      <c r="V107" t="s">
        <v>137</v>
      </c>
      <c r="W107" t="s">
        <v>312</v>
      </c>
      <c r="X107" t="s">
        <v>312</v>
      </c>
      <c r="Y107" t="s">
        <v>1818</v>
      </c>
      <c r="Z107" t="s">
        <v>622</v>
      </c>
      <c r="AA107" t="s">
        <v>1451</v>
      </c>
      <c r="AB107">
        <v>206</v>
      </c>
      <c r="AC107" t="s">
        <v>282</v>
      </c>
      <c r="AD107" t="s">
        <v>212</v>
      </c>
      <c r="AE107" t="s">
        <v>212</v>
      </c>
      <c r="AF107" t="s">
        <v>212</v>
      </c>
      <c r="AG107" t="s">
        <v>26</v>
      </c>
      <c r="AH107" t="s">
        <v>312</v>
      </c>
      <c r="AI107" t="s">
        <v>1809</v>
      </c>
      <c r="AJ107" t="s">
        <v>1810</v>
      </c>
      <c r="AK107" t="s">
        <v>3</v>
      </c>
      <c r="AL107">
        <v>2</v>
      </c>
      <c r="AM107" t="s">
        <v>319</v>
      </c>
      <c r="AN107" t="s">
        <v>312</v>
      </c>
      <c r="AO107" t="s">
        <v>4</v>
      </c>
      <c r="AP107" t="s">
        <v>1054</v>
      </c>
      <c r="AQ107" t="s">
        <v>1062</v>
      </c>
      <c r="AR107" t="s">
        <v>1067</v>
      </c>
      <c r="AS107" t="s">
        <v>212</v>
      </c>
      <c r="AT107" t="s">
        <v>1811</v>
      </c>
      <c r="AU107" t="s">
        <v>77</v>
      </c>
    </row>
    <row r="108" spans="1:47">
      <c r="A108" s="8">
        <v>1497</v>
      </c>
      <c r="B108" s="8" t="s">
        <v>207</v>
      </c>
      <c r="C108" s="8" t="s">
        <v>209</v>
      </c>
      <c r="D108" t="s">
        <v>1812</v>
      </c>
      <c r="E108" t="s">
        <v>1813</v>
      </c>
      <c r="F108" t="s">
        <v>3</v>
      </c>
      <c r="G108">
        <v>32</v>
      </c>
      <c r="H108" t="s">
        <v>1814</v>
      </c>
      <c r="I108" t="s">
        <v>212</v>
      </c>
      <c r="J108" t="s">
        <v>212</v>
      </c>
      <c r="K108" t="s">
        <v>212</v>
      </c>
      <c r="L108" t="s">
        <v>212</v>
      </c>
      <c r="M108" t="s">
        <v>212</v>
      </c>
      <c r="N108">
        <v>42499</v>
      </c>
      <c r="O108" t="s">
        <v>1432</v>
      </c>
      <c r="P108">
        <v>44372</v>
      </c>
      <c r="Q108" t="s">
        <v>212</v>
      </c>
      <c r="R108" t="s">
        <v>212</v>
      </c>
      <c r="S108" t="s">
        <v>212</v>
      </c>
      <c r="T108" t="s">
        <v>212</v>
      </c>
      <c r="U108" t="s">
        <v>212</v>
      </c>
      <c r="V108" t="s">
        <v>212</v>
      </c>
      <c r="W108" t="s">
        <v>212</v>
      </c>
      <c r="X108" t="s">
        <v>212</v>
      </c>
      <c r="Y108" t="s">
        <v>1815</v>
      </c>
      <c r="Z108" t="s">
        <v>2193</v>
      </c>
      <c r="AA108" t="s">
        <v>1451</v>
      </c>
      <c r="AB108" t="s">
        <v>212</v>
      </c>
      <c r="AC108" t="s">
        <v>1816</v>
      </c>
      <c r="AD108" t="s">
        <v>212</v>
      </c>
      <c r="AE108" t="s">
        <v>212</v>
      </c>
      <c r="AF108" t="s">
        <v>212</v>
      </c>
      <c r="AG108" t="s">
        <v>26</v>
      </c>
      <c r="AH108" t="s">
        <v>312</v>
      </c>
      <c r="AI108" t="s">
        <v>1812</v>
      </c>
      <c r="AJ108" t="s">
        <v>1813</v>
      </c>
      <c r="AK108" t="s">
        <v>3</v>
      </c>
      <c r="AL108">
        <v>32</v>
      </c>
      <c r="AM108" t="s">
        <v>1814</v>
      </c>
      <c r="AN108" t="s">
        <v>212</v>
      </c>
      <c r="AO108" t="s">
        <v>212</v>
      </c>
      <c r="AP108" t="s">
        <v>1046</v>
      </c>
      <c r="AQ108" t="s">
        <v>312</v>
      </c>
      <c r="AR108" t="s">
        <v>1067</v>
      </c>
      <c r="AS108" t="s">
        <v>212</v>
      </c>
      <c r="AT108" t="s">
        <v>1817</v>
      </c>
      <c r="AU108" t="s">
        <v>64</v>
      </c>
    </row>
    <row r="109" spans="1:47">
      <c r="A109" s="8">
        <v>1498</v>
      </c>
      <c r="B109" s="8" t="s">
        <v>207</v>
      </c>
      <c r="C109" s="8" t="s">
        <v>209</v>
      </c>
      <c r="D109" t="s">
        <v>1802</v>
      </c>
      <c r="E109" t="s">
        <v>1803</v>
      </c>
      <c r="F109" t="s">
        <v>3</v>
      </c>
      <c r="G109">
        <v>27</v>
      </c>
      <c r="H109" t="s">
        <v>324</v>
      </c>
      <c r="I109" t="s">
        <v>312</v>
      </c>
      <c r="J109" t="s">
        <v>312</v>
      </c>
      <c r="K109" t="s">
        <v>312</v>
      </c>
      <c r="L109" t="s">
        <v>312</v>
      </c>
      <c r="M109" t="s">
        <v>312</v>
      </c>
      <c r="N109">
        <v>28228</v>
      </c>
      <c r="O109" t="s">
        <v>312</v>
      </c>
      <c r="P109">
        <v>44377</v>
      </c>
      <c r="Q109" t="s">
        <v>572</v>
      </c>
      <c r="R109" t="s">
        <v>562</v>
      </c>
      <c r="S109" t="s">
        <v>4</v>
      </c>
      <c r="T109" t="s">
        <v>562</v>
      </c>
      <c r="U109" t="s">
        <v>137</v>
      </c>
      <c r="V109" t="s">
        <v>137</v>
      </c>
      <c r="W109" t="s">
        <v>312</v>
      </c>
      <c r="X109" t="s">
        <v>312</v>
      </c>
      <c r="Y109" t="s">
        <v>1804</v>
      </c>
      <c r="Z109" t="s">
        <v>1805</v>
      </c>
      <c r="AA109" t="s">
        <v>1451</v>
      </c>
      <c r="AB109" t="s">
        <v>212</v>
      </c>
      <c r="AC109" t="s">
        <v>1806</v>
      </c>
      <c r="AD109" t="s">
        <v>212</v>
      </c>
      <c r="AE109" t="s">
        <v>212</v>
      </c>
      <c r="AF109" t="s">
        <v>212</v>
      </c>
      <c r="AG109" t="s">
        <v>26</v>
      </c>
      <c r="AH109" t="s">
        <v>312</v>
      </c>
      <c r="AI109" t="s">
        <v>1802</v>
      </c>
      <c r="AJ109" t="s">
        <v>1803</v>
      </c>
      <c r="AK109" t="s">
        <v>3</v>
      </c>
      <c r="AL109">
        <v>27</v>
      </c>
      <c r="AM109" t="s">
        <v>324</v>
      </c>
      <c r="AN109" t="s">
        <v>312</v>
      </c>
      <c r="AO109" t="s">
        <v>26</v>
      </c>
      <c r="AP109" t="s">
        <v>1054</v>
      </c>
      <c r="AQ109" t="s">
        <v>312</v>
      </c>
      <c r="AR109" t="s">
        <v>1067</v>
      </c>
      <c r="AS109" t="s">
        <v>212</v>
      </c>
      <c r="AT109" t="s">
        <v>1807</v>
      </c>
      <c r="AU109" t="s">
        <v>1808</v>
      </c>
    </row>
    <row r="110" spans="1:47">
      <c r="A110" s="8">
        <v>1499</v>
      </c>
      <c r="B110" s="8" t="s">
        <v>207</v>
      </c>
      <c r="C110" s="8" t="s">
        <v>209</v>
      </c>
      <c r="D110" t="s">
        <v>212</v>
      </c>
      <c r="E110" t="s">
        <v>1819</v>
      </c>
      <c r="F110" t="s">
        <v>6</v>
      </c>
      <c r="G110" t="s">
        <v>314</v>
      </c>
      <c r="H110" t="s">
        <v>319</v>
      </c>
      <c r="I110" t="s">
        <v>1820</v>
      </c>
      <c r="J110" t="s">
        <v>1821</v>
      </c>
      <c r="K110" t="s">
        <v>6</v>
      </c>
      <c r="L110">
        <v>30</v>
      </c>
      <c r="M110" t="s">
        <v>319</v>
      </c>
      <c r="N110">
        <v>39349</v>
      </c>
      <c r="O110" t="s">
        <v>1417</v>
      </c>
      <c r="P110">
        <v>44378</v>
      </c>
      <c r="Q110" t="s">
        <v>572</v>
      </c>
      <c r="R110" t="s">
        <v>570</v>
      </c>
      <c r="S110" t="s">
        <v>26</v>
      </c>
      <c r="T110" t="s">
        <v>2184</v>
      </c>
      <c r="U110" t="s">
        <v>575</v>
      </c>
      <c r="V110" t="s">
        <v>575</v>
      </c>
      <c r="W110" t="s">
        <v>312</v>
      </c>
      <c r="X110" t="s">
        <v>312</v>
      </c>
      <c r="Y110" t="s">
        <v>1519</v>
      </c>
      <c r="Z110" t="s">
        <v>607</v>
      </c>
      <c r="AA110" t="s">
        <v>576</v>
      </c>
      <c r="AB110">
        <v>104</v>
      </c>
      <c r="AC110" t="s">
        <v>1519</v>
      </c>
      <c r="AD110" t="s">
        <v>1279</v>
      </c>
      <c r="AE110" t="s">
        <v>4</v>
      </c>
      <c r="AF110" t="s">
        <v>575</v>
      </c>
      <c r="AG110" t="s">
        <v>26</v>
      </c>
      <c r="AH110" t="s">
        <v>312</v>
      </c>
      <c r="AI110" t="s">
        <v>212</v>
      </c>
      <c r="AJ110" t="s">
        <v>1819</v>
      </c>
      <c r="AK110" t="s">
        <v>6</v>
      </c>
      <c r="AL110" t="s">
        <v>314</v>
      </c>
      <c r="AM110" t="s">
        <v>319</v>
      </c>
      <c r="AN110" t="s">
        <v>570</v>
      </c>
      <c r="AO110" t="s">
        <v>4</v>
      </c>
      <c r="AP110" t="s">
        <v>1046</v>
      </c>
      <c r="AQ110" t="s">
        <v>312</v>
      </c>
      <c r="AR110" t="s">
        <v>1067</v>
      </c>
      <c r="AS110" t="s">
        <v>212</v>
      </c>
      <c r="AT110" t="s">
        <v>1822</v>
      </c>
      <c r="AU110" t="s">
        <v>77</v>
      </c>
    </row>
    <row r="111" spans="1:47">
      <c r="A111" s="8">
        <v>1506</v>
      </c>
      <c r="B111" s="8" t="s">
        <v>207</v>
      </c>
      <c r="C111" s="8" t="s">
        <v>209</v>
      </c>
      <c r="D111" t="s">
        <v>549</v>
      </c>
      <c r="E111" t="s">
        <v>1873</v>
      </c>
      <c r="F111" t="s">
        <v>3</v>
      </c>
      <c r="G111">
        <v>24</v>
      </c>
      <c r="H111" t="s">
        <v>319</v>
      </c>
      <c r="I111" t="s">
        <v>312</v>
      </c>
      <c r="J111" t="s">
        <v>312</v>
      </c>
      <c r="K111" t="s">
        <v>312</v>
      </c>
      <c r="L111" t="s">
        <v>312</v>
      </c>
      <c r="M111" t="s">
        <v>312</v>
      </c>
      <c r="N111">
        <v>29392</v>
      </c>
      <c r="O111" t="s">
        <v>1734</v>
      </c>
      <c r="P111">
        <v>44392</v>
      </c>
      <c r="Q111" t="s">
        <v>312</v>
      </c>
      <c r="R111" t="s">
        <v>312</v>
      </c>
      <c r="S111" t="s">
        <v>312</v>
      </c>
      <c r="T111" t="s">
        <v>312</v>
      </c>
      <c r="U111" t="s">
        <v>137</v>
      </c>
      <c r="V111" t="s">
        <v>137</v>
      </c>
      <c r="W111" t="s">
        <v>312</v>
      </c>
      <c r="X111" t="s">
        <v>312</v>
      </c>
      <c r="Y111" t="s">
        <v>834</v>
      </c>
      <c r="Z111" t="s">
        <v>157</v>
      </c>
      <c r="AA111" t="s">
        <v>576</v>
      </c>
      <c r="AB111" t="s">
        <v>1508</v>
      </c>
      <c r="AC111" t="s">
        <v>1516</v>
      </c>
      <c r="AD111" t="s">
        <v>212</v>
      </c>
      <c r="AE111" t="s">
        <v>212</v>
      </c>
      <c r="AF111" t="s">
        <v>212</v>
      </c>
      <c r="AG111" t="s">
        <v>26</v>
      </c>
      <c r="AH111" t="s">
        <v>312</v>
      </c>
      <c r="AI111" t="s">
        <v>549</v>
      </c>
      <c r="AJ111" t="s">
        <v>1873</v>
      </c>
      <c r="AK111" t="s">
        <v>3</v>
      </c>
      <c r="AL111">
        <v>24</v>
      </c>
      <c r="AM111" t="s">
        <v>319</v>
      </c>
      <c r="AN111" t="s">
        <v>312</v>
      </c>
      <c r="AO111" t="s">
        <v>26</v>
      </c>
      <c r="AP111" t="s">
        <v>1054</v>
      </c>
      <c r="AQ111" t="s">
        <v>1062</v>
      </c>
      <c r="AR111" t="s">
        <v>1070</v>
      </c>
      <c r="AS111" t="s">
        <v>212</v>
      </c>
      <c r="AT111" t="s">
        <v>1872</v>
      </c>
      <c r="AU111" t="s">
        <v>64</v>
      </c>
    </row>
    <row r="112" spans="1:47">
      <c r="A112" s="8">
        <v>1510</v>
      </c>
      <c r="B112" s="8" t="s">
        <v>207</v>
      </c>
      <c r="C112" s="8" t="s">
        <v>209</v>
      </c>
      <c r="D112" t="s">
        <v>1860</v>
      </c>
      <c r="E112" t="s">
        <v>1861</v>
      </c>
      <c r="F112" t="s">
        <v>6</v>
      </c>
      <c r="G112">
        <v>19</v>
      </c>
      <c r="H112" t="s">
        <v>319</v>
      </c>
      <c r="I112" t="s">
        <v>312</v>
      </c>
      <c r="J112" t="s">
        <v>312</v>
      </c>
      <c r="K112" t="s">
        <v>312</v>
      </c>
      <c r="L112" t="s">
        <v>312</v>
      </c>
      <c r="M112" t="s">
        <v>312</v>
      </c>
      <c r="N112">
        <v>32187</v>
      </c>
      <c r="O112" t="s">
        <v>1432</v>
      </c>
      <c r="P112">
        <v>44405</v>
      </c>
      <c r="Q112" t="s">
        <v>572</v>
      </c>
      <c r="R112" t="s">
        <v>562</v>
      </c>
      <c r="S112" t="s">
        <v>4</v>
      </c>
      <c r="T112" t="s">
        <v>562</v>
      </c>
      <c r="U112" t="s">
        <v>137</v>
      </c>
      <c r="V112" t="s">
        <v>137</v>
      </c>
      <c r="W112" t="s">
        <v>312</v>
      </c>
      <c r="X112" t="s">
        <v>312</v>
      </c>
      <c r="Y112" t="s">
        <v>1862</v>
      </c>
      <c r="Z112" t="s">
        <v>624</v>
      </c>
      <c r="AA112" t="s">
        <v>576</v>
      </c>
      <c r="AB112">
        <v>1</v>
      </c>
      <c r="AC112" t="s">
        <v>1863</v>
      </c>
      <c r="AD112" t="s">
        <v>212</v>
      </c>
      <c r="AE112" t="s">
        <v>212</v>
      </c>
      <c r="AF112" t="s">
        <v>212</v>
      </c>
      <c r="AG112" t="s">
        <v>26</v>
      </c>
      <c r="AH112" t="s">
        <v>312</v>
      </c>
      <c r="AI112" t="s">
        <v>1860</v>
      </c>
      <c r="AJ112" t="s">
        <v>1861</v>
      </c>
      <c r="AK112" t="s">
        <v>6</v>
      </c>
      <c r="AL112">
        <v>19</v>
      </c>
      <c r="AM112" t="s">
        <v>319</v>
      </c>
      <c r="AN112" t="s">
        <v>312</v>
      </c>
      <c r="AO112" t="s">
        <v>4</v>
      </c>
      <c r="AP112" t="s">
        <v>1046</v>
      </c>
      <c r="AQ112" t="s">
        <v>312</v>
      </c>
      <c r="AR112" t="s">
        <v>1067</v>
      </c>
      <c r="AS112" t="s">
        <v>312</v>
      </c>
      <c r="AT112" t="s">
        <v>1864</v>
      </c>
      <c r="AU112" t="s">
        <v>1159</v>
      </c>
    </row>
    <row r="113" spans="1:47">
      <c r="A113" s="8">
        <v>1511</v>
      </c>
      <c r="B113" s="8" t="s">
        <v>207</v>
      </c>
      <c r="C113" s="8" t="s">
        <v>209</v>
      </c>
      <c r="D113" t="s">
        <v>1865</v>
      </c>
      <c r="E113" t="s">
        <v>1866</v>
      </c>
      <c r="F113" t="s">
        <v>6</v>
      </c>
      <c r="G113">
        <v>45</v>
      </c>
      <c r="H113" t="s">
        <v>319</v>
      </c>
      <c r="I113" t="s">
        <v>312</v>
      </c>
      <c r="J113" t="s">
        <v>312</v>
      </c>
      <c r="K113" t="s">
        <v>312</v>
      </c>
      <c r="L113" t="s">
        <v>312</v>
      </c>
      <c r="M113" t="s">
        <v>312</v>
      </c>
      <c r="N113">
        <v>37173</v>
      </c>
      <c r="O113" t="s">
        <v>1867</v>
      </c>
      <c r="P113">
        <v>44406</v>
      </c>
      <c r="Q113" t="s">
        <v>572</v>
      </c>
      <c r="R113" t="s">
        <v>212</v>
      </c>
      <c r="S113" t="s">
        <v>312</v>
      </c>
      <c r="T113" t="s">
        <v>312</v>
      </c>
      <c r="U113" t="s">
        <v>137</v>
      </c>
      <c r="V113" t="s">
        <v>137</v>
      </c>
      <c r="W113" t="s">
        <v>312</v>
      </c>
      <c r="X113" t="s">
        <v>312</v>
      </c>
      <c r="Y113" t="s">
        <v>1868</v>
      </c>
      <c r="Z113" t="s">
        <v>1869</v>
      </c>
      <c r="AA113" t="s">
        <v>576</v>
      </c>
      <c r="AB113" t="s">
        <v>1508</v>
      </c>
      <c r="AC113" t="s">
        <v>1870</v>
      </c>
      <c r="AD113" t="s">
        <v>212</v>
      </c>
      <c r="AE113" t="s">
        <v>212</v>
      </c>
      <c r="AF113" t="s">
        <v>212</v>
      </c>
      <c r="AG113" t="s">
        <v>26</v>
      </c>
      <c r="AH113" t="s">
        <v>312</v>
      </c>
      <c r="AI113" t="s">
        <v>1865</v>
      </c>
      <c r="AJ113" t="s">
        <v>1866</v>
      </c>
      <c r="AK113" t="s">
        <v>6</v>
      </c>
      <c r="AL113">
        <v>45</v>
      </c>
      <c r="AM113" t="s">
        <v>319</v>
      </c>
      <c r="AN113" t="s">
        <v>312</v>
      </c>
      <c r="AO113" t="s">
        <v>26</v>
      </c>
      <c r="AP113" t="s">
        <v>1046</v>
      </c>
      <c r="AQ113" t="s">
        <v>312</v>
      </c>
      <c r="AR113" t="s">
        <v>312</v>
      </c>
      <c r="AS113" t="s">
        <v>312</v>
      </c>
      <c r="AT113" t="s">
        <v>1871</v>
      </c>
      <c r="AU113" t="s">
        <v>0</v>
      </c>
    </row>
    <row r="114" spans="1:47">
      <c r="A114" s="8">
        <v>1514</v>
      </c>
      <c r="B114" s="8" t="s">
        <v>207</v>
      </c>
      <c r="C114" s="8" t="s">
        <v>209</v>
      </c>
      <c r="D114" t="s">
        <v>533</v>
      </c>
      <c r="E114" t="s">
        <v>1885</v>
      </c>
      <c r="F114" t="s">
        <v>3</v>
      </c>
      <c r="G114">
        <v>30</v>
      </c>
      <c r="H114" t="s">
        <v>319</v>
      </c>
      <c r="I114" t="s">
        <v>212</v>
      </c>
      <c r="J114" t="s">
        <v>212</v>
      </c>
      <c r="K114" t="s">
        <v>212</v>
      </c>
      <c r="L114" t="s">
        <v>212</v>
      </c>
      <c r="M114" t="s">
        <v>212</v>
      </c>
      <c r="N114">
        <v>34908</v>
      </c>
      <c r="O114" t="s">
        <v>1789</v>
      </c>
      <c r="P114">
        <v>44420</v>
      </c>
      <c r="Q114" t="s">
        <v>212</v>
      </c>
      <c r="R114" t="s">
        <v>212</v>
      </c>
      <c r="S114" t="s">
        <v>212</v>
      </c>
      <c r="T114" t="s">
        <v>212</v>
      </c>
      <c r="U114" t="s">
        <v>212</v>
      </c>
      <c r="V114" t="s">
        <v>212</v>
      </c>
      <c r="W114" t="s">
        <v>212</v>
      </c>
      <c r="X114" t="s">
        <v>212</v>
      </c>
      <c r="Y114" t="s">
        <v>1886</v>
      </c>
      <c r="Z114" t="s">
        <v>1887</v>
      </c>
      <c r="AA114" t="s">
        <v>1451</v>
      </c>
      <c r="AB114" t="s">
        <v>212</v>
      </c>
      <c r="AC114" t="s">
        <v>212</v>
      </c>
      <c r="AD114" t="s">
        <v>212</v>
      </c>
      <c r="AE114" t="s">
        <v>212</v>
      </c>
      <c r="AF114" t="s">
        <v>212</v>
      </c>
      <c r="AG114" t="s">
        <v>212</v>
      </c>
      <c r="AH114" t="s">
        <v>212</v>
      </c>
      <c r="AI114" t="s">
        <v>212</v>
      </c>
      <c r="AJ114" t="s">
        <v>212</v>
      </c>
      <c r="AK114" t="s">
        <v>212</v>
      </c>
      <c r="AL114" t="s">
        <v>212</v>
      </c>
      <c r="AM114" t="s">
        <v>212</v>
      </c>
      <c r="AN114" t="s">
        <v>212</v>
      </c>
      <c r="AO114" t="s">
        <v>212</v>
      </c>
      <c r="AP114" t="s">
        <v>1046</v>
      </c>
      <c r="AQ114" t="s">
        <v>312</v>
      </c>
      <c r="AR114" t="s">
        <v>1067</v>
      </c>
      <c r="AS114" t="s">
        <v>212</v>
      </c>
      <c r="AT114" t="s">
        <v>1888</v>
      </c>
      <c r="AU114" t="s">
        <v>64</v>
      </c>
    </row>
    <row r="115" spans="1:47">
      <c r="A115" s="8">
        <v>1515</v>
      </c>
      <c r="B115" s="8" t="s">
        <v>207</v>
      </c>
      <c r="C115" s="8" t="s">
        <v>209</v>
      </c>
      <c r="D115" t="s">
        <v>1773</v>
      </c>
      <c r="E115" t="s">
        <v>408</v>
      </c>
      <c r="F115" t="s">
        <v>6</v>
      </c>
      <c r="G115">
        <v>18</v>
      </c>
      <c r="H115" t="s">
        <v>318</v>
      </c>
      <c r="I115" t="s">
        <v>312</v>
      </c>
      <c r="J115" t="s">
        <v>312</v>
      </c>
      <c r="K115" t="s">
        <v>312</v>
      </c>
      <c r="L115" t="s">
        <v>312</v>
      </c>
      <c r="M115" t="s">
        <v>312</v>
      </c>
      <c r="N115">
        <v>42641</v>
      </c>
      <c r="O115" t="s">
        <v>1429</v>
      </c>
      <c r="P115">
        <v>44425</v>
      </c>
      <c r="Q115" t="s">
        <v>572</v>
      </c>
      <c r="R115" t="s">
        <v>212</v>
      </c>
      <c r="S115" t="s">
        <v>312</v>
      </c>
      <c r="T115" t="s">
        <v>312</v>
      </c>
      <c r="U115" t="s">
        <v>137</v>
      </c>
      <c r="V115" t="s">
        <v>137</v>
      </c>
      <c r="W115" t="s">
        <v>312</v>
      </c>
      <c r="X115" t="s">
        <v>312</v>
      </c>
      <c r="Y115" t="s">
        <v>1881</v>
      </c>
      <c r="Z115" t="s">
        <v>611</v>
      </c>
      <c r="AA115" t="s">
        <v>576</v>
      </c>
      <c r="AB115" t="s">
        <v>1508</v>
      </c>
      <c r="AC115" t="s">
        <v>1882</v>
      </c>
      <c r="AD115" t="s">
        <v>212</v>
      </c>
      <c r="AE115" t="s">
        <v>212</v>
      </c>
      <c r="AF115" t="s">
        <v>212</v>
      </c>
      <c r="AG115" t="s">
        <v>26</v>
      </c>
      <c r="AH115" t="s">
        <v>312</v>
      </c>
      <c r="AI115" t="s">
        <v>1773</v>
      </c>
      <c r="AJ115" t="s">
        <v>408</v>
      </c>
      <c r="AK115" t="s">
        <v>6</v>
      </c>
      <c r="AL115">
        <v>18</v>
      </c>
      <c r="AM115" t="s">
        <v>318</v>
      </c>
      <c r="AN115" t="s">
        <v>312</v>
      </c>
      <c r="AO115" t="s">
        <v>4</v>
      </c>
      <c r="AP115" t="s">
        <v>1046</v>
      </c>
      <c r="AQ115" t="s">
        <v>312</v>
      </c>
      <c r="AR115" t="s">
        <v>1067</v>
      </c>
      <c r="AS115" t="s">
        <v>312</v>
      </c>
      <c r="AT115" t="s">
        <v>1883</v>
      </c>
      <c r="AU115" t="s">
        <v>312</v>
      </c>
    </row>
    <row r="116" spans="1:47">
      <c r="A116" s="8">
        <v>1517</v>
      </c>
      <c r="B116" s="8" t="s">
        <v>207</v>
      </c>
      <c r="C116" s="8" t="s">
        <v>209</v>
      </c>
      <c r="D116" t="s">
        <v>491</v>
      </c>
      <c r="E116" t="s">
        <v>1892</v>
      </c>
      <c r="F116" t="s">
        <v>3</v>
      </c>
      <c r="G116">
        <v>32</v>
      </c>
      <c r="H116" t="s">
        <v>312</v>
      </c>
      <c r="I116" t="s">
        <v>212</v>
      </c>
      <c r="J116" t="s">
        <v>212</v>
      </c>
      <c r="K116" t="s">
        <v>212</v>
      </c>
      <c r="L116" t="s">
        <v>212</v>
      </c>
      <c r="M116" t="s">
        <v>212</v>
      </c>
      <c r="N116">
        <v>41862</v>
      </c>
      <c r="O116" t="s">
        <v>312</v>
      </c>
      <c r="P116">
        <v>44440</v>
      </c>
      <c r="Q116" t="s">
        <v>212</v>
      </c>
      <c r="R116" t="s">
        <v>212</v>
      </c>
      <c r="S116" t="s">
        <v>212</v>
      </c>
      <c r="T116" t="s">
        <v>212</v>
      </c>
      <c r="U116" t="s">
        <v>212</v>
      </c>
      <c r="V116" t="s">
        <v>212</v>
      </c>
      <c r="W116" t="s">
        <v>212</v>
      </c>
      <c r="X116" t="s">
        <v>212</v>
      </c>
      <c r="Y116" t="s">
        <v>1893</v>
      </c>
      <c r="Z116" t="s">
        <v>605</v>
      </c>
      <c r="AA116" t="s">
        <v>576</v>
      </c>
      <c r="AB116" t="s">
        <v>1508</v>
      </c>
      <c r="AC116" t="s">
        <v>1894</v>
      </c>
      <c r="AD116" t="s">
        <v>212</v>
      </c>
      <c r="AE116" t="s">
        <v>212</v>
      </c>
      <c r="AF116" t="s">
        <v>212</v>
      </c>
      <c r="AG116" t="s">
        <v>212</v>
      </c>
      <c r="AH116" t="s">
        <v>212</v>
      </c>
      <c r="AI116" t="s">
        <v>212</v>
      </c>
      <c r="AJ116" t="s">
        <v>212</v>
      </c>
      <c r="AK116" t="s">
        <v>212</v>
      </c>
      <c r="AL116" t="s">
        <v>212</v>
      </c>
      <c r="AM116" t="s">
        <v>212</v>
      </c>
      <c r="AN116" t="s">
        <v>212</v>
      </c>
      <c r="AO116" t="s">
        <v>212</v>
      </c>
      <c r="AP116" t="s">
        <v>1054</v>
      </c>
      <c r="AQ116" t="s">
        <v>312</v>
      </c>
      <c r="AR116" t="s">
        <v>1067</v>
      </c>
      <c r="AS116" t="s">
        <v>212</v>
      </c>
      <c r="AT116" t="s">
        <v>1895</v>
      </c>
      <c r="AU116" t="s">
        <v>64</v>
      </c>
    </row>
    <row r="117" spans="1:47">
      <c r="A117" s="8">
        <v>1518</v>
      </c>
      <c r="B117" s="8" t="s">
        <v>207</v>
      </c>
      <c r="C117" s="8" t="s">
        <v>209</v>
      </c>
      <c r="D117" t="s">
        <v>1742</v>
      </c>
      <c r="E117" t="s">
        <v>1889</v>
      </c>
      <c r="F117" t="s">
        <v>6</v>
      </c>
      <c r="G117" t="s">
        <v>1890</v>
      </c>
      <c r="H117" t="s">
        <v>319</v>
      </c>
      <c r="I117" t="s">
        <v>212</v>
      </c>
      <c r="J117" t="s">
        <v>212</v>
      </c>
      <c r="K117" t="s">
        <v>212</v>
      </c>
      <c r="L117" t="s">
        <v>212</v>
      </c>
      <c r="M117" t="s">
        <v>212</v>
      </c>
      <c r="N117">
        <v>42925</v>
      </c>
      <c r="O117">
        <v>44258</v>
      </c>
      <c r="P117">
        <v>44441</v>
      </c>
      <c r="Q117" t="s">
        <v>212</v>
      </c>
      <c r="R117" t="s">
        <v>212</v>
      </c>
      <c r="S117" t="s">
        <v>212</v>
      </c>
      <c r="T117" t="s">
        <v>212</v>
      </c>
      <c r="U117" t="s">
        <v>212</v>
      </c>
      <c r="V117" t="s">
        <v>212</v>
      </c>
      <c r="W117" t="s">
        <v>212</v>
      </c>
      <c r="X117" t="s">
        <v>212</v>
      </c>
      <c r="Y117" t="s">
        <v>638</v>
      </c>
      <c r="Z117" t="s">
        <v>611</v>
      </c>
      <c r="AA117" t="s">
        <v>576</v>
      </c>
      <c r="AB117">
        <v>10</v>
      </c>
      <c r="AC117" t="s">
        <v>1503</v>
      </c>
      <c r="AD117" t="s">
        <v>212</v>
      </c>
      <c r="AE117" t="s">
        <v>212</v>
      </c>
      <c r="AF117" t="s">
        <v>212</v>
      </c>
      <c r="AG117" t="s">
        <v>212</v>
      </c>
      <c r="AH117" t="s">
        <v>212</v>
      </c>
      <c r="AI117" t="s">
        <v>212</v>
      </c>
      <c r="AJ117" t="s">
        <v>212</v>
      </c>
      <c r="AK117" t="s">
        <v>212</v>
      </c>
      <c r="AL117" t="s">
        <v>212</v>
      </c>
      <c r="AM117" t="s">
        <v>212</v>
      </c>
      <c r="AN117" t="s">
        <v>212</v>
      </c>
      <c r="AO117" t="s">
        <v>212</v>
      </c>
      <c r="AP117" t="s">
        <v>1045</v>
      </c>
      <c r="AQ117" t="s">
        <v>1060</v>
      </c>
      <c r="AR117" t="s">
        <v>1053</v>
      </c>
      <c r="AS117" t="s">
        <v>212</v>
      </c>
      <c r="AT117" t="s">
        <v>1891</v>
      </c>
      <c r="AU117" t="s">
        <v>0</v>
      </c>
    </row>
    <row r="118" spans="1:47">
      <c r="A118" s="8">
        <v>1519</v>
      </c>
      <c r="B118" s="8" t="s">
        <v>207</v>
      </c>
      <c r="C118" s="8" t="s">
        <v>209</v>
      </c>
      <c r="D118" t="s">
        <v>1903</v>
      </c>
      <c r="E118" t="s">
        <v>1904</v>
      </c>
      <c r="F118" t="s">
        <v>3</v>
      </c>
      <c r="G118">
        <v>46</v>
      </c>
      <c r="H118" t="s">
        <v>319</v>
      </c>
      <c r="I118" t="s">
        <v>312</v>
      </c>
      <c r="J118" t="s">
        <v>312</v>
      </c>
      <c r="K118" t="s">
        <v>312</v>
      </c>
      <c r="L118" t="s">
        <v>312</v>
      </c>
      <c r="M118" t="s">
        <v>312</v>
      </c>
      <c r="N118">
        <v>30457</v>
      </c>
      <c r="O118" t="s">
        <v>1905</v>
      </c>
      <c r="P118">
        <v>44452</v>
      </c>
      <c r="Q118" t="s">
        <v>572</v>
      </c>
      <c r="R118" t="s">
        <v>212</v>
      </c>
      <c r="S118" t="s">
        <v>212</v>
      </c>
      <c r="T118" t="s">
        <v>312</v>
      </c>
      <c r="U118" t="s">
        <v>137</v>
      </c>
      <c r="V118" t="s">
        <v>137</v>
      </c>
      <c r="W118" t="s">
        <v>312</v>
      </c>
      <c r="X118" t="s">
        <v>312</v>
      </c>
      <c r="Y118" t="s">
        <v>1906</v>
      </c>
      <c r="Z118" t="s">
        <v>2193</v>
      </c>
      <c r="AA118" t="s">
        <v>1451</v>
      </c>
      <c r="AB118" t="s">
        <v>212</v>
      </c>
      <c r="AC118" t="s">
        <v>212</v>
      </c>
      <c r="AD118" t="s">
        <v>212</v>
      </c>
      <c r="AE118" t="s">
        <v>212</v>
      </c>
      <c r="AF118" t="s">
        <v>212</v>
      </c>
      <c r="AG118" t="s">
        <v>26</v>
      </c>
      <c r="AH118" t="s">
        <v>312</v>
      </c>
      <c r="AI118" t="s">
        <v>1903</v>
      </c>
      <c r="AJ118" t="s">
        <v>1904</v>
      </c>
      <c r="AK118" t="s">
        <v>3</v>
      </c>
      <c r="AL118">
        <v>46</v>
      </c>
      <c r="AM118" t="s">
        <v>319</v>
      </c>
      <c r="AN118" t="s">
        <v>312</v>
      </c>
      <c r="AO118" t="s">
        <v>26</v>
      </c>
      <c r="AP118" t="s">
        <v>1046</v>
      </c>
      <c r="AQ118" t="s">
        <v>312</v>
      </c>
      <c r="AR118" t="s">
        <v>312</v>
      </c>
      <c r="AS118" t="s">
        <v>212</v>
      </c>
      <c r="AT118" t="s">
        <v>1817</v>
      </c>
      <c r="AU118" t="s">
        <v>64</v>
      </c>
    </row>
    <row r="119" spans="1:47">
      <c r="A119" s="8">
        <v>1521</v>
      </c>
      <c r="B119" s="8" t="s">
        <v>207</v>
      </c>
      <c r="C119" s="8" t="s">
        <v>209</v>
      </c>
      <c r="D119" t="s">
        <v>1009</v>
      </c>
      <c r="E119" t="s">
        <v>1908</v>
      </c>
      <c r="F119" t="s">
        <v>6</v>
      </c>
      <c r="G119">
        <v>16</v>
      </c>
      <c r="H119" t="s">
        <v>319</v>
      </c>
      <c r="I119" t="s">
        <v>312</v>
      </c>
      <c r="J119" t="s">
        <v>312</v>
      </c>
      <c r="K119" t="s">
        <v>312</v>
      </c>
      <c r="L119" t="s">
        <v>312</v>
      </c>
      <c r="M119" t="s">
        <v>312</v>
      </c>
      <c r="N119">
        <v>28015</v>
      </c>
      <c r="O119" t="s">
        <v>312</v>
      </c>
      <c r="P119">
        <v>44454</v>
      </c>
      <c r="Q119" t="s">
        <v>572</v>
      </c>
      <c r="R119" t="s">
        <v>562</v>
      </c>
      <c r="S119" t="s">
        <v>4</v>
      </c>
      <c r="T119" t="s">
        <v>562</v>
      </c>
      <c r="U119" t="s">
        <v>137</v>
      </c>
      <c r="V119" t="s">
        <v>137</v>
      </c>
      <c r="W119" t="s">
        <v>312</v>
      </c>
      <c r="X119" t="s">
        <v>312</v>
      </c>
      <c r="Y119" t="s">
        <v>1909</v>
      </c>
      <c r="Z119" t="s">
        <v>604</v>
      </c>
      <c r="AA119" t="s">
        <v>576</v>
      </c>
      <c r="AB119">
        <v>20</v>
      </c>
      <c r="AC119" t="s">
        <v>1910</v>
      </c>
      <c r="AD119" t="s">
        <v>212</v>
      </c>
      <c r="AE119" t="s">
        <v>212</v>
      </c>
      <c r="AF119" t="s">
        <v>212</v>
      </c>
      <c r="AG119" t="s">
        <v>26</v>
      </c>
      <c r="AH119" t="s">
        <v>312</v>
      </c>
      <c r="AI119" t="s">
        <v>1009</v>
      </c>
      <c r="AJ119" t="s">
        <v>1908</v>
      </c>
      <c r="AK119" t="s">
        <v>6</v>
      </c>
      <c r="AL119">
        <v>16</v>
      </c>
      <c r="AM119" t="s">
        <v>319</v>
      </c>
      <c r="AN119" t="s">
        <v>312</v>
      </c>
      <c r="AO119" t="s">
        <v>4</v>
      </c>
      <c r="AP119" t="s">
        <v>1046</v>
      </c>
      <c r="AQ119" t="s">
        <v>312</v>
      </c>
      <c r="AR119" t="s">
        <v>312</v>
      </c>
      <c r="AS119" t="s">
        <v>212</v>
      </c>
      <c r="AT119" t="s">
        <v>1912</v>
      </c>
      <c r="AU119" t="s">
        <v>1911</v>
      </c>
    </row>
    <row r="120" spans="1:47">
      <c r="A120" s="8">
        <v>1522</v>
      </c>
      <c r="B120" s="8" t="s">
        <v>207</v>
      </c>
      <c r="C120" s="8" t="s">
        <v>209</v>
      </c>
      <c r="D120" t="s">
        <v>1913</v>
      </c>
      <c r="E120" t="s">
        <v>1914</v>
      </c>
      <c r="F120" t="s">
        <v>6</v>
      </c>
      <c r="G120">
        <v>22</v>
      </c>
      <c r="H120" t="s">
        <v>319</v>
      </c>
      <c r="I120" t="s">
        <v>312</v>
      </c>
      <c r="J120" t="s">
        <v>312</v>
      </c>
      <c r="K120" t="s">
        <v>312</v>
      </c>
      <c r="L120" t="s">
        <v>312</v>
      </c>
      <c r="M120" t="s">
        <v>312</v>
      </c>
      <c r="N120">
        <v>30294</v>
      </c>
      <c r="O120" t="s">
        <v>1915</v>
      </c>
      <c r="P120">
        <v>44455</v>
      </c>
      <c r="Q120" t="s">
        <v>572</v>
      </c>
      <c r="R120" t="s">
        <v>312</v>
      </c>
      <c r="S120" t="s">
        <v>312</v>
      </c>
      <c r="T120" t="s">
        <v>312</v>
      </c>
      <c r="U120" t="s">
        <v>137</v>
      </c>
      <c r="V120" t="s">
        <v>137</v>
      </c>
      <c r="W120" t="s">
        <v>312</v>
      </c>
      <c r="X120" t="s">
        <v>312</v>
      </c>
      <c r="Y120" t="s">
        <v>1916</v>
      </c>
      <c r="Z120" t="s">
        <v>619</v>
      </c>
      <c r="AA120" t="s">
        <v>576</v>
      </c>
      <c r="AB120">
        <v>9</v>
      </c>
      <c r="AC120" t="s">
        <v>1917</v>
      </c>
      <c r="AD120" t="s">
        <v>212</v>
      </c>
      <c r="AE120" t="s">
        <v>212</v>
      </c>
      <c r="AF120" t="s">
        <v>212</v>
      </c>
      <c r="AG120" t="s">
        <v>26</v>
      </c>
      <c r="AH120" t="s">
        <v>312</v>
      </c>
      <c r="AI120" t="s">
        <v>1913</v>
      </c>
      <c r="AJ120" t="s">
        <v>1914</v>
      </c>
      <c r="AK120" t="s">
        <v>6</v>
      </c>
      <c r="AL120">
        <v>22</v>
      </c>
      <c r="AM120" t="s">
        <v>319</v>
      </c>
      <c r="AN120" t="s">
        <v>312</v>
      </c>
      <c r="AO120" t="s">
        <v>26</v>
      </c>
      <c r="AP120" t="s">
        <v>1054</v>
      </c>
      <c r="AQ120" t="s">
        <v>312</v>
      </c>
      <c r="AR120" t="s">
        <v>312</v>
      </c>
      <c r="AS120" t="s">
        <v>212</v>
      </c>
      <c r="AT120" t="s">
        <v>1918</v>
      </c>
      <c r="AU120" t="s">
        <v>64</v>
      </c>
    </row>
    <row r="121" spans="1:47">
      <c r="A121" s="8">
        <v>1524</v>
      </c>
      <c r="B121" s="8" t="s">
        <v>207</v>
      </c>
      <c r="C121" s="8" t="s">
        <v>209</v>
      </c>
      <c r="D121" t="s">
        <v>1940</v>
      </c>
      <c r="E121" t="s">
        <v>433</v>
      </c>
      <c r="F121" t="s">
        <v>3</v>
      </c>
      <c r="G121">
        <v>24</v>
      </c>
      <c r="H121" t="s">
        <v>319</v>
      </c>
      <c r="I121" t="s">
        <v>212</v>
      </c>
      <c r="J121" t="s">
        <v>212</v>
      </c>
      <c r="K121" t="s">
        <v>212</v>
      </c>
      <c r="L121" t="s">
        <v>212</v>
      </c>
      <c r="M121" t="s">
        <v>212</v>
      </c>
      <c r="N121">
        <v>37515</v>
      </c>
      <c r="O121" t="s">
        <v>1942</v>
      </c>
      <c r="P121">
        <v>44456</v>
      </c>
      <c r="Q121" t="s">
        <v>212</v>
      </c>
      <c r="R121" t="s">
        <v>212</v>
      </c>
      <c r="S121" t="s">
        <v>212</v>
      </c>
      <c r="T121" t="s">
        <v>212</v>
      </c>
      <c r="U121" t="s">
        <v>212</v>
      </c>
      <c r="V121" t="s">
        <v>212</v>
      </c>
      <c r="W121" t="s">
        <v>212</v>
      </c>
      <c r="X121" t="s">
        <v>212</v>
      </c>
      <c r="Y121" t="s">
        <v>1943</v>
      </c>
      <c r="Z121" t="s">
        <v>615</v>
      </c>
      <c r="AA121" t="s">
        <v>576</v>
      </c>
      <c r="AB121">
        <v>267</v>
      </c>
      <c r="AC121" t="s">
        <v>1555</v>
      </c>
      <c r="AD121" t="s">
        <v>212</v>
      </c>
      <c r="AE121" t="s">
        <v>212</v>
      </c>
      <c r="AF121" t="s">
        <v>212</v>
      </c>
      <c r="AG121" t="s">
        <v>26</v>
      </c>
      <c r="AH121" t="s">
        <v>312</v>
      </c>
      <c r="AI121" t="s">
        <v>212</v>
      </c>
      <c r="AJ121" t="s">
        <v>212</v>
      </c>
      <c r="AK121" t="s">
        <v>212</v>
      </c>
      <c r="AL121" t="s">
        <v>212</v>
      </c>
      <c r="AM121" t="s">
        <v>212</v>
      </c>
      <c r="AN121" t="s">
        <v>212</v>
      </c>
      <c r="AO121" t="s">
        <v>212</v>
      </c>
      <c r="AP121" t="s">
        <v>1054</v>
      </c>
      <c r="AQ121" t="s">
        <v>312</v>
      </c>
      <c r="AR121" t="s">
        <v>1067</v>
      </c>
      <c r="AS121" t="s">
        <v>212</v>
      </c>
      <c r="AT121" t="s">
        <v>1941</v>
      </c>
      <c r="AU121" t="s">
        <v>64</v>
      </c>
    </row>
    <row r="122" spans="1:47">
      <c r="A122" s="8">
        <v>1525</v>
      </c>
      <c r="B122" s="8" t="s">
        <v>207</v>
      </c>
      <c r="C122" s="8" t="s">
        <v>209</v>
      </c>
      <c r="D122" t="s">
        <v>1931</v>
      </c>
      <c r="E122" t="s">
        <v>1932</v>
      </c>
      <c r="F122" t="s">
        <v>6</v>
      </c>
      <c r="G122">
        <v>44</v>
      </c>
      <c r="H122" t="s">
        <v>318</v>
      </c>
      <c r="I122" t="s">
        <v>1933</v>
      </c>
      <c r="J122" t="s">
        <v>1934</v>
      </c>
      <c r="K122" t="s">
        <v>3</v>
      </c>
      <c r="L122">
        <v>37</v>
      </c>
      <c r="M122" t="s">
        <v>318</v>
      </c>
      <c r="N122">
        <v>28486</v>
      </c>
      <c r="O122" t="s">
        <v>1845</v>
      </c>
      <c r="P122">
        <v>44460</v>
      </c>
      <c r="Q122" t="s">
        <v>572</v>
      </c>
      <c r="R122" t="s">
        <v>312</v>
      </c>
      <c r="S122" t="s">
        <v>4</v>
      </c>
      <c r="T122" t="s">
        <v>562</v>
      </c>
      <c r="U122" t="s">
        <v>123</v>
      </c>
      <c r="V122" t="s">
        <v>123</v>
      </c>
      <c r="W122" t="s">
        <v>153</v>
      </c>
      <c r="X122" t="s">
        <v>1195</v>
      </c>
      <c r="Y122" t="s">
        <v>1944</v>
      </c>
      <c r="Z122" t="s">
        <v>621</v>
      </c>
      <c r="AA122" t="s">
        <v>576</v>
      </c>
      <c r="AB122">
        <v>130</v>
      </c>
      <c r="AC122" t="s">
        <v>282</v>
      </c>
      <c r="AD122" t="s">
        <v>212</v>
      </c>
      <c r="AE122" t="s">
        <v>212</v>
      </c>
      <c r="AF122" t="s">
        <v>212</v>
      </c>
      <c r="AG122" t="s">
        <v>26</v>
      </c>
      <c r="AH122" t="s">
        <v>312</v>
      </c>
      <c r="AI122" t="s">
        <v>1931</v>
      </c>
      <c r="AJ122" t="s">
        <v>1932</v>
      </c>
      <c r="AK122" t="s">
        <v>6</v>
      </c>
      <c r="AL122">
        <v>44</v>
      </c>
      <c r="AM122" t="s">
        <v>318</v>
      </c>
      <c r="AN122" t="s">
        <v>1043</v>
      </c>
      <c r="AO122" t="s">
        <v>26</v>
      </c>
      <c r="AP122" t="s">
        <v>1054</v>
      </c>
      <c r="AQ122" t="s">
        <v>312</v>
      </c>
      <c r="AR122" t="s">
        <v>1067</v>
      </c>
      <c r="AS122" t="s">
        <v>212</v>
      </c>
      <c r="AT122" t="s">
        <v>1776</v>
      </c>
      <c r="AU122" t="s">
        <v>64</v>
      </c>
    </row>
    <row r="123" spans="1:47">
      <c r="A123" s="8">
        <v>1529</v>
      </c>
      <c r="B123" s="8" t="s">
        <v>207</v>
      </c>
      <c r="C123" s="8" t="s">
        <v>209</v>
      </c>
      <c r="D123" t="s">
        <v>1958</v>
      </c>
      <c r="E123" t="s">
        <v>1959</v>
      </c>
      <c r="F123" t="s">
        <v>3</v>
      </c>
      <c r="G123">
        <v>41</v>
      </c>
      <c r="H123" t="s">
        <v>1644</v>
      </c>
      <c r="I123" t="s">
        <v>312</v>
      </c>
      <c r="J123" t="s">
        <v>312</v>
      </c>
      <c r="K123" t="s">
        <v>312</v>
      </c>
      <c r="L123" t="s">
        <v>312</v>
      </c>
      <c r="M123" t="s">
        <v>312</v>
      </c>
      <c r="N123">
        <v>28092</v>
      </c>
      <c r="O123" t="s">
        <v>1867</v>
      </c>
      <c r="P123">
        <v>44468</v>
      </c>
      <c r="Q123" t="s">
        <v>572</v>
      </c>
      <c r="R123" t="s">
        <v>571</v>
      </c>
      <c r="S123" t="s">
        <v>312</v>
      </c>
      <c r="T123" t="s">
        <v>312</v>
      </c>
      <c r="U123" t="s">
        <v>137</v>
      </c>
      <c r="V123" t="s">
        <v>137</v>
      </c>
      <c r="W123" t="s">
        <v>312</v>
      </c>
      <c r="X123" t="s">
        <v>312</v>
      </c>
      <c r="Y123" t="s">
        <v>1961</v>
      </c>
      <c r="Z123" t="s">
        <v>591</v>
      </c>
      <c r="AA123" t="s">
        <v>576</v>
      </c>
      <c r="AB123">
        <v>487</v>
      </c>
      <c r="AC123" t="s">
        <v>1517</v>
      </c>
      <c r="AD123" t="s">
        <v>212</v>
      </c>
      <c r="AE123" t="s">
        <v>212</v>
      </c>
      <c r="AF123" t="s">
        <v>212</v>
      </c>
      <c r="AG123" t="s">
        <v>212</v>
      </c>
      <c r="AH123" t="s">
        <v>212</v>
      </c>
      <c r="AI123" t="s">
        <v>1958</v>
      </c>
      <c r="AJ123" t="s">
        <v>1959</v>
      </c>
      <c r="AK123" t="s">
        <v>3</v>
      </c>
      <c r="AL123">
        <v>41</v>
      </c>
      <c r="AM123" t="s">
        <v>1644</v>
      </c>
      <c r="AN123" t="s">
        <v>312</v>
      </c>
      <c r="AO123" t="s">
        <v>26</v>
      </c>
      <c r="AP123" t="s">
        <v>1054</v>
      </c>
      <c r="AQ123" t="s">
        <v>312</v>
      </c>
      <c r="AR123" t="s">
        <v>1067</v>
      </c>
      <c r="AS123" t="s">
        <v>212</v>
      </c>
      <c r="AT123" t="s">
        <v>1960</v>
      </c>
      <c r="AU123" t="s">
        <v>77</v>
      </c>
    </row>
    <row r="124" spans="1:47">
      <c r="A124" s="8">
        <v>1530</v>
      </c>
      <c r="B124" s="8" t="s">
        <v>207</v>
      </c>
      <c r="C124" s="8" t="s">
        <v>209</v>
      </c>
      <c r="D124" t="s">
        <v>352</v>
      </c>
      <c r="E124" t="s">
        <v>1952</v>
      </c>
      <c r="F124" t="s">
        <v>3</v>
      </c>
      <c r="G124" t="s">
        <v>1957</v>
      </c>
      <c r="H124" t="s">
        <v>318</v>
      </c>
      <c r="I124" t="s">
        <v>212</v>
      </c>
      <c r="J124" t="s">
        <v>212</v>
      </c>
      <c r="K124" t="s">
        <v>212</v>
      </c>
      <c r="L124" t="s">
        <v>212</v>
      </c>
      <c r="M124" t="s">
        <v>212</v>
      </c>
      <c r="N124">
        <v>44070</v>
      </c>
      <c r="O124" t="s">
        <v>1734</v>
      </c>
      <c r="P124">
        <v>44469</v>
      </c>
      <c r="Q124" t="s">
        <v>212</v>
      </c>
      <c r="R124" t="s">
        <v>212</v>
      </c>
      <c r="S124" t="s">
        <v>212</v>
      </c>
      <c r="T124" t="s">
        <v>212</v>
      </c>
      <c r="U124" t="s">
        <v>212</v>
      </c>
      <c r="V124" t="s">
        <v>212</v>
      </c>
      <c r="W124" t="s">
        <v>212</v>
      </c>
      <c r="X124" t="s">
        <v>212</v>
      </c>
      <c r="Y124" t="s">
        <v>282</v>
      </c>
      <c r="Z124" t="s">
        <v>621</v>
      </c>
      <c r="AA124" t="s">
        <v>576</v>
      </c>
      <c r="AB124">
        <v>99</v>
      </c>
      <c r="AC124" t="s">
        <v>1953</v>
      </c>
      <c r="AD124" t="s">
        <v>212</v>
      </c>
      <c r="AE124" t="s">
        <v>212</v>
      </c>
      <c r="AF124" t="s">
        <v>212</v>
      </c>
      <c r="AG124" t="s">
        <v>212</v>
      </c>
      <c r="AH124" t="s">
        <v>212</v>
      </c>
      <c r="AI124" t="s">
        <v>212</v>
      </c>
      <c r="AJ124" t="s">
        <v>212</v>
      </c>
      <c r="AK124" t="s">
        <v>212</v>
      </c>
      <c r="AL124" t="s">
        <v>212</v>
      </c>
      <c r="AM124" t="s">
        <v>212</v>
      </c>
      <c r="AN124" t="s">
        <v>212</v>
      </c>
      <c r="AO124" t="s">
        <v>212</v>
      </c>
      <c r="AP124" t="s">
        <v>1054</v>
      </c>
      <c r="AQ124" t="s">
        <v>312</v>
      </c>
      <c r="AR124" t="s">
        <v>1067</v>
      </c>
      <c r="AS124" t="s">
        <v>212</v>
      </c>
      <c r="AT124" t="s">
        <v>1954</v>
      </c>
      <c r="AU124" t="s">
        <v>64</v>
      </c>
    </row>
    <row r="125" spans="1:47">
      <c r="A125" s="8">
        <v>1531</v>
      </c>
      <c r="B125" s="8" t="s">
        <v>207</v>
      </c>
      <c r="C125" s="8" t="s">
        <v>209</v>
      </c>
      <c r="D125" t="s">
        <v>1955</v>
      </c>
      <c r="E125" t="s">
        <v>1956</v>
      </c>
      <c r="F125" t="s">
        <v>6</v>
      </c>
      <c r="G125">
        <v>21</v>
      </c>
      <c r="H125" t="s">
        <v>319</v>
      </c>
      <c r="I125" t="s">
        <v>312</v>
      </c>
      <c r="J125" t="s">
        <v>312</v>
      </c>
      <c r="K125" t="s">
        <v>312</v>
      </c>
      <c r="L125" t="s">
        <v>312</v>
      </c>
      <c r="M125" t="s">
        <v>312</v>
      </c>
      <c r="N125">
        <v>36549</v>
      </c>
      <c r="O125" t="s">
        <v>1427</v>
      </c>
      <c r="P125">
        <v>44469</v>
      </c>
      <c r="Q125" t="s">
        <v>572</v>
      </c>
      <c r="R125" t="s">
        <v>571</v>
      </c>
      <c r="S125" t="s">
        <v>312</v>
      </c>
      <c r="T125" t="s">
        <v>312</v>
      </c>
      <c r="U125" t="s">
        <v>137</v>
      </c>
      <c r="V125" t="s">
        <v>137</v>
      </c>
      <c r="W125" t="s">
        <v>312</v>
      </c>
      <c r="X125" t="s">
        <v>312</v>
      </c>
      <c r="Y125" t="s">
        <v>674</v>
      </c>
      <c r="Z125" t="s">
        <v>591</v>
      </c>
      <c r="AA125" t="s">
        <v>576</v>
      </c>
      <c r="AB125">
        <v>17</v>
      </c>
      <c r="AC125" t="s">
        <v>674</v>
      </c>
      <c r="AD125" t="s">
        <v>212</v>
      </c>
      <c r="AE125" t="s">
        <v>212</v>
      </c>
      <c r="AF125" t="s">
        <v>212</v>
      </c>
      <c r="AG125" t="s">
        <v>212</v>
      </c>
      <c r="AH125" t="s">
        <v>212</v>
      </c>
      <c r="AI125" t="s">
        <v>1955</v>
      </c>
      <c r="AJ125" t="s">
        <v>1956</v>
      </c>
      <c r="AK125" t="s">
        <v>6</v>
      </c>
      <c r="AL125">
        <v>21</v>
      </c>
      <c r="AM125" t="s">
        <v>319</v>
      </c>
      <c r="AN125" t="s">
        <v>312</v>
      </c>
      <c r="AO125" t="s">
        <v>26</v>
      </c>
      <c r="AP125" t="s">
        <v>1046</v>
      </c>
      <c r="AQ125" t="s">
        <v>312</v>
      </c>
      <c r="AR125" t="s">
        <v>1067</v>
      </c>
      <c r="AS125" t="s">
        <v>212</v>
      </c>
      <c r="AT125" t="s">
        <v>56</v>
      </c>
      <c r="AU125" t="s">
        <v>2</v>
      </c>
    </row>
    <row r="126" spans="1:47">
      <c r="A126" s="8">
        <v>1534</v>
      </c>
      <c r="B126" s="8" t="s">
        <v>207</v>
      </c>
      <c r="C126" s="8" t="s">
        <v>209</v>
      </c>
      <c r="D126" t="s">
        <v>1025</v>
      </c>
      <c r="E126" t="s">
        <v>1968</v>
      </c>
      <c r="F126" t="s">
        <v>6</v>
      </c>
      <c r="G126">
        <v>57</v>
      </c>
      <c r="H126" t="s">
        <v>318</v>
      </c>
      <c r="I126" t="s">
        <v>312</v>
      </c>
      <c r="J126" t="s">
        <v>312</v>
      </c>
      <c r="K126" t="s">
        <v>312</v>
      </c>
      <c r="L126" t="s">
        <v>312</v>
      </c>
      <c r="M126" t="s">
        <v>312</v>
      </c>
      <c r="N126" t="s">
        <v>1493</v>
      </c>
      <c r="O126" t="s">
        <v>1969</v>
      </c>
      <c r="P126">
        <v>44475</v>
      </c>
      <c r="Q126" t="s">
        <v>312</v>
      </c>
      <c r="R126" t="s">
        <v>312</v>
      </c>
      <c r="S126" t="s">
        <v>312</v>
      </c>
      <c r="T126" t="s">
        <v>312</v>
      </c>
      <c r="U126" t="s">
        <v>137</v>
      </c>
      <c r="V126" t="s">
        <v>137</v>
      </c>
      <c r="W126" t="s">
        <v>312</v>
      </c>
      <c r="X126" t="s">
        <v>312</v>
      </c>
      <c r="Y126" t="s">
        <v>1970</v>
      </c>
      <c r="Z126" t="s">
        <v>620</v>
      </c>
      <c r="AA126" t="s">
        <v>576</v>
      </c>
      <c r="AB126">
        <v>74</v>
      </c>
      <c r="AC126" t="s">
        <v>754</v>
      </c>
      <c r="AD126" t="s">
        <v>212</v>
      </c>
      <c r="AE126" t="s">
        <v>212</v>
      </c>
      <c r="AF126" t="s">
        <v>212</v>
      </c>
      <c r="AG126" t="s">
        <v>212</v>
      </c>
      <c r="AH126" t="s">
        <v>212</v>
      </c>
      <c r="AI126" t="s">
        <v>1025</v>
      </c>
      <c r="AJ126" t="s">
        <v>1968</v>
      </c>
      <c r="AK126" t="s">
        <v>6</v>
      </c>
      <c r="AL126">
        <v>57</v>
      </c>
      <c r="AM126" t="s">
        <v>318</v>
      </c>
      <c r="AN126" t="s">
        <v>312</v>
      </c>
      <c r="AO126" t="s">
        <v>26</v>
      </c>
      <c r="AP126" t="s">
        <v>1054</v>
      </c>
      <c r="AQ126" t="s">
        <v>312</v>
      </c>
      <c r="AR126" t="s">
        <v>1067</v>
      </c>
      <c r="AS126" t="s">
        <v>212</v>
      </c>
      <c r="AT126" t="s">
        <v>1971</v>
      </c>
      <c r="AU126" t="s">
        <v>64</v>
      </c>
    </row>
    <row r="127" spans="1:47">
      <c r="A127" s="8">
        <v>1535</v>
      </c>
      <c r="B127" s="8" t="s">
        <v>207</v>
      </c>
      <c r="C127" s="8" t="s">
        <v>209</v>
      </c>
      <c r="D127" t="s">
        <v>1972</v>
      </c>
      <c r="E127" t="s">
        <v>1973</v>
      </c>
      <c r="F127" t="s">
        <v>3</v>
      </c>
      <c r="G127" t="s">
        <v>1974</v>
      </c>
      <c r="H127" t="s">
        <v>1644</v>
      </c>
      <c r="I127" t="s">
        <v>312</v>
      </c>
      <c r="J127" t="s">
        <v>312</v>
      </c>
      <c r="K127" t="s">
        <v>312</v>
      </c>
      <c r="L127" t="s">
        <v>312</v>
      </c>
      <c r="M127" t="s">
        <v>312</v>
      </c>
      <c r="N127">
        <v>43718</v>
      </c>
      <c r="O127" t="s">
        <v>1766</v>
      </c>
      <c r="P127">
        <v>44483</v>
      </c>
      <c r="Q127" t="s">
        <v>312</v>
      </c>
      <c r="R127" t="s">
        <v>312</v>
      </c>
      <c r="S127" t="s">
        <v>312</v>
      </c>
      <c r="T127" t="s">
        <v>312</v>
      </c>
      <c r="U127" t="s">
        <v>137</v>
      </c>
      <c r="V127" t="s">
        <v>137</v>
      </c>
      <c r="W127" t="s">
        <v>312</v>
      </c>
      <c r="X127" t="s">
        <v>312</v>
      </c>
      <c r="Y127" t="s">
        <v>1975</v>
      </c>
      <c r="Z127" t="s">
        <v>593</v>
      </c>
      <c r="AA127" t="s">
        <v>576</v>
      </c>
      <c r="AB127">
        <v>260</v>
      </c>
      <c r="AC127" t="s">
        <v>1976</v>
      </c>
      <c r="AD127" t="s">
        <v>212</v>
      </c>
      <c r="AE127" t="s">
        <v>212</v>
      </c>
      <c r="AF127" t="s">
        <v>212</v>
      </c>
      <c r="AG127" t="s">
        <v>212</v>
      </c>
      <c r="AH127" t="s">
        <v>212</v>
      </c>
      <c r="AI127" t="s">
        <v>1972</v>
      </c>
      <c r="AJ127" t="s">
        <v>1973</v>
      </c>
      <c r="AK127" t="s">
        <v>3</v>
      </c>
      <c r="AL127" t="s">
        <v>1974</v>
      </c>
      <c r="AM127" t="s">
        <v>1644</v>
      </c>
      <c r="AN127" t="s">
        <v>312</v>
      </c>
      <c r="AO127" t="s">
        <v>26</v>
      </c>
      <c r="AP127" t="s">
        <v>1054</v>
      </c>
      <c r="AQ127" t="s">
        <v>312</v>
      </c>
      <c r="AR127" t="s">
        <v>312</v>
      </c>
      <c r="AS127" t="s">
        <v>212</v>
      </c>
      <c r="AT127" t="s">
        <v>1977</v>
      </c>
      <c r="AU127" t="s">
        <v>64</v>
      </c>
    </row>
    <row r="128" spans="1:47">
      <c r="A128" s="8">
        <v>1536</v>
      </c>
      <c r="B128" s="8" t="s">
        <v>207</v>
      </c>
      <c r="C128" s="8" t="s">
        <v>209</v>
      </c>
      <c r="D128" t="s">
        <v>289</v>
      </c>
      <c r="E128" t="s">
        <v>1978</v>
      </c>
      <c r="F128" t="s">
        <v>3</v>
      </c>
      <c r="G128">
        <v>34</v>
      </c>
      <c r="H128" t="s">
        <v>319</v>
      </c>
      <c r="I128" t="s">
        <v>312</v>
      </c>
      <c r="J128" t="s">
        <v>312</v>
      </c>
      <c r="K128" t="s">
        <v>312</v>
      </c>
      <c r="L128" t="s">
        <v>312</v>
      </c>
      <c r="M128" t="s">
        <v>312</v>
      </c>
      <c r="N128">
        <v>32708</v>
      </c>
      <c r="O128" t="s">
        <v>1422</v>
      </c>
      <c r="P128">
        <v>44488</v>
      </c>
      <c r="Q128" t="s">
        <v>572</v>
      </c>
      <c r="R128" t="s">
        <v>312</v>
      </c>
      <c r="S128" t="s">
        <v>312</v>
      </c>
      <c r="T128" t="s">
        <v>312</v>
      </c>
      <c r="U128" t="s">
        <v>137</v>
      </c>
      <c r="V128" t="s">
        <v>137</v>
      </c>
      <c r="W128" t="s">
        <v>312</v>
      </c>
      <c r="X128" t="s">
        <v>312</v>
      </c>
      <c r="Y128" t="s">
        <v>1980</v>
      </c>
      <c r="Z128" t="s">
        <v>579</v>
      </c>
      <c r="AA128" t="s">
        <v>576</v>
      </c>
      <c r="AB128">
        <v>504</v>
      </c>
      <c r="AC128" t="s">
        <v>776</v>
      </c>
      <c r="AD128" t="s">
        <v>212</v>
      </c>
      <c r="AE128" t="s">
        <v>212</v>
      </c>
      <c r="AF128" t="s">
        <v>212</v>
      </c>
      <c r="AG128" t="s">
        <v>212</v>
      </c>
      <c r="AH128" t="s">
        <v>312</v>
      </c>
      <c r="AI128" t="s">
        <v>289</v>
      </c>
      <c r="AJ128" t="s">
        <v>1978</v>
      </c>
      <c r="AK128" t="s">
        <v>3</v>
      </c>
      <c r="AL128">
        <v>33</v>
      </c>
      <c r="AM128" t="s">
        <v>319</v>
      </c>
      <c r="AN128" t="s">
        <v>312</v>
      </c>
      <c r="AO128" t="s">
        <v>4</v>
      </c>
      <c r="AP128" t="s">
        <v>1054</v>
      </c>
      <c r="AQ128" t="s">
        <v>1060</v>
      </c>
      <c r="AR128" t="s">
        <v>1067</v>
      </c>
      <c r="AS128" t="s">
        <v>212</v>
      </c>
      <c r="AT128" t="s">
        <v>1979</v>
      </c>
      <c r="AU128" t="s">
        <v>0</v>
      </c>
    </row>
    <row r="129" spans="1:47">
      <c r="A129" s="8">
        <v>1537</v>
      </c>
      <c r="B129" s="8" t="s">
        <v>207</v>
      </c>
      <c r="C129" s="8" t="s">
        <v>209</v>
      </c>
      <c r="D129" t="s">
        <v>212</v>
      </c>
      <c r="E129" t="s">
        <v>2000</v>
      </c>
      <c r="F129" t="s">
        <v>3</v>
      </c>
      <c r="G129" t="s">
        <v>314</v>
      </c>
      <c r="H129" t="s">
        <v>319</v>
      </c>
      <c r="I129" t="s">
        <v>905</v>
      </c>
      <c r="J129" t="s">
        <v>2001</v>
      </c>
      <c r="K129" t="s">
        <v>3</v>
      </c>
      <c r="L129">
        <v>24</v>
      </c>
      <c r="M129" t="s">
        <v>319</v>
      </c>
      <c r="N129">
        <v>33332</v>
      </c>
      <c r="O129" t="s">
        <v>1427</v>
      </c>
      <c r="P129">
        <v>44490</v>
      </c>
      <c r="Q129" t="s">
        <v>312</v>
      </c>
      <c r="R129" t="s">
        <v>570</v>
      </c>
      <c r="S129" t="s">
        <v>26</v>
      </c>
      <c r="T129" t="s">
        <v>2184</v>
      </c>
      <c r="U129" t="s">
        <v>575</v>
      </c>
      <c r="V129" t="s">
        <v>575</v>
      </c>
      <c r="W129" t="s">
        <v>312</v>
      </c>
      <c r="X129" t="s">
        <v>312</v>
      </c>
      <c r="Y129" t="s">
        <v>2003</v>
      </c>
      <c r="Z129" t="s">
        <v>115</v>
      </c>
      <c r="AA129" t="s">
        <v>576</v>
      </c>
      <c r="AB129">
        <v>731</v>
      </c>
      <c r="AC129" t="s">
        <v>2004</v>
      </c>
      <c r="AD129" t="s">
        <v>2005</v>
      </c>
      <c r="AE129" t="s">
        <v>26</v>
      </c>
      <c r="AF129" t="s">
        <v>575</v>
      </c>
      <c r="AG129" t="s">
        <v>26</v>
      </c>
      <c r="AH129" t="s">
        <v>312</v>
      </c>
      <c r="AI129" t="s">
        <v>212</v>
      </c>
      <c r="AJ129" t="s">
        <v>2000</v>
      </c>
      <c r="AK129" t="s">
        <v>3</v>
      </c>
      <c r="AL129" t="s">
        <v>314</v>
      </c>
      <c r="AM129" t="s">
        <v>319</v>
      </c>
      <c r="AN129" t="s">
        <v>570</v>
      </c>
      <c r="AO129" t="s">
        <v>4</v>
      </c>
      <c r="AP129" t="s">
        <v>1054</v>
      </c>
      <c r="AQ129" t="s">
        <v>312</v>
      </c>
      <c r="AR129" t="s">
        <v>312</v>
      </c>
      <c r="AS129" t="s">
        <v>212</v>
      </c>
      <c r="AT129" t="s">
        <v>2006</v>
      </c>
      <c r="AU129" t="s">
        <v>64</v>
      </c>
    </row>
    <row r="130" spans="1:47">
      <c r="A130" s="8">
        <v>1539</v>
      </c>
      <c r="B130" s="8" t="s">
        <v>207</v>
      </c>
      <c r="C130" s="8" t="s">
        <v>209</v>
      </c>
      <c r="D130" t="s">
        <v>976</v>
      </c>
      <c r="E130" t="s">
        <v>1983</v>
      </c>
      <c r="F130" t="s">
        <v>6</v>
      </c>
      <c r="G130">
        <v>19</v>
      </c>
      <c r="H130" t="s">
        <v>319</v>
      </c>
      <c r="I130" t="s">
        <v>542</v>
      </c>
      <c r="J130" t="s">
        <v>1984</v>
      </c>
      <c r="K130" t="s">
        <v>3</v>
      </c>
      <c r="L130">
        <v>44</v>
      </c>
      <c r="M130" t="s">
        <v>319</v>
      </c>
      <c r="N130">
        <v>30797</v>
      </c>
      <c r="O130" t="s">
        <v>1686</v>
      </c>
      <c r="P130">
        <v>44491</v>
      </c>
      <c r="Q130" t="s">
        <v>572</v>
      </c>
      <c r="R130" t="s">
        <v>562</v>
      </c>
      <c r="S130" t="s">
        <v>4</v>
      </c>
      <c r="T130" t="s">
        <v>562</v>
      </c>
      <c r="U130" t="s">
        <v>212</v>
      </c>
      <c r="V130" t="s">
        <v>212</v>
      </c>
      <c r="W130" t="s">
        <v>212</v>
      </c>
      <c r="X130" t="s">
        <v>212</v>
      </c>
      <c r="Y130" t="s">
        <v>596</v>
      </c>
      <c r="Z130" t="s">
        <v>592</v>
      </c>
      <c r="AA130" t="s">
        <v>576</v>
      </c>
      <c r="AB130">
        <v>137</v>
      </c>
      <c r="AC130" t="s">
        <v>596</v>
      </c>
      <c r="AD130" t="s">
        <v>212</v>
      </c>
      <c r="AE130" t="s">
        <v>212</v>
      </c>
      <c r="AF130" t="s">
        <v>212</v>
      </c>
      <c r="AG130" t="s">
        <v>212</v>
      </c>
      <c r="AH130" t="s">
        <v>312</v>
      </c>
      <c r="AI130" t="s">
        <v>976</v>
      </c>
      <c r="AJ130" t="s">
        <v>1983</v>
      </c>
      <c r="AK130" t="s">
        <v>6</v>
      </c>
      <c r="AL130">
        <v>19</v>
      </c>
      <c r="AM130" t="s">
        <v>319</v>
      </c>
      <c r="AN130" t="s">
        <v>1434</v>
      </c>
      <c r="AO130" t="s">
        <v>4</v>
      </c>
      <c r="AP130" t="s">
        <v>1054</v>
      </c>
      <c r="AQ130" t="s">
        <v>312</v>
      </c>
      <c r="AR130" t="s">
        <v>1067</v>
      </c>
      <c r="AS130" t="s">
        <v>312</v>
      </c>
      <c r="AT130" t="s">
        <v>1985</v>
      </c>
      <c r="AU130" t="s">
        <v>77</v>
      </c>
    </row>
    <row r="131" spans="1:47">
      <c r="A131" s="8">
        <v>1540</v>
      </c>
      <c r="B131" s="8" t="s">
        <v>207</v>
      </c>
      <c r="C131" s="8" t="s">
        <v>209</v>
      </c>
      <c r="D131" t="s">
        <v>557</v>
      </c>
      <c r="E131" t="s">
        <v>1988</v>
      </c>
      <c r="F131" t="s">
        <v>3</v>
      </c>
      <c r="G131">
        <v>15</v>
      </c>
      <c r="H131" t="s">
        <v>319</v>
      </c>
      <c r="I131" t="s">
        <v>312</v>
      </c>
      <c r="J131" t="s">
        <v>312</v>
      </c>
      <c r="K131" t="s">
        <v>312</v>
      </c>
      <c r="L131" t="s">
        <v>312</v>
      </c>
      <c r="M131" t="s">
        <v>312</v>
      </c>
      <c r="N131">
        <v>26143</v>
      </c>
      <c r="O131" t="s">
        <v>1989</v>
      </c>
      <c r="P131">
        <v>44491</v>
      </c>
      <c r="Q131" t="s">
        <v>312</v>
      </c>
      <c r="R131" t="s">
        <v>312</v>
      </c>
      <c r="S131" t="s">
        <v>312</v>
      </c>
      <c r="T131" t="s">
        <v>312</v>
      </c>
      <c r="U131" t="s">
        <v>137</v>
      </c>
      <c r="V131" t="s">
        <v>137</v>
      </c>
      <c r="W131" t="s">
        <v>312</v>
      </c>
      <c r="X131" t="s">
        <v>312</v>
      </c>
      <c r="Y131" t="s">
        <v>1990</v>
      </c>
      <c r="Z131" t="s">
        <v>622</v>
      </c>
      <c r="AA131" t="s">
        <v>576</v>
      </c>
      <c r="AB131">
        <v>509</v>
      </c>
      <c r="AC131" t="s">
        <v>1991</v>
      </c>
      <c r="AD131" t="s">
        <v>212</v>
      </c>
      <c r="AE131" t="s">
        <v>212</v>
      </c>
      <c r="AF131" t="s">
        <v>212</v>
      </c>
      <c r="AG131" t="s">
        <v>212</v>
      </c>
      <c r="AH131" t="s">
        <v>312</v>
      </c>
      <c r="AI131" t="s">
        <v>557</v>
      </c>
      <c r="AJ131" t="s">
        <v>1988</v>
      </c>
      <c r="AK131" t="s">
        <v>3</v>
      </c>
      <c r="AL131">
        <v>15</v>
      </c>
      <c r="AM131" t="s">
        <v>319</v>
      </c>
      <c r="AN131" t="s">
        <v>312</v>
      </c>
      <c r="AO131" t="s">
        <v>4</v>
      </c>
      <c r="AP131" t="s">
        <v>1054</v>
      </c>
      <c r="AQ131" t="s">
        <v>312</v>
      </c>
      <c r="AR131" t="s">
        <v>1067</v>
      </c>
      <c r="AS131" t="s">
        <v>212</v>
      </c>
      <c r="AT131" t="s">
        <v>1992</v>
      </c>
      <c r="AU131" t="s">
        <v>77</v>
      </c>
    </row>
    <row r="132" spans="1:47">
      <c r="A132" s="8">
        <v>1541</v>
      </c>
      <c r="B132" s="8" t="s">
        <v>207</v>
      </c>
      <c r="C132" s="8" t="s">
        <v>209</v>
      </c>
      <c r="D132" t="s">
        <v>1993</v>
      </c>
      <c r="E132" t="s">
        <v>419</v>
      </c>
      <c r="F132" t="s">
        <v>3</v>
      </c>
      <c r="G132">
        <v>21</v>
      </c>
      <c r="H132" t="s">
        <v>319</v>
      </c>
      <c r="I132" t="s">
        <v>289</v>
      </c>
      <c r="J132" t="s">
        <v>1995</v>
      </c>
      <c r="K132" t="s">
        <v>3</v>
      </c>
      <c r="L132">
        <v>34</v>
      </c>
      <c r="M132" t="s">
        <v>319</v>
      </c>
      <c r="N132">
        <v>28850</v>
      </c>
      <c r="O132" t="s">
        <v>1427</v>
      </c>
      <c r="P132">
        <v>44494</v>
      </c>
      <c r="Q132" t="s">
        <v>572</v>
      </c>
      <c r="R132" t="s">
        <v>562</v>
      </c>
      <c r="S132" t="s">
        <v>4</v>
      </c>
      <c r="T132" t="s">
        <v>562</v>
      </c>
      <c r="U132" t="s">
        <v>212</v>
      </c>
      <c r="V132" t="s">
        <v>212</v>
      </c>
      <c r="W132" t="s">
        <v>109</v>
      </c>
      <c r="X132" t="s">
        <v>1195</v>
      </c>
      <c r="Y132" t="s">
        <v>1996</v>
      </c>
      <c r="Z132" t="s">
        <v>610</v>
      </c>
      <c r="AA132" t="s">
        <v>576</v>
      </c>
      <c r="AB132">
        <v>3</v>
      </c>
      <c r="AC132" t="s">
        <v>242</v>
      </c>
      <c r="AD132" t="s">
        <v>212</v>
      </c>
      <c r="AE132" t="s">
        <v>212</v>
      </c>
      <c r="AF132" t="s">
        <v>212</v>
      </c>
      <c r="AG132" t="s">
        <v>212</v>
      </c>
      <c r="AH132" t="s">
        <v>312</v>
      </c>
      <c r="AI132" t="s">
        <v>1993</v>
      </c>
      <c r="AJ132" t="s">
        <v>419</v>
      </c>
      <c r="AK132" t="s">
        <v>3</v>
      </c>
      <c r="AL132">
        <v>21</v>
      </c>
      <c r="AM132" t="s">
        <v>319</v>
      </c>
      <c r="AN132" t="s">
        <v>1434</v>
      </c>
      <c r="AO132" t="s">
        <v>26</v>
      </c>
      <c r="AP132" t="s">
        <v>1738</v>
      </c>
      <c r="AQ132" t="s">
        <v>1062</v>
      </c>
      <c r="AR132" t="s">
        <v>1067</v>
      </c>
      <c r="AS132" t="s">
        <v>212</v>
      </c>
      <c r="AT132" t="s">
        <v>1994</v>
      </c>
      <c r="AU132" t="s">
        <v>0</v>
      </c>
    </row>
    <row r="133" spans="1:47">
      <c r="A133" s="8">
        <v>1542</v>
      </c>
      <c r="B133" s="8" t="s">
        <v>207</v>
      </c>
      <c r="C133" s="8" t="s">
        <v>209</v>
      </c>
      <c r="D133" t="s">
        <v>1998</v>
      </c>
      <c r="E133" t="s">
        <v>1999</v>
      </c>
      <c r="F133" t="s">
        <v>3</v>
      </c>
      <c r="G133">
        <v>36</v>
      </c>
      <c r="H133" t="s">
        <v>626</v>
      </c>
      <c r="I133" t="s">
        <v>312</v>
      </c>
      <c r="J133" t="s">
        <v>312</v>
      </c>
      <c r="K133" t="s">
        <v>312</v>
      </c>
      <c r="L133" t="s">
        <v>312</v>
      </c>
      <c r="M133" t="s">
        <v>312</v>
      </c>
      <c r="N133">
        <v>32382</v>
      </c>
      <c r="O133" t="s">
        <v>312</v>
      </c>
      <c r="P133">
        <v>44496</v>
      </c>
      <c r="Q133" t="s">
        <v>572</v>
      </c>
      <c r="R133" t="s">
        <v>212</v>
      </c>
      <c r="S133" t="s">
        <v>26</v>
      </c>
      <c r="T133" t="s">
        <v>312</v>
      </c>
      <c r="U133" t="s">
        <v>137</v>
      </c>
      <c r="V133" t="s">
        <v>137</v>
      </c>
      <c r="W133" t="s">
        <v>312</v>
      </c>
      <c r="X133" t="s">
        <v>312</v>
      </c>
      <c r="Y133" t="s">
        <v>849</v>
      </c>
      <c r="Z133" t="s">
        <v>594</v>
      </c>
      <c r="AA133" t="s">
        <v>576</v>
      </c>
      <c r="AB133">
        <v>19</v>
      </c>
      <c r="AC133" t="s">
        <v>1651</v>
      </c>
      <c r="AD133" t="s">
        <v>212</v>
      </c>
      <c r="AE133" t="s">
        <v>212</v>
      </c>
      <c r="AF133" t="s">
        <v>212</v>
      </c>
      <c r="AG133" t="s">
        <v>212</v>
      </c>
      <c r="AH133" t="s">
        <v>312</v>
      </c>
      <c r="AI133" t="s">
        <v>1998</v>
      </c>
      <c r="AJ133" t="s">
        <v>1999</v>
      </c>
      <c r="AK133" t="s">
        <v>3</v>
      </c>
      <c r="AL133">
        <v>36</v>
      </c>
      <c r="AM133" t="s">
        <v>626</v>
      </c>
      <c r="AN133" t="s">
        <v>312</v>
      </c>
      <c r="AO133" t="s">
        <v>26</v>
      </c>
      <c r="AP133" t="s">
        <v>312</v>
      </c>
      <c r="AQ133" t="s">
        <v>312</v>
      </c>
      <c r="AR133" t="s">
        <v>312</v>
      </c>
      <c r="AS133" t="s">
        <v>212</v>
      </c>
      <c r="AT133" t="s">
        <v>1997</v>
      </c>
      <c r="AU133" t="s">
        <v>77</v>
      </c>
    </row>
    <row r="134" spans="1:47">
      <c r="A134" s="8">
        <v>1543</v>
      </c>
      <c r="B134" s="8" t="s">
        <v>207</v>
      </c>
      <c r="C134" s="8" t="s">
        <v>209</v>
      </c>
      <c r="D134" t="s">
        <v>245</v>
      </c>
      <c r="E134" t="s">
        <v>2011</v>
      </c>
      <c r="F134" t="s">
        <v>3</v>
      </c>
      <c r="G134">
        <v>15</v>
      </c>
      <c r="H134" t="s">
        <v>319</v>
      </c>
      <c r="I134" t="s">
        <v>212</v>
      </c>
      <c r="J134" t="s">
        <v>212</v>
      </c>
      <c r="K134" t="s">
        <v>212</v>
      </c>
      <c r="L134" t="s">
        <v>212</v>
      </c>
      <c r="M134" t="s">
        <v>212</v>
      </c>
      <c r="N134">
        <v>22367</v>
      </c>
      <c r="O134" t="s">
        <v>2007</v>
      </c>
      <c r="P134">
        <v>44499</v>
      </c>
      <c r="Q134" t="s">
        <v>212</v>
      </c>
      <c r="R134" t="s">
        <v>212</v>
      </c>
      <c r="S134" t="s">
        <v>212</v>
      </c>
      <c r="T134" t="s">
        <v>212</v>
      </c>
      <c r="U134" t="s">
        <v>212</v>
      </c>
      <c r="V134" t="s">
        <v>212</v>
      </c>
      <c r="W134" t="s">
        <v>212</v>
      </c>
      <c r="X134" t="s">
        <v>212</v>
      </c>
      <c r="Y134" t="s">
        <v>2008</v>
      </c>
      <c r="Z134" t="s">
        <v>627</v>
      </c>
      <c r="AA134" t="s">
        <v>576</v>
      </c>
      <c r="AB134">
        <v>50</v>
      </c>
      <c r="AC134" t="s">
        <v>2009</v>
      </c>
      <c r="AD134" t="s">
        <v>212</v>
      </c>
      <c r="AE134" t="s">
        <v>212</v>
      </c>
      <c r="AF134" t="s">
        <v>212</v>
      </c>
      <c r="AG134" t="s">
        <v>212</v>
      </c>
      <c r="AH134" t="s">
        <v>212</v>
      </c>
      <c r="AI134" t="s">
        <v>212</v>
      </c>
      <c r="AJ134" t="s">
        <v>212</v>
      </c>
      <c r="AK134" t="s">
        <v>212</v>
      </c>
      <c r="AL134" t="s">
        <v>212</v>
      </c>
      <c r="AM134" t="s">
        <v>212</v>
      </c>
      <c r="AN134" t="s">
        <v>212</v>
      </c>
      <c r="AO134" t="s">
        <v>212</v>
      </c>
      <c r="AP134" t="s">
        <v>1054</v>
      </c>
      <c r="AQ134" t="s">
        <v>1060</v>
      </c>
      <c r="AR134" t="s">
        <v>1067</v>
      </c>
      <c r="AS134" t="s">
        <v>212</v>
      </c>
      <c r="AT134" t="s">
        <v>2010</v>
      </c>
      <c r="AU134" t="s">
        <v>30</v>
      </c>
    </row>
    <row r="135" spans="1:47">
      <c r="A135" s="8">
        <v>1545</v>
      </c>
      <c r="B135" s="8" t="s">
        <v>207</v>
      </c>
      <c r="C135" s="8" t="s">
        <v>209</v>
      </c>
      <c r="D135" t="s">
        <v>1495</v>
      </c>
      <c r="E135" t="s">
        <v>2014</v>
      </c>
      <c r="F135" t="s">
        <v>3</v>
      </c>
      <c r="G135">
        <v>81</v>
      </c>
      <c r="H135" t="s">
        <v>319</v>
      </c>
      <c r="I135" t="s">
        <v>433</v>
      </c>
      <c r="J135" t="s">
        <v>2015</v>
      </c>
      <c r="K135" t="s">
        <v>3</v>
      </c>
      <c r="L135">
        <v>29</v>
      </c>
      <c r="M135" t="s">
        <v>319</v>
      </c>
      <c r="N135">
        <v>28104</v>
      </c>
      <c r="O135" t="s">
        <v>312</v>
      </c>
      <c r="P135">
        <v>44504</v>
      </c>
      <c r="Q135" t="s">
        <v>572</v>
      </c>
      <c r="R135" t="s">
        <v>571</v>
      </c>
      <c r="S135" t="s">
        <v>26</v>
      </c>
      <c r="T135" t="s">
        <v>567</v>
      </c>
      <c r="U135" t="s">
        <v>575</v>
      </c>
      <c r="V135" t="s">
        <v>575</v>
      </c>
      <c r="W135" t="s">
        <v>312</v>
      </c>
      <c r="X135" t="s">
        <v>312</v>
      </c>
      <c r="Y135" t="s">
        <v>2018</v>
      </c>
      <c r="Z135" t="s">
        <v>624</v>
      </c>
      <c r="AA135" t="s">
        <v>576</v>
      </c>
      <c r="AB135">
        <v>1</v>
      </c>
      <c r="AC135" t="s">
        <v>2016</v>
      </c>
      <c r="AD135" t="s">
        <v>2017</v>
      </c>
      <c r="AE135" t="s">
        <v>26</v>
      </c>
      <c r="AF135" t="s">
        <v>575</v>
      </c>
      <c r="AG135" t="s">
        <v>26</v>
      </c>
      <c r="AH135" t="s">
        <v>312</v>
      </c>
      <c r="AI135" t="s">
        <v>1495</v>
      </c>
      <c r="AJ135" t="s">
        <v>2014</v>
      </c>
      <c r="AK135" t="s">
        <v>3</v>
      </c>
      <c r="AL135">
        <v>81</v>
      </c>
      <c r="AM135" t="s">
        <v>319</v>
      </c>
      <c r="AN135" t="s">
        <v>1043</v>
      </c>
      <c r="AO135" t="s">
        <v>4</v>
      </c>
      <c r="AP135" t="s">
        <v>1054</v>
      </c>
      <c r="AQ135" t="s">
        <v>312</v>
      </c>
      <c r="AR135" t="s">
        <v>1067</v>
      </c>
      <c r="AS135" t="s">
        <v>212</v>
      </c>
      <c r="AT135" t="s">
        <v>2013</v>
      </c>
      <c r="AU135" t="s">
        <v>2012</v>
      </c>
    </row>
    <row r="136" spans="1:47">
      <c r="A136" s="8">
        <v>1547</v>
      </c>
      <c r="B136" s="8" t="s">
        <v>207</v>
      </c>
      <c r="C136" s="8" t="s">
        <v>209</v>
      </c>
      <c r="D136" t="s">
        <v>2027</v>
      </c>
      <c r="E136" t="s">
        <v>2028</v>
      </c>
      <c r="F136" t="s">
        <v>6</v>
      </c>
      <c r="G136">
        <v>14</v>
      </c>
      <c r="H136" t="s">
        <v>319</v>
      </c>
      <c r="I136" t="s">
        <v>312</v>
      </c>
      <c r="J136" t="s">
        <v>312</v>
      </c>
      <c r="K136" t="s">
        <v>312</v>
      </c>
      <c r="L136" t="s">
        <v>312</v>
      </c>
      <c r="M136" t="s">
        <v>312</v>
      </c>
      <c r="N136">
        <v>29526</v>
      </c>
      <c r="O136" t="s">
        <v>1431</v>
      </c>
      <c r="P136">
        <v>44509</v>
      </c>
      <c r="Q136" t="s">
        <v>572</v>
      </c>
      <c r="R136" t="s">
        <v>562</v>
      </c>
      <c r="S136" t="s">
        <v>4</v>
      </c>
      <c r="T136" t="s">
        <v>562</v>
      </c>
      <c r="U136" t="s">
        <v>137</v>
      </c>
      <c r="V136" t="s">
        <v>137</v>
      </c>
      <c r="W136" t="s">
        <v>312</v>
      </c>
      <c r="X136" t="s">
        <v>312</v>
      </c>
      <c r="Y136" t="s">
        <v>2029</v>
      </c>
      <c r="Z136" t="s">
        <v>593</v>
      </c>
      <c r="AA136" t="s">
        <v>576</v>
      </c>
      <c r="AB136">
        <v>464</v>
      </c>
      <c r="AC136" t="s">
        <v>884</v>
      </c>
      <c r="AD136" t="s">
        <v>212</v>
      </c>
      <c r="AE136" t="s">
        <v>212</v>
      </c>
      <c r="AF136" t="s">
        <v>212</v>
      </c>
      <c r="AG136" t="s">
        <v>212</v>
      </c>
      <c r="AH136" t="s">
        <v>212</v>
      </c>
      <c r="AI136" t="s">
        <v>2027</v>
      </c>
      <c r="AJ136" t="s">
        <v>2028</v>
      </c>
      <c r="AK136" t="s">
        <v>6</v>
      </c>
      <c r="AL136">
        <v>14</v>
      </c>
      <c r="AM136" t="s">
        <v>319</v>
      </c>
      <c r="AN136" t="s">
        <v>312</v>
      </c>
      <c r="AO136" t="s">
        <v>4</v>
      </c>
      <c r="AP136" t="s">
        <v>1326</v>
      </c>
      <c r="AQ136" t="s">
        <v>312</v>
      </c>
      <c r="AR136" t="s">
        <v>1067</v>
      </c>
      <c r="AS136" t="s">
        <v>212</v>
      </c>
      <c r="AT136" t="s">
        <v>2030</v>
      </c>
      <c r="AU136" t="s">
        <v>64</v>
      </c>
    </row>
    <row r="137" spans="1:47">
      <c r="A137" s="8">
        <v>1554</v>
      </c>
      <c r="B137" s="8" t="s">
        <v>207</v>
      </c>
      <c r="C137" s="8" t="s">
        <v>209</v>
      </c>
      <c r="D137" t="s">
        <v>2038</v>
      </c>
      <c r="E137" t="s">
        <v>2039</v>
      </c>
      <c r="F137" t="s">
        <v>3</v>
      </c>
      <c r="G137">
        <v>54</v>
      </c>
      <c r="H137" t="s">
        <v>319</v>
      </c>
      <c r="I137" t="s">
        <v>212</v>
      </c>
      <c r="J137" t="s">
        <v>212</v>
      </c>
      <c r="K137" t="s">
        <v>212</v>
      </c>
      <c r="L137" t="s">
        <v>212</v>
      </c>
      <c r="M137" t="s">
        <v>212</v>
      </c>
      <c r="N137">
        <v>42668</v>
      </c>
      <c r="O137" t="s">
        <v>312</v>
      </c>
      <c r="P137">
        <v>44515</v>
      </c>
      <c r="Q137" t="s">
        <v>212</v>
      </c>
      <c r="R137" t="s">
        <v>212</v>
      </c>
      <c r="S137" t="s">
        <v>212</v>
      </c>
      <c r="T137" t="s">
        <v>212</v>
      </c>
      <c r="U137" t="s">
        <v>212</v>
      </c>
      <c r="V137" t="s">
        <v>212</v>
      </c>
      <c r="W137" t="s">
        <v>212</v>
      </c>
      <c r="X137" t="s">
        <v>212</v>
      </c>
      <c r="Y137" t="s">
        <v>2040</v>
      </c>
      <c r="Z137" t="s">
        <v>621</v>
      </c>
      <c r="AA137" t="s">
        <v>576</v>
      </c>
      <c r="AB137">
        <v>133</v>
      </c>
      <c r="AC137" t="s">
        <v>282</v>
      </c>
      <c r="AD137" t="s">
        <v>212</v>
      </c>
      <c r="AE137" t="s">
        <v>212</v>
      </c>
      <c r="AF137" t="s">
        <v>212</v>
      </c>
      <c r="AG137" t="s">
        <v>212</v>
      </c>
      <c r="AH137" t="s">
        <v>212</v>
      </c>
      <c r="AI137" t="s">
        <v>212</v>
      </c>
      <c r="AJ137" t="s">
        <v>212</v>
      </c>
      <c r="AK137" t="s">
        <v>212</v>
      </c>
      <c r="AL137" t="s">
        <v>212</v>
      </c>
      <c r="AM137" t="s">
        <v>212</v>
      </c>
      <c r="AN137" t="s">
        <v>212</v>
      </c>
      <c r="AO137" t="s">
        <v>212</v>
      </c>
      <c r="AP137" t="s">
        <v>1054</v>
      </c>
      <c r="AQ137" t="s">
        <v>312</v>
      </c>
      <c r="AR137" t="s">
        <v>1067</v>
      </c>
      <c r="AS137" t="s">
        <v>212</v>
      </c>
      <c r="AT137" t="s">
        <v>1776</v>
      </c>
      <c r="AU137" t="s">
        <v>64</v>
      </c>
    </row>
    <row r="138" spans="1:47">
      <c r="A138" s="8">
        <v>1555</v>
      </c>
      <c r="B138" s="8" t="s">
        <v>207</v>
      </c>
      <c r="C138" s="8" t="s">
        <v>209</v>
      </c>
      <c r="D138" t="s">
        <v>227</v>
      </c>
      <c r="E138" t="s">
        <v>2044</v>
      </c>
      <c r="F138" t="s">
        <v>3</v>
      </c>
      <c r="G138">
        <v>58</v>
      </c>
      <c r="H138" t="s">
        <v>319</v>
      </c>
      <c r="I138" t="s">
        <v>212</v>
      </c>
      <c r="J138" t="s">
        <v>212</v>
      </c>
      <c r="K138" t="s">
        <v>212</v>
      </c>
      <c r="L138" t="s">
        <v>212</v>
      </c>
      <c r="M138" t="s">
        <v>212</v>
      </c>
      <c r="N138" t="s">
        <v>2055</v>
      </c>
      <c r="O138" t="s">
        <v>1429</v>
      </c>
      <c r="P138">
        <v>44515</v>
      </c>
      <c r="Q138" t="s">
        <v>212</v>
      </c>
      <c r="R138" t="s">
        <v>212</v>
      </c>
      <c r="S138" t="s">
        <v>212</v>
      </c>
      <c r="T138" t="s">
        <v>212</v>
      </c>
      <c r="U138" t="s">
        <v>212</v>
      </c>
      <c r="V138" t="s">
        <v>212</v>
      </c>
      <c r="W138" t="s">
        <v>212</v>
      </c>
      <c r="X138" t="s">
        <v>212</v>
      </c>
      <c r="Y138" t="s">
        <v>2045</v>
      </c>
      <c r="Z138" t="s">
        <v>579</v>
      </c>
      <c r="AA138" t="s">
        <v>576</v>
      </c>
      <c r="AB138">
        <v>34</v>
      </c>
      <c r="AC138" t="s">
        <v>1595</v>
      </c>
      <c r="AD138" t="s">
        <v>212</v>
      </c>
      <c r="AE138" t="s">
        <v>212</v>
      </c>
      <c r="AF138" t="s">
        <v>212</v>
      </c>
      <c r="AG138" t="s">
        <v>212</v>
      </c>
      <c r="AH138" t="s">
        <v>212</v>
      </c>
      <c r="AI138" t="s">
        <v>212</v>
      </c>
      <c r="AJ138" t="s">
        <v>212</v>
      </c>
      <c r="AK138" t="s">
        <v>212</v>
      </c>
      <c r="AL138" t="s">
        <v>212</v>
      </c>
      <c r="AM138" t="s">
        <v>212</v>
      </c>
      <c r="AN138" t="s">
        <v>212</v>
      </c>
      <c r="AO138" t="s">
        <v>212</v>
      </c>
      <c r="AP138" t="s">
        <v>1054</v>
      </c>
      <c r="AQ138" t="s">
        <v>312</v>
      </c>
      <c r="AR138" t="s">
        <v>1067</v>
      </c>
      <c r="AS138" t="s">
        <v>212</v>
      </c>
      <c r="AT138" t="s">
        <v>2046</v>
      </c>
      <c r="AU138" t="s">
        <v>0</v>
      </c>
    </row>
    <row r="139" spans="1:47">
      <c r="A139" s="8">
        <v>1556</v>
      </c>
      <c r="B139" s="8" t="s">
        <v>207</v>
      </c>
      <c r="C139" s="8" t="s">
        <v>209</v>
      </c>
      <c r="D139" t="s">
        <v>289</v>
      </c>
      <c r="E139" t="s">
        <v>905</v>
      </c>
      <c r="F139" t="s">
        <v>3</v>
      </c>
      <c r="G139">
        <v>27</v>
      </c>
      <c r="H139" t="s">
        <v>319</v>
      </c>
      <c r="I139" t="s">
        <v>212</v>
      </c>
      <c r="J139" t="s">
        <v>212</v>
      </c>
      <c r="K139" t="s">
        <v>212</v>
      </c>
      <c r="L139" t="s">
        <v>212</v>
      </c>
      <c r="M139" t="s">
        <v>212</v>
      </c>
      <c r="N139">
        <v>28382</v>
      </c>
      <c r="O139" t="s">
        <v>1744</v>
      </c>
      <c r="P139">
        <v>44518</v>
      </c>
      <c r="Q139" t="s">
        <v>212</v>
      </c>
      <c r="R139" t="s">
        <v>212</v>
      </c>
      <c r="S139" t="s">
        <v>212</v>
      </c>
      <c r="T139" t="s">
        <v>212</v>
      </c>
      <c r="U139" t="s">
        <v>212</v>
      </c>
      <c r="V139" t="s">
        <v>212</v>
      </c>
      <c r="W139" t="s">
        <v>212</v>
      </c>
      <c r="X139" t="s">
        <v>212</v>
      </c>
      <c r="Y139" t="s">
        <v>2041</v>
      </c>
      <c r="Z139" t="s">
        <v>602</v>
      </c>
      <c r="AA139" t="s">
        <v>576</v>
      </c>
      <c r="AB139">
        <v>40</v>
      </c>
      <c r="AC139" t="s">
        <v>2042</v>
      </c>
      <c r="AD139" t="s">
        <v>212</v>
      </c>
      <c r="AE139" t="s">
        <v>212</v>
      </c>
      <c r="AF139" t="s">
        <v>212</v>
      </c>
      <c r="AG139" t="s">
        <v>212</v>
      </c>
      <c r="AH139" t="s">
        <v>212</v>
      </c>
      <c r="AI139" t="s">
        <v>212</v>
      </c>
      <c r="AJ139" t="s">
        <v>212</v>
      </c>
      <c r="AK139" t="s">
        <v>212</v>
      </c>
      <c r="AL139" t="s">
        <v>212</v>
      </c>
      <c r="AM139" t="s">
        <v>212</v>
      </c>
      <c r="AN139" t="s">
        <v>212</v>
      </c>
      <c r="AO139" t="s">
        <v>212</v>
      </c>
      <c r="AP139" t="s">
        <v>312</v>
      </c>
      <c r="AQ139" t="s">
        <v>1060</v>
      </c>
      <c r="AR139" t="s">
        <v>1067</v>
      </c>
      <c r="AS139" t="s">
        <v>212</v>
      </c>
      <c r="AT139" t="s">
        <v>2043</v>
      </c>
      <c r="AU139" t="s">
        <v>0</v>
      </c>
    </row>
    <row r="140" spans="1:47">
      <c r="A140" s="8">
        <v>1561</v>
      </c>
      <c r="B140" s="8" t="s">
        <v>207</v>
      </c>
      <c r="C140" s="8" t="s">
        <v>209</v>
      </c>
      <c r="D140" s="10" t="s">
        <v>1484</v>
      </c>
      <c r="E140" s="22" t="s">
        <v>1488</v>
      </c>
      <c r="F140" s="12" t="s">
        <v>6</v>
      </c>
      <c r="G140" s="12">
        <v>16</v>
      </c>
      <c r="H140" s="12" t="s">
        <v>319</v>
      </c>
      <c r="I140" s="8" t="s">
        <v>312</v>
      </c>
      <c r="J140" s="8" t="s">
        <v>312</v>
      </c>
      <c r="K140" s="16" t="s">
        <v>312</v>
      </c>
      <c r="L140" s="16" t="s">
        <v>312</v>
      </c>
      <c r="M140" s="16" t="s">
        <v>312</v>
      </c>
      <c r="N140" s="21">
        <v>33537</v>
      </c>
      <c r="O140" s="16" t="s">
        <v>312</v>
      </c>
      <c r="P140" s="33">
        <v>44519</v>
      </c>
      <c r="Q140" s="17" t="s">
        <v>572</v>
      </c>
      <c r="R140" s="16" t="s">
        <v>312</v>
      </c>
      <c r="S140" s="16" t="s">
        <v>312</v>
      </c>
      <c r="T140" s="8" t="s">
        <v>312</v>
      </c>
      <c r="U140" s="17" t="s">
        <v>137</v>
      </c>
      <c r="V140" s="17" t="s">
        <v>137</v>
      </c>
      <c r="W140" s="8" t="s">
        <v>312</v>
      </c>
      <c r="X140" s="8" t="s">
        <v>312</v>
      </c>
      <c r="Y140" t="s">
        <v>2060</v>
      </c>
      <c r="Z140" s="8" t="s">
        <v>1898</v>
      </c>
      <c r="AA140" s="8" t="s">
        <v>576</v>
      </c>
      <c r="AB140" s="8" t="s">
        <v>1508</v>
      </c>
      <c r="AC140" s="10" t="s">
        <v>1675</v>
      </c>
      <c r="AD140" s="8" t="s">
        <v>212</v>
      </c>
      <c r="AE140" s="8" t="s">
        <v>212</v>
      </c>
      <c r="AF140" s="8" t="s">
        <v>212</v>
      </c>
      <c r="AG140" s="12" t="s">
        <v>26</v>
      </c>
      <c r="AH140" s="18" t="s">
        <v>312</v>
      </c>
      <c r="AI140" s="10" t="s">
        <v>1484</v>
      </c>
      <c r="AJ140" s="22" t="s">
        <v>1488</v>
      </c>
      <c r="AK140" s="12" t="s">
        <v>6</v>
      </c>
      <c r="AL140" s="12">
        <v>16</v>
      </c>
      <c r="AM140" s="12" t="s">
        <v>319</v>
      </c>
      <c r="AN140" s="18" t="s">
        <v>312</v>
      </c>
      <c r="AO140" s="17" t="s">
        <v>4</v>
      </c>
      <c r="AP140" s="12" t="s">
        <v>1054</v>
      </c>
      <c r="AQ140" s="18" t="s">
        <v>312</v>
      </c>
      <c r="AR140" s="12" t="s">
        <v>1067</v>
      </c>
      <c r="AS140" s="8" t="s">
        <v>212</v>
      </c>
      <c r="AT140" s="10" t="s">
        <v>2059</v>
      </c>
      <c r="AU140" s="10" t="s">
        <v>104</v>
      </c>
    </row>
    <row r="141" spans="1:47">
      <c r="A141" s="8">
        <v>1562</v>
      </c>
      <c r="B141" s="8" t="s">
        <v>207</v>
      </c>
      <c r="C141" s="8" t="s">
        <v>209</v>
      </c>
      <c r="D141" s="8" t="s">
        <v>212</v>
      </c>
      <c r="E141" s="22" t="s">
        <v>2205</v>
      </c>
      <c r="F141" s="12" t="s">
        <v>6</v>
      </c>
      <c r="G141" s="12" t="s">
        <v>2118</v>
      </c>
      <c r="H141" s="12" t="s">
        <v>319</v>
      </c>
      <c r="I141" s="10" t="s">
        <v>2119</v>
      </c>
      <c r="J141" s="10" t="s">
        <v>1589</v>
      </c>
      <c r="K141" s="11" t="s">
        <v>3</v>
      </c>
      <c r="L141" s="11">
        <v>46</v>
      </c>
      <c r="M141" s="11" t="s">
        <v>319</v>
      </c>
      <c r="N141" s="21">
        <v>30495</v>
      </c>
      <c r="O141" s="32" t="s">
        <v>1686</v>
      </c>
      <c r="P141" s="33">
        <v>44522</v>
      </c>
      <c r="Q141" s="17" t="s">
        <v>572</v>
      </c>
      <c r="R141" s="16" t="s">
        <v>312</v>
      </c>
      <c r="S141" s="16" t="s">
        <v>312</v>
      </c>
      <c r="T141" s="8" t="s">
        <v>312</v>
      </c>
      <c r="U141" s="8" t="s">
        <v>212</v>
      </c>
      <c r="V141" s="8" t="s">
        <v>212</v>
      </c>
      <c r="W141" s="8" t="s">
        <v>212</v>
      </c>
      <c r="X141" s="8" t="s">
        <v>212</v>
      </c>
      <c r="Y141" t="s">
        <v>2120</v>
      </c>
      <c r="Z141" s="8" t="s">
        <v>591</v>
      </c>
      <c r="AA141" s="8" t="s">
        <v>576</v>
      </c>
      <c r="AB141" s="8" t="s">
        <v>1508</v>
      </c>
      <c r="AC141" s="10" t="s">
        <v>2121</v>
      </c>
      <c r="AD141" s="8" t="s">
        <v>212</v>
      </c>
      <c r="AE141" s="8" t="s">
        <v>212</v>
      </c>
      <c r="AF141" s="8" t="s">
        <v>212</v>
      </c>
      <c r="AG141" s="12" t="s">
        <v>26</v>
      </c>
      <c r="AH141" s="12" t="s">
        <v>26</v>
      </c>
      <c r="AI141" s="8" t="s">
        <v>212</v>
      </c>
      <c r="AJ141" s="16" t="s">
        <v>2116</v>
      </c>
      <c r="AK141" s="12" t="s">
        <v>6</v>
      </c>
      <c r="AL141" s="12" t="s">
        <v>2118</v>
      </c>
      <c r="AM141" s="12" t="s">
        <v>319</v>
      </c>
      <c r="AN141" s="17" t="s">
        <v>1434</v>
      </c>
      <c r="AO141" s="18" t="s">
        <v>312</v>
      </c>
      <c r="AP141" s="12" t="s">
        <v>1054</v>
      </c>
      <c r="AQ141" s="18" t="s">
        <v>312</v>
      </c>
      <c r="AR141" s="20" t="s">
        <v>312</v>
      </c>
      <c r="AS141" s="8" t="s">
        <v>212</v>
      </c>
      <c r="AT141" s="10" t="s">
        <v>2117</v>
      </c>
      <c r="AU141" s="10" t="s">
        <v>77</v>
      </c>
    </row>
    <row r="142" spans="1:47">
      <c r="A142" s="8">
        <v>1563</v>
      </c>
      <c r="B142" s="8" t="s">
        <v>207</v>
      </c>
      <c r="C142" s="8" t="s">
        <v>209</v>
      </c>
      <c r="D142" s="10" t="s">
        <v>2061</v>
      </c>
      <c r="E142" s="22" t="s">
        <v>2062</v>
      </c>
      <c r="F142" s="12" t="s">
        <v>6</v>
      </c>
      <c r="G142" s="12">
        <v>18</v>
      </c>
      <c r="H142" s="12" t="s">
        <v>319</v>
      </c>
      <c r="I142" s="8" t="s">
        <v>312</v>
      </c>
      <c r="J142" s="8" t="s">
        <v>312</v>
      </c>
      <c r="K142" s="16" t="s">
        <v>312</v>
      </c>
      <c r="L142" s="16" t="s">
        <v>312</v>
      </c>
      <c r="M142" s="16" t="s">
        <v>312</v>
      </c>
      <c r="N142" s="21">
        <v>39775</v>
      </c>
      <c r="O142" s="32" t="s">
        <v>1410</v>
      </c>
      <c r="P142" s="33">
        <v>44523</v>
      </c>
      <c r="Q142" s="17" t="s">
        <v>572</v>
      </c>
      <c r="R142" s="16" t="s">
        <v>312</v>
      </c>
      <c r="S142" s="16" t="s">
        <v>312</v>
      </c>
      <c r="T142" s="8" t="s">
        <v>312</v>
      </c>
      <c r="U142" s="17" t="s">
        <v>137</v>
      </c>
      <c r="V142" s="17" t="s">
        <v>137</v>
      </c>
      <c r="W142" s="8" t="s">
        <v>312</v>
      </c>
      <c r="X142" s="8" t="s">
        <v>312</v>
      </c>
      <c r="Y142" t="s">
        <v>2063</v>
      </c>
      <c r="Z142" s="8" t="s">
        <v>602</v>
      </c>
      <c r="AA142" s="8" t="s">
        <v>576</v>
      </c>
      <c r="AB142" s="8">
        <v>349</v>
      </c>
      <c r="AC142" s="10" t="s">
        <v>2064</v>
      </c>
      <c r="AD142" s="8" t="s">
        <v>212</v>
      </c>
      <c r="AE142" s="8" t="s">
        <v>212</v>
      </c>
      <c r="AF142" s="8" t="s">
        <v>212</v>
      </c>
      <c r="AG142" s="12" t="s">
        <v>26</v>
      </c>
      <c r="AH142" s="18" t="s">
        <v>312</v>
      </c>
      <c r="AI142" s="10" t="s">
        <v>2061</v>
      </c>
      <c r="AJ142" s="22" t="s">
        <v>2062</v>
      </c>
      <c r="AK142" s="12" t="s">
        <v>6</v>
      </c>
      <c r="AL142" s="12">
        <v>18</v>
      </c>
      <c r="AM142" s="12" t="s">
        <v>319</v>
      </c>
      <c r="AN142" s="18" t="s">
        <v>312</v>
      </c>
      <c r="AO142" s="17" t="s">
        <v>4</v>
      </c>
      <c r="AP142" s="12" t="s">
        <v>1054</v>
      </c>
      <c r="AQ142" s="18" t="s">
        <v>312</v>
      </c>
      <c r="AR142" s="14" t="s">
        <v>1067</v>
      </c>
      <c r="AS142" s="8" t="s">
        <v>212</v>
      </c>
      <c r="AT142" s="10" t="s">
        <v>2065</v>
      </c>
      <c r="AU142" s="10" t="s">
        <v>2</v>
      </c>
    </row>
    <row r="143" spans="1:47">
      <c r="A143" s="8">
        <v>1565</v>
      </c>
      <c r="B143" s="8" t="s">
        <v>207</v>
      </c>
      <c r="C143" s="8" t="s">
        <v>209</v>
      </c>
      <c r="D143" s="10" t="s">
        <v>2070</v>
      </c>
      <c r="E143" s="22" t="s">
        <v>2071</v>
      </c>
      <c r="F143" s="12" t="s">
        <v>6</v>
      </c>
      <c r="G143" s="12">
        <v>9</v>
      </c>
      <c r="H143" s="12" t="s">
        <v>319</v>
      </c>
      <c r="I143" s="10" t="s">
        <v>1684</v>
      </c>
      <c r="J143" s="10" t="s">
        <v>2072</v>
      </c>
      <c r="K143" s="11" t="s">
        <v>6</v>
      </c>
      <c r="L143" s="11">
        <v>28</v>
      </c>
      <c r="M143" s="11" t="s">
        <v>319</v>
      </c>
      <c r="N143" s="21">
        <v>44175</v>
      </c>
      <c r="O143" s="16" t="s">
        <v>312</v>
      </c>
      <c r="P143" s="33">
        <v>44530</v>
      </c>
      <c r="Q143" s="17" t="s">
        <v>572</v>
      </c>
      <c r="R143" s="8" t="s">
        <v>212</v>
      </c>
      <c r="S143" s="16" t="s">
        <v>312</v>
      </c>
      <c r="T143" s="11" t="s">
        <v>2184</v>
      </c>
      <c r="U143" s="17" t="s">
        <v>1251</v>
      </c>
      <c r="V143" s="8" t="s">
        <v>212</v>
      </c>
      <c r="W143" s="8" t="s">
        <v>312</v>
      </c>
      <c r="X143" s="8" t="s">
        <v>312</v>
      </c>
      <c r="Y143" t="s">
        <v>2075</v>
      </c>
      <c r="Z143" s="8" t="s">
        <v>622</v>
      </c>
      <c r="AA143" s="8" t="s">
        <v>576</v>
      </c>
      <c r="AB143" s="8">
        <v>593</v>
      </c>
      <c r="AC143" s="10" t="s">
        <v>2076</v>
      </c>
      <c r="AD143" s="10" t="s">
        <v>2077</v>
      </c>
      <c r="AE143" s="17" t="s">
        <v>26</v>
      </c>
      <c r="AF143" s="17" t="s">
        <v>575</v>
      </c>
      <c r="AG143" s="12" t="s">
        <v>26</v>
      </c>
      <c r="AH143" s="12" t="s">
        <v>26</v>
      </c>
      <c r="AI143" s="10" t="s">
        <v>2070</v>
      </c>
      <c r="AJ143" s="22" t="s">
        <v>2071</v>
      </c>
      <c r="AK143" s="12" t="s">
        <v>6</v>
      </c>
      <c r="AL143" s="12">
        <v>9</v>
      </c>
      <c r="AM143" s="12" t="s">
        <v>319</v>
      </c>
      <c r="AN143" s="17" t="s">
        <v>570</v>
      </c>
      <c r="AO143" s="17" t="s">
        <v>4</v>
      </c>
      <c r="AP143" s="12" t="s">
        <v>1052</v>
      </c>
      <c r="AQ143" s="18" t="s">
        <v>312</v>
      </c>
      <c r="AR143" s="18" t="s">
        <v>312</v>
      </c>
      <c r="AS143" s="18" t="s">
        <v>312</v>
      </c>
      <c r="AT143" s="10" t="s">
        <v>2069</v>
      </c>
      <c r="AU143" s="10" t="s">
        <v>77</v>
      </c>
    </row>
    <row r="144" spans="1:47">
      <c r="A144" s="8">
        <v>1567</v>
      </c>
      <c r="B144" s="8" t="s">
        <v>207</v>
      </c>
      <c r="C144" s="8" t="s">
        <v>209</v>
      </c>
      <c r="D144" s="10" t="s">
        <v>273</v>
      </c>
      <c r="E144" s="22" t="s">
        <v>2086</v>
      </c>
      <c r="F144" s="12" t="s">
        <v>3</v>
      </c>
      <c r="G144" s="12">
        <v>19</v>
      </c>
      <c r="H144" s="12" t="s">
        <v>319</v>
      </c>
      <c r="I144" s="10" t="s">
        <v>261</v>
      </c>
      <c r="J144" s="10" t="s">
        <v>1722</v>
      </c>
      <c r="K144" s="11" t="s">
        <v>3</v>
      </c>
      <c r="L144" s="11">
        <v>31</v>
      </c>
      <c r="M144" s="11" t="s">
        <v>319</v>
      </c>
      <c r="N144" s="21">
        <v>30603</v>
      </c>
      <c r="O144" s="32" t="s">
        <v>1845</v>
      </c>
      <c r="P144" s="33">
        <v>44531</v>
      </c>
      <c r="Q144" s="17" t="s">
        <v>572</v>
      </c>
      <c r="R144" s="17" t="s">
        <v>562</v>
      </c>
      <c r="S144" s="17" t="s">
        <v>4</v>
      </c>
      <c r="T144" s="17" t="s">
        <v>562</v>
      </c>
      <c r="U144" s="17" t="s">
        <v>123</v>
      </c>
      <c r="V144" s="17" t="s">
        <v>123</v>
      </c>
      <c r="W144" s="17" t="s">
        <v>109</v>
      </c>
      <c r="X144" s="17" t="s">
        <v>1195</v>
      </c>
      <c r="Y144" t="s">
        <v>2088</v>
      </c>
      <c r="Z144" s="8" t="s">
        <v>315</v>
      </c>
      <c r="AA144" s="8" t="s">
        <v>576</v>
      </c>
      <c r="AB144" s="8">
        <v>3</v>
      </c>
      <c r="AC144" s="10" t="s">
        <v>2089</v>
      </c>
      <c r="AD144" s="8" t="s">
        <v>212</v>
      </c>
      <c r="AE144" s="8" t="s">
        <v>212</v>
      </c>
      <c r="AF144" s="8" t="s">
        <v>212</v>
      </c>
      <c r="AG144" s="12" t="s">
        <v>26</v>
      </c>
      <c r="AH144" s="12" t="s">
        <v>26</v>
      </c>
      <c r="AI144" s="10" t="s">
        <v>273</v>
      </c>
      <c r="AJ144" s="22" t="s">
        <v>2086</v>
      </c>
      <c r="AK144" s="12" t="s">
        <v>3</v>
      </c>
      <c r="AL144" s="12">
        <v>19</v>
      </c>
      <c r="AM144" s="12" t="s">
        <v>319</v>
      </c>
      <c r="AN144" s="17" t="s">
        <v>1434</v>
      </c>
      <c r="AO144" s="17" t="s">
        <v>4</v>
      </c>
      <c r="AP144" s="12" t="s">
        <v>1054</v>
      </c>
      <c r="AQ144" s="18" t="s">
        <v>1062</v>
      </c>
      <c r="AR144" s="14" t="s">
        <v>1067</v>
      </c>
      <c r="AS144" s="8" t="s">
        <v>212</v>
      </c>
      <c r="AT144" s="10" t="s">
        <v>2090</v>
      </c>
      <c r="AU144" s="10" t="s">
        <v>2087</v>
      </c>
    </row>
    <row r="145" spans="1:47">
      <c r="A145" s="8">
        <v>1568</v>
      </c>
      <c r="B145" s="8" t="s">
        <v>207</v>
      </c>
      <c r="C145" s="8" t="s">
        <v>209</v>
      </c>
      <c r="D145" s="10" t="s">
        <v>533</v>
      </c>
      <c r="E145" s="22" t="s">
        <v>2078</v>
      </c>
      <c r="F145" s="12" t="s">
        <v>3</v>
      </c>
      <c r="G145" s="12">
        <v>41</v>
      </c>
      <c r="H145" s="12" t="s">
        <v>319</v>
      </c>
      <c r="I145" s="8" t="s">
        <v>312</v>
      </c>
      <c r="J145" s="8" t="s">
        <v>312</v>
      </c>
      <c r="K145" s="16" t="s">
        <v>312</v>
      </c>
      <c r="L145" s="16" t="s">
        <v>312</v>
      </c>
      <c r="M145" s="16" t="s">
        <v>312</v>
      </c>
      <c r="N145" s="21">
        <v>32713</v>
      </c>
      <c r="O145" s="32" t="s">
        <v>1734</v>
      </c>
      <c r="P145" s="33">
        <v>44531</v>
      </c>
      <c r="Q145" s="17" t="s">
        <v>572</v>
      </c>
      <c r="R145" s="16" t="s">
        <v>312</v>
      </c>
      <c r="S145" s="16" t="s">
        <v>312</v>
      </c>
      <c r="T145" s="8" t="s">
        <v>312</v>
      </c>
      <c r="U145" s="17" t="s">
        <v>137</v>
      </c>
      <c r="V145" s="17" t="s">
        <v>137</v>
      </c>
      <c r="W145" s="8" t="s">
        <v>312</v>
      </c>
      <c r="X145" s="8" t="s">
        <v>312</v>
      </c>
      <c r="Y145" t="s">
        <v>596</v>
      </c>
      <c r="Z145" s="8" t="s">
        <v>592</v>
      </c>
      <c r="AA145" s="8" t="s">
        <v>576</v>
      </c>
      <c r="AB145" s="8">
        <v>137</v>
      </c>
      <c r="AC145" s="10" t="s">
        <v>596</v>
      </c>
      <c r="AD145" s="8" t="s">
        <v>212</v>
      </c>
      <c r="AE145" s="8" t="s">
        <v>212</v>
      </c>
      <c r="AF145" s="8" t="s">
        <v>212</v>
      </c>
      <c r="AG145" s="12" t="s">
        <v>26</v>
      </c>
      <c r="AH145" s="18" t="s">
        <v>312</v>
      </c>
      <c r="AI145" s="10" t="s">
        <v>533</v>
      </c>
      <c r="AJ145" s="22" t="s">
        <v>2078</v>
      </c>
      <c r="AK145" s="12" t="s">
        <v>3</v>
      </c>
      <c r="AL145" s="12">
        <v>41</v>
      </c>
      <c r="AM145" s="12" t="s">
        <v>319</v>
      </c>
      <c r="AN145" s="18" t="s">
        <v>312</v>
      </c>
      <c r="AO145" s="17" t="s">
        <v>26</v>
      </c>
      <c r="AP145" s="12" t="s">
        <v>1054</v>
      </c>
      <c r="AQ145" s="18" t="s">
        <v>312</v>
      </c>
      <c r="AR145" s="18" t="s">
        <v>312</v>
      </c>
      <c r="AS145" s="8" t="s">
        <v>212</v>
      </c>
      <c r="AT145" s="10" t="s">
        <v>2079</v>
      </c>
      <c r="AU145" s="10" t="s">
        <v>64</v>
      </c>
    </row>
    <row r="146" spans="1:47">
      <c r="A146" s="8">
        <v>1570</v>
      </c>
      <c r="B146" s="8" t="s">
        <v>207</v>
      </c>
      <c r="C146" s="8" t="s">
        <v>209</v>
      </c>
      <c r="D146" s="10" t="s">
        <v>2080</v>
      </c>
      <c r="E146" s="22" t="s">
        <v>2081</v>
      </c>
      <c r="F146" s="12" t="s">
        <v>6</v>
      </c>
      <c r="G146" s="12">
        <v>17</v>
      </c>
      <c r="H146" s="12" t="s">
        <v>319</v>
      </c>
      <c r="I146" s="8" t="s">
        <v>312</v>
      </c>
      <c r="J146" s="8" t="s">
        <v>312</v>
      </c>
      <c r="K146" s="16" t="s">
        <v>312</v>
      </c>
      <c r="L146" s="16" t="s">
        <v>312</v>
      </c>
      <c r="M146" s="16" t="s">
        <v>312</v>
      </c>
      <c r="N146" s="21">
        <v>29499</v>
      </c>
      <c r="O146" s="16" t="s">
        <v>312</v>
      </c>
      <c r="P146" s="33">
        <v>44532</v>
      </c>
      <c r="Q146" s="17" t="s">
        <v>572</v>
      </c>
      <c r="R146" s="16" t="s">
        <v>312</v>
      </c>
      <c r="S146" s="16" t="s">
        <v>312</v>
      </c>
      <c r="T146" s="8" t="s">
        <v>312</v>
      </c>
      <c r="U146" s="17" t="s">
        <v>137</v>
      </c>
      <c r="V146" s="17" t="s">
        <v>137</v>
      </c>
      <c r="W146" s="8" t="s">
        <v>312</v>
      </c>
      <c r="X146" s="8" t="s">
        <v>312</v>
      </c>
      <c r="Y146" t="s">
        <v>2082</v>
      </c>
      <c r="Z146" s="8" t="s">
        <v>632</v>
      </c>
      <c r="AA146" s="8" t="s">
        <v>576</v>
      </c>
      <c r="AB146" s="8">
        <v>29</v>
      </c>
      <c r="AC146" s="10" t="s">
        <v>485</v>
      </c>
      <c r="AD146" s="8" t="s">
        <v>212</v>
      </c>
      <c r="AE146" s="8" t="s">
        <v>212</v>
      </c>
      <c r="AF146" s="8" t="s">
        <v>212</v>
      </c>
      <c r="AG146" s="12" t="s">
        <v>26</v>
      </c>
      <c r="AH146" s="18" t="s">
        <v>312</v>
      </c>
      <c r="AI146" s="10" t="s">
        <v>2080</v>
      </c>
      <c r="AJ146" s="22" t="s">
        <v>2081</v>
      </c>
      <c r="AK146" s="12" t="s">
        <v>6</v>
      </c>
      <c r="AL146" s="12">
        <v>17</v>
      </c>
      <c r="AM146" s="12" t="s">
        <v>319</v>
      </c>
      <c r="AN146" s="18" t="s">
        <v>312</v>
      </c>
      <c r="AO146" s="17" t="s">
        <v>4</v>
      </c>
      <c r="AP146" s="12" t="s">
        <v>1052</v>
      </c>
      <c r="AQ146" s="18" t="s">
        <v>312</v>
      </c>
      <c r="AR146" s="18" t="s">
        <v>312</v>
      </c>
      <c r="AS146" s="8" t="s">
        <v>212</v>
      </c>
      <c r="AT146" s="10" t="s">
        <v>2083</v>
      </c>
      <c r="AU146" s="10" t="s">
        <v>2</v>
      </c>
    </row>
    <row r="147" spans="1:47">
      <c r="A147" s="8">
        <v>1587</v>
      </c>
      <c r="B147" s="8" t="s">
        <v>207</v>
      </c>
      <c r="C147" s="8" t="s">
        <v>209</v>
      </c>
      <c r="D147" s="10" t="s">
        <v>2102</v>
      </c>
      <c r="E147" s="22" t="s">
        <v>2094</v>
      </c>
      <c r="F147" s="12" t="s">
        <v>3</v>
      </c>
      <c r="G147" s="12">
        <v>65</v>
      </c>
      <c r="H147" s="12" t="s">
        <v>319</v>
      </c>
      <c r="I147" s="8" t="s">
        <v>212</v>
      </c>
      <c r="J147" s="8" t="s">
        <v>212</v>
      </c>
      <c r="K147" s="8" t="s">
        <v>212</v>
      </c>
      <c r="L147" s="8" t="s">
        <v>212</v>
      </c>
      <c r="M147" s="8" t="s">
        <v>212</v>
      </c>
      <c r="N147" s="21">
        <v>42123</v>
      </c>
      <c r="O147" s="16" t="s">
        <v>312</v>
      </c>
      <c r="P147" s="33">
        <v>44537</v>
      </c>
      <c r="Q147" s="8" t="s">
        <v>212</v>
      </c>
      <c r="R147" s="8" t="s">
        <v>212</v>
      </c>
      <c r="S147" s="8" t="s">
        <v>212</v>
      </c>
      <c r="T147" s="18" t="s">
        <v>212</v>
      </c>
      <c r="U147" s="8" t="s">
        <v>212</v>
      </c>
      <c r="V147" s="8" t="s">
        <v>212</v>
      </c>
      <c r="W147" s="8" t="s">
        <v>212</v>
      </c>
      <c r="X147" s="8" t="s">
        <v>212</v>
      </c>
      <c r="Y147" t="s">
        <v>2096</v>
      </c>
      <c r="Z147" s="8" t="s">
        <v>610</v>
      </c>
      <c r="AA147" s="8" t="s">
        <v>576</v>
      </c>
      <c r="AB147" s="8">
        <v>154</v>
      </c>
      <c r="AC147" s="10" t="s">
        <v>2097</v>
      </c>
      <c r="AD147" s="8" t="s">
        <v>212</v>
      </c>
      <c r="AE147" s="8" t="s">
        <v>212</v>
      </c>
      <c r="AF147" s="8" t="s">
        <v>212</v>
      </c>
      <c r="AG147" s="8" t="s">
        <v>212</v>
      </c>
      <c r="AH147" s="8" t="s">
        <v>212</v>
      </c>
      <c r="AI147" s="8" t="s">
        <v>212</v>
      </c>
      <c r="AJ147" s="8" t="s">
        <v>212</v>
      </c>
      <c r="AK147" s="8" t="s">
        <v>212</v>
      </c>
      <c r="AL147" s="8" t="s">
        <v>212</v>
      </c>
      <c r="AM147" s="8" t="s">
        <v>212</v>
      </c>
      <c r="AN147" s="8" t="s">
        <v>212</v>
      </c>
      <c r="AO147" s="8" t="s">
        <v>212</v>
      </c>
      <c r="AP147" s="12" t="s">
        <v>1054</v>
      </c>
      <c r="AQ147" s="18" t="s">
        <v>312</v>
      </c>
      <c r="AR147" s="12" t="s">
        <v>1067</v>
      </c>
      <c r="AS147" s="8" t="s">
        <v>212</v>
      </c>
      <c r="AT147" s="10" t="s">
        <v>2095</v>
      </c>
      <c r="AU147" s="10" t="s">
        <v>64</v>
      </c>
    </row>
    <row r="148" spans="1:47">
      <c r="A148" s="8">
        <v>1588</v>
      </c>
      <c r="B148" s="8" t="s">
        <v>207</v>
      </c>
      <c r="C148" s="8" t="s">
        <v>209</v>
      </c>
      <c r="D148" s="10" t="s">
        <v>1029</v>
      </c>
      <c r="E148" s="22" t="s">
        <v>2098</v>
      </c>
      <c r="F148" s="12" t="s">
        <v>6</v>
      </c>
      <c r="G148" s="12">
        <v>21</v>
      </c>
      <c r="H148" s="12" t="s">
        <v>319</v>
      </c>
      <c r="I148" s="8" t="s">
        <v>312</v>
      </c>
      <c r="J148" s="8" t="s">
        <v>312</v>
      </c>
      <c r="K148" s="16" t="s">
        <v>312</v>
      </c>
      <c r="L148" s="16" t="s">
        <v>312</v>
      </c>
      <c r="M148" s="16" t="s">
        <v>312</v>
      </c>
      <c r="N148" s="21">
        <v>27751</v>
      </c>
      <c r="O148" s="32" t="s">
        <v>1427</v>
      </c>
      <c r="P148" s="33">
        <v>44537</v>
      </c>
      <c r="Q148" s="17" t="s">
        <v>572</v>
      </c>
      <c r="R148" s="16" t="s">
        <v>312</v>
      </c>
      <c r="S148" s="16" t="s">
        <v>312</v>
      </c>
      <c r="T148" s="8" t="s">
        <v>312</v>
      </c>
      <c r="U148" s="17" t="s">
        <v>137</v>
      </c>
      <c r="V148" s="17" t="s">
        <v>137</v>
      </c>
      <c r="W148" s="8" t="s">
        <v>312</v>
      </c>
      <c r="X148" s="8" t="s">
        <v>312</v>
      </c>
      <c r="Y148" t="s">
        <v>2099</v>
      </c>
      <c r="Z148" s="8" t="s">
        <v>614</v>
      </c>
      <c r="AA148" s="8" t="s">
        <v>576</v>
      </c>
      <c r="AB148" s="8">
        <v>9</v>
      </c>
      <c r="AC148" s="10" t="s">
        <v>2100</v>
      </c>
      <c r="AD148" s="8" t="s">
        <v>212</v>
      </c>
      <c r="AE148" s="8" t="s">
        <v>212</v>
      </c>
      <c r="AF148" s="8" t="s">
        <v>212</v>
      </c>
      <c r="AG148" s="12" t="s">
        <v>26</v>
      </c>
      <c r="AH148" s="18" t="s">
        <v>312</v>
      </c>
      <c r="AI148" s="10" t="s">
        <v>1029</v>
      </c>
      <c r="AJ148" s="22" t="s">
        <v>2098</v>
      </c>
      <c r="AK148" s="12" t="s">
        <v>6</v>
      </c>
      <c r="AL148" s="12">
        <v>21</v>
      </c>
      <c r="AM148" s="12" t="s">
        <v>319</v>
      </c>
      <c r="AN148" s="18" t="s">
        <v>312</v>
      </c>
      <c r="AO148" s="17" t="s">
        <v>26</v>
      </c>
      <c r="AP148" s="12" t="s">
        <v>1054</v>
      </c>
      <c r="AQ148" s="18" t="s">
        <v>1062</v>
      </c>
      <c r="AR148" s="12" t="s">
        <v>1067</v>
      </c>
      <c r="AS148" s="8" t="s">
        <v>212</v>
      </c>
      <c r="AT148" s="10" t="s">
        <v>2101</v>
      </c>
      <c r="AU148" s="10" t="s">
        <v>77</v>
      </c>
    </row>
    <row r="149" spans="1:47">
      <c r="A149" s="8">
        <v>1590</v>
      </c>
      <c r="B149" s="8" t="s">
        <v>207</v>
      </c>
      <c r="C149" s="8" t="s">
        <v>209</v>
      </c>
      <c r="D149" s="10" t="s">
        <v>2104</v>
      </c>
      <c r="E149" s="22" t="s">
        <v>2105</v>
      </c>
      <c r="F149" s="12" t="s">
        <v>3</v>
      </c>
      <c r="G149" s="12">
        <v>48</v>
      </c>
      <c r="H149" s="12" t="s">
        <v>319</v>
      </c>
      <c r="I149" s="8" t="s">
        <v>212</v>
      </c>
      <c r="J149" s="8" t="s">
        <v>212</v>
      </c>
      <c r="K149" s="8" t="s">
        <v>212</v>
      </c>
      <c r="L149" s="8" t="s">
        <v>212</v>
      </c>
      <c r="M149" s="8" t="s">
        <v>212</v>
      </c>
      <c r="N149" s="21">
        <v>42006</v>
      </c>
      <c r="O149" s="32" t="s">
        <v>1942</v>
      </c>
      <c r="P149" s="33">
        <v>44539</v>
      </c>
      <c r="Q149" s="8" t="s">
        <v>212</v>
      </c>
      <c r="R149" s="8" t="s">
        <v>212</v>
      </c>
      <c r="S149" s="8" t="s">
        <v>212</v>
      </c>
      <c r="T149" s="18" t="s">
        <v>212</v>
      </c>
      <c r="U149" s="8" t="s">
        <v>212</v>
      </c>
      <c r="V149" s="8" t="s">
        <v>212</v>
      </c>
      <c r="W149" s="8" t="s">
        <v>212</v>
      </c>
      <c r="X149" s="8" t="s">
        <v>212</v>
      </c>
      <c r="Y149" t="s">
        <v>2106</v>
      </c>
      <c r="Z149" s="8" t="s">
        <v>591</v>
      </c>
      <c r="AA149" s="8" t="s">
        <v>576</v>
      </c>
      <c r="AB149" s="8">
        <v>116</v>
      </c>
      <c r="AC149" s="10" t="s">
        <v>1526</v>
      </c>
      <c r="AD149" s="8" t="s">
        <v>212</v>
      </c>
      <c r="AE149" s="8" t="s">
        <v>212</v>
      </c>
      <c r="AF149" s="8" t="s">
        <v>212</v>
      </c>
      <c r="AG149" s="8" t="s">
        <v>212</v>
      </c>
      <c r="AH149" s="8" t="s">
        <v>212</v>
      </c>
      <c r="AI149" s="8" t="s">
        <v>212</v>
      </c>
      <c r="AJ149" s="8" t="s">
        <v>212</v>
      </c>
      <c r="AK149" s="8" t="s">
        <v>212</v>
      </c>
      <c r="AL149" s="8" t="s">
        <v>212</v>
      </c>
      <c r="AM149" s="8" t="s">
        <v>212</v>
      </c>
      <c r="AN149" s="8" t="s">
        <v>212</v>
      </c>
      <c r="AO149" s="8" t="s">
        <v>212</v>
      </c>
      <c r="AP149" s="12" t="s">
        <v>1052</v>
      </c>
      <c r="AQ149" s="18" t="s">
        <v>1060</v>
      </c>
      <c r="AR149" s="12" t="s">
        <v>1067</v>
      </c>
      <c r="AS149" s="8" t="s">
        <v>212</v>
      </c>
      <c r="AT149" s="10" t="s">
        <v>1304</v>
      </c>
      <c r="AU149" s="10" t="s">
        <v>0</v>
      </c>
    </row>
    <row r="150" spans="1:47">
      <c r="A150" s="8">
        <v>1601</v>
      </c>
      <c r="B150" s="8" t="s">
        <v>207</v>
      </c>
      <c r="C150" s="8" t="s">
        <v>209</v>
      </c>
      <c r="D150" s="10" t="s">
        <v>2107</v>
      </c>
      <c r="E150" s="22" t="s">
        <v>2108</v>
      </c>
      <c r="F150" s="12" t="s">
        <v>3</v>
      </c>
      <c r="G150" s="12" t="s">
        <v>2109</v>
      </c>
      <c r="H150" s="12" t="s">
        <v>318</v>
      </c>
      <c r="I150" s="8" t="s">
        <v>212</v>
      </c>
      <c r="J150" s="8" t="s">
        <v>212</v>
      </c>
      <c r="K150" s="8" t="s">
        <v>212</v>
      </c>
      <c r="L150" s="8" t="s">
        <v>212</v>
      </c>
      <c r="M150" s="8" t="s">
        <v>212</v>
      </c>
      <c r="N150" s="21">
        <v>35057</v>
      </c>
      <c r="O150" s="32" t="s">
        <v>1424</v>
      </c>
      <c r="P150" s="33">
        <v>44540</v>
      </c>
      <c r="Q150" s="8" t="s">
        <v>212</v>
      </c>
      <c r="R150" s="8" t="s">
        <v>212</v>
      </c>
      <c r="S150" s="8" t="s">
        <v>212</v>
      </c>
      <c r="T150" s="18" t="s">
        <v>212</v>
      </c>
      <c r="U150" s="8" t="s">
        <v>212</v>
      </c>
      <c r="V150" s="8" t="s">
        <v>212</v>
      </c>
      <c r="W150" s="8" t="s">
        <v>212</v>
      </c>
      <c r="X150" s="8" t="s">
        <v>212</v>
      </c>
      <c r="Y150" t="s">
        <v>2110</v>
      </c>
      <c r="Z150" s="8" t="s">
        <v>115</v>
      </c>
      <c r="AA150" s="8" t="s">
        <v>576</v>
      </c>
      <c r="AB150" s="8">
        <v>496</v>
      </c>
      <c r="AC150" s="10" t="s">
        <v>1609</v>
      </c>
      <c r="AD150" s="8" t="s">
        <v>212</v>
      </c>
      <c r="AE150" s="8" t="s">
        <v>212</v>
      </c>
      <c r="AF150" s="8" t="s">
        <v>212</v>
      </c>
      <c r="AG150" s="8" t="s">
        <v>212</v>
      </c>
      <c r="AH150" s="8" t="s">
        <v>212</v>
      </c>
      <c r="AI150" s="8" t="s">
        <v>212</v>
      </c>
      <c r="AJ150" s="8" t="s">
        <v>212</v>
      </c>
      <c r="AK150" s="8" t="s">
        <v>212</v>
      </c>
      <c r="AL150" s="8" t="s">
        <v>212</v>
      </c>
      <c r="AM150" s="8" t="s">
        <v>212</v>
      </c>
      <c r="AN150" s="8" t="s">
        <v>212</v>
      </c>
      <c r="AO150" s="8" t="s">
        <v>212</v>
      </c>
      <c r="AP150" s="12" t="s">
        <v>1054</v>
      </c>
      <c r="AQ150" s="18" t="s">
        <v>312</v>
      </c>
      <c r="AR150" s="14" t="s">
        <v>1067</v>
      </c>
      <c r="AS150" s="8" t="s">
        <v>212</v>
      </c>
      <c r="AT150" s="10" t="s">
        <v>2111</v>
      </c>
      <c r="AU150" s="10" t="s">
        <v>64</v>
      </c>
    </row>
    <row r="151" spans="1:47">
      <c r="A151" s="8">
        <v>1602</v>
      </c>
      <c r="B151" s="8" t="s">
        <v>207</v>
      </c>
      <c r="C151" s="8" t="s">
        <v>209</v>
      </c>
      <c r="D151" s="10" t="s">
        <v>2130</v>
      </c>
      <c r="E151" s="22" t="s">
        <v>2131</v>
      </c>
      <c r="F151" s="12" t="s">
        <v>6</v>
      </c>
      <c r="G151" s="12">
        <v>31</v>
      </c>
      <c r="H151" s="12" t="s">
        <v>319</v>
      </c>
      <c r="I151" s="10" t="s">
        <v>542</v>
      </c>
      <c r="J151" s="10" t="s">
        <v>2132</v>
      </c>
      <c r="K151" s="11" t="s">
        <v>3</v>
      </c>
      <c r="L151" s="12">
        <v>38</v>
      </c>
      <c r="M151" s="11" t="s">
        <v>319</v>
      </c>
      <c r="N151" s="21">
        <v>398659</v>
      </c>
      <c r="O151" s="16" t="s">
        <v>312</v>
      </c>
      <c r="P151" s="33">
        <v>44543</v>
      </c>
      <c r="Q151" s="17" t="s">
        <v>572</v>
      </c>
      <c r="R151" s="17" t="s">
        <v>562</v>
      </c>
      <c r="S151" s="17" t="s">
        <v>4</v>
      </c>
      <c r="T151" s="17" t="s">
        <v>562</v>
      </c>
      <c r="U151" s="17" t="s">
        <v>123</v>
      </c>
      <c r="V151" s="17" t="s">
        <v>123</v>
      </c>
      <c r="W151" s="17" t="s">
        <v>109</v>
      </c>
      <c r="X151" s="17" t="s">
        <v>1195</v>
      </c>
      <c r="Y151" t="s">
        <v>2133</v>
      </c>
      <c r="Z151" s="8" t="s">
        <v>624</v>
      </c>
      <c r="AA151" s="8" t="s">
        <v>576</v>
      </c>
      <c r="AB151" s="8">
        <v>1</v>
      </c>
      <c r="AC151" s="10" t="s">
        <v>1863</v>
      </c>
      <c r="AD151" s="8" t="s">
        <v>212</v>
      </c>
      <c r="AE151" s="8" t="s">
        <v>212</v>
      </c>
      <c r="AF151" s="8" t="s">
        <v>212</v>
      </c>
      <c r="AG151" s="12" t="s">
        <v>26</v>
      </c>
      <c r="AH151" s="12" t="s">
        <v>26</v>
      </c>
      <c r="AI151" s="10" t="s">
        <v>2130</v>
      </c>
      <c r="AJ151" s="22" t="s">
        <v>2131</v>
      </c>
      <c r="AK151" s="12" t="s">
        <v>6</v>
      </c>
      <c r="AL151" s="12">
        <v>31</v>
      </c>
      <c r="AM151" s="12" t="s">
        <v>319</v>
      </c>
      <c r="AN151" s="17" t="s">
        <v>1434</v>
      </c>
      <c r="AO151" s="17" t="s">
        <v>4</v>
      </c>
      <c r="AP151" s="12" t="s">
        <v>1052</v>
      </c>
      <c r="AQ151" s="18" t="s">
        <v>312</v>
      </c>
      <c r="AR151" s="14" t="s">
        <v>1067</v>
      </c>
      <c r="AS151" s="8" t="s">
        <v>212</v>
      </c>
      <c r="AT151" s="10" t="s">
        <v>2134</v>
      </c>
      <c r="AU151" s="10" t="s">
        <v>1159</v>
      </c>
    </row>
    <row r="152" spans="1:47">
      <c r="A152" s="8">
        <v>1603</v>
      </c>
      <c r="B152" s="8" t="s">
        <v>207</v>
      </c>
      <c r="C152" s="8" t="s">
        <v>209</v>
      </c>
      <c r="D152" s="10" t="s">
        <v>2068</v>
      </c>
      <c r="E152" s="22" t="s">
        <v>2124</v>
      </c>
      <c r="F152" s="12" t="s">
        <v>3</v>
      </c>
      <c r="G152" s="12">
        <v>52</v>
      </c>
      <c r="H152" s="12" t="s">
        <v>319</v>
      </c>
      <c r="I152" s="8" t="s">
        <v>212</v>
      </c>
      <c r="J152" s="8" t="s">
        <v>212</v>
      </c>
      <c r="K152" s="8" t="s">
        <v>212</v>
      </c>
      <c r="L152" s="8" t="s">
        <v>212</v>
      </c>
      <c r="M152" s="8" t="s">
        <v>212</v>
      </c>
      <c r="N152" s="21">
        <v>38344</v>
      </c>
      <c r="O152" s="32" t="s">
        <v>1427</v>
      </c>
      <c r="P152" s="33">
        <v>44544</v>
      </c>
      <c r="Q152" s="8" t="s">
        <v>212</v>
      </c>
      <c r="R152" s="8" t="s">
        <v>212</v>
      </c>
      <c r="S152" s="8" t="s">
        <v>212</v>
      </c>
      <c r="T152" s="18" t="s">
        <v>212</v>
      </c>
      <c r="U152" s="8" t="s">
        <v>212</v>
      </c>
      <c r="V152" s="8" t="s">
        <v>212</v>
      </c>
      <c r="W152" s="8" t="s">
        <v>212</v>
      </c>
      <c r="X152" s="8" t="s">
        <v>212</v>
      </c>
      <c r="Y152" t="s">
        <v>310</v>
      </c>
      <c r="Z152" s="8" t="s">
        <v>593</v>
      </c>
      <c r="AA152" s="8" t="s">
        <v>576</v>
      </c>
      <c r="AB152" s="8">
        <v>198</v>
      </c>
      <c r="AC152" s="10" t="s">
        <v>334</v>
      </c>
      <c r="AD152" s="8" t="s">
        <v>212</v>
      </c>
      <c r="AE152" s="8" t="s">
        <v>212</v>
      </c>
      <c r="AF152" s="8" t="s">
        <v>212</v>
      </c>
      <c r="AG152" s="8" t="s">
        <v>212</v>
      </c>
      <c r="AH152" s="8" t="s">
        <v>212</v>
      </c>
      <c r="AI152" s="8" t="s">
        <v>212</v>
      </c>
      <c r="AJ152" s="8" t="s">
        <v>212</v>
      </c>
      <c r="AK152" s="8" t="s">
        <v>212</v>
      </c>
      <c r="AL152" s="8" t="s">
        <v>212</v>
      </c>
      <c r="AM152" s="8" t="s">
        <v>212</v>
      </c>
      <c r="AN152" s="8" t="s">
        <v>212</v>
      </c>
      <c r="AO152" s="8" t="s">
        <v>212</v>
      </c>
      <c r="AP152" s="12" t="s">
        <v>1054</v>
      </c>
      <c r="AQ152" s="18" t="s">
        <v>1062</v>
      </c>
      <c r="AR152" s="14" t="s">
        <v>1067</v>
      </c>
      <c r="AS152" s="8" t="s">
        <v>212</v>
      </c>
      <c r="AT152" s="10" t="s">
        <v>2125</v>
      </c>
      <c r="AU152" s="10" t="s">
        <v>0</v>
      </c>
    </row>
    <row r="153" spans="1:47">
      <c r="A153" s="8">
        <v>1604</v>
      </c>
      <c r="B153" s="8" t="s">
        <v>207</v>
      </c>
      <c r="C153" s="8" t="s">
        <v>209</v>
      </c>
      <c r="D153" s="10" t="s">
        <v>500</v>
      </c>
      <c r="E153" s="22" t="s">
        <v>1934</v>
      </c>
      <c r="F153" s="12" t="s">
        <v>3</v>
      </c>
      <c r="G153" s="12">
        <v>39</v>
      </c>
      <c r="H153" s="12" t="s">
        <v>318</v>
      </c>
      <c r="I153" s="8" t="s">
        <v>312</v>
      </c>
      <c r="J153" s="8" t="s">
        <v>312</v>
      </c>
      <c r="K153" s="16" t="s">
        <v>312</v>
      </c>
      <c r="L153" s="16" t="s">
        <v>312</v>
      </c>
      <c r="M153" s="16" t="s">
        <v>312</v>
      </c>
      <c r="N153" s="21">
        <v>30000</v>
      </c>
      <c r="O153" s="21" t="s">
        <v>1416</v>
      </c>
      <c r="P153" s="33">
        <v>44544</v>
      </c>
      <c r="Q153" s="17" t="s">
        <v>572</v>
      </c>
      <c r="R153" s="12" t="s">
        <v>565</v>
      </c>
      <c r="S153" s="16" t="s">
        <v>312</v>
      </c>
      <c r="T153" s="16" t="s">
        <v>312</v>
      </c>
      <c r="U153" s="17" t="s">
        <v>137</v>
      </c>
      <c r="V153" s="17" t="s">
        <v>137</v>
      </c>
      <c r="W153" s="8" t="s">
        <v>312</v>
      </c>
      <c r="X153" s="8" t="s">
        <v>312</v>
      </c>
      <c r="Y153" t="s">
        <v>2122</v>
      </c>
      <c r="Z153" s="8" t="s">
        <v>579</v>
      </c>
      <c r="AA153" s="8" t="s">
        <v>576</v>
      </c>
      <c r="AB153" s="8">
        <v>85</v>
      </c>
      <c r="AC153" s="10" t="s">
        <v>1595</v>
      </c>
      <c r="AD153" s="8" t="s">
        <v>212</v>
      </c>
      <c r="AE153" s="8" t="s">
        <v>212</v>
      </c>
      <c r="AF153" s="8" t="s">
        <v>212</v>
      </c>
      <c r="AG153" s="8" t="s">
        <v>212</v>
      </c>
      <c r="AH153" s="8" t="s">
        <v>212</v>
      </c>
      <c r="AI153" s="10" t="s">
        <v>500</v>
      </c>
      <c r="AJ153" s="22" t="s">
        <v>1934</v>
      </c>
      <c r="AK153" s="12" t="s">
        <v>3</v>
      </c>
      <c r="AL153" s="12">
        <v>39</v>
      </c>
      <c r="AM153" s="12" t="s">
        <v>318</v>
      </c>
      <c r="AN153" s="18" t="s">
        <v>312</v>
      </c>
      <c r="AO153" s="17" t="s">
        <v>26</v>
      </c>
      <c r="AP153" s="12" t="s">
        <v>1054</v>
      </c>
      <c r="AQ153" s="18" t="s">
        <v>1060</v>
      </c>
      <c r="AR153" s="12" t="s">
        <v>1067</v>
      </c>
      <c r="AS153" s="8" t="s">
        <v>212</v>
      </c>
      <c r="AT153" s="10" t="s">
        <v>2123</v>
      </c>
      <c r="AU153" s="10" t="s">
        <v>0</v>
      </c>
    </row>
    <row r="154" spans="1:47">
      <c r="A154" s="8">
        <v>1608</v>
      </c>
      <c r="B154" s="8" t="s">
        <v>207</v>
      </c>
      <c r="C154" s="8" t="s">
        <v>209</v>
      </c>
      <c r="D154" s="10" t="s">
        <v>249</v>
      </c>
      <c r="E154" s="22" t="s">
        <v>2126</v>
      </c>
      <c r="F154" s="12" t="s">
        <v>6</v>
      </c>
      <c r="G154" s="12">
        <v>57</v>
      </c>
      <c r="H154" s="8" t="s">
        <v>312</v>
      </c>
      <c r="I154" s="8" t="s">
        <v>312</v>
      </c>
      <c r="J154" s="8" t="s">
        <v>312</v>
      </c>
      <c r="K154" s="16" t="s">
        <v>312</v>
      </c>
      <c r="L154" s="16" t="s">
        <v>312</v>
      </c>
      <c r="M154" s="16" t="s">
        <v>312</v>
      </c>
      <c r="N154" s="21">
        <v>38297</v>
      </c>
      <c r="O154" s="32" t="s">
        <v>2127</v>
      </c>
      <c r="P154" s="33">
        <v>44547</v>
      </c>
      <c r="Q154" s="16" t="s">
        <v>312</v>
      </c>
      <c r="R154" s="16" t="s">
        <v>312</v>
      </c>
      <c r="S154" s="16" t="s">
        <v>312</v>
      </c>
      <c r="T154" s="8" t="s">
        <v>312</v>
      </c>
      <c r="U154" s="8" t="s">
        <v>212</v>
      </c>
      <c r="V154" s="8" t="s">
        <v>212</v>
      </c>
      <c r="W154" s="8" t="s">
        <v>212</v>
      </c>
      <c r="X154" s="8" t="s">
        <v>212</v>
      </c>
      <c r="Y154" t="s">
        <v>2128</v>
      </c>
      <c r="Z154" s="8" t="s">
        <v>157</v>
      </c>
      <c r="AA154" s="8" t="s">
        <v>576</v>
      </c>
      <c r="AB154" s="8">
        <v>25</v>
      </c>
      <c r="AC154" s="10" t="s">
        <v>485</v>
      </c>
      <c r="AD154" s="8" t="s">
        <v>212</v>
      </c>
      <c r="AE154" s="8" t="s">
        <v>212</v>
      </c>
      <c r="AF154" s="8" t="s">
        <v>212</v>
      </c>
      <c r="AG154" s="8" t="s">
        <v>212</v>
      </c>
      <c r="AH154" s="8" t="s">
        <v>212</v>
      </c>
      <c r="AI154" s="8" t="s">
        <v>212</v>
      </c>
      <c r="AJ154" s="8" t="s">
        <v>212</v>
      </c>
      <c r="AK154" s="8" t="s">
        <v>212</v>
      </c>
      <c r="AL154" s="8" t="s">
        <v>212</v>
      </c>
      <c r="AM154" s="8" t="s">
        <v>212</v>
      </c>
      <c r="AN154" s="8" t="s">
        <v>212</v>
      </c>
      <c r="AO154" s="8" t="s">
        <v>212</v>
      </c>
      <c r="AP154" s="12" t="s">
        <v>1052</v>
      </c>
      <c r="AQ154" s="18" t="s">
        <v>312</v>
      </c>
      <c r="AR154" s="14" t="s">
        <v>1067</v>
      </c>
      <c r="AS154" s="7" t="s">
        <v>212</v>
      </c>
      <c r="AT154" s="10" t="s">
        <v>2129</v>
      </c>
      <c r="AU154" s="10" t="s">
        <v>77</v>
      </c>
    </row>
    <row r="155" spans="1:47">
      <c r="A155" s="8">
        <v>1609</v>
      </c>
      <c r="B155" s="8" t="s">
        <v>207</v>
      </c>
      <c r="C155" s="8" t="s">
        <v>209</v>
      </c>
      <c r="D155" s="10" t="s">
        <v>2136</v>
      </c>
      <c r="E155" s="22" t="s">
        <v>2137</v>
      </c>
      <c r="F155" s="12" t="s">
        <v>6</v>
      </c>
      <c r="G155" s="12">
        <v>31</v>
      </c>
      <c r="H155" s="12" t="s">
        <v>319</v>
      </c>
      <c r="I155" s="8" t="s">
        <v>312</v>
      </c>
      <c r="J155" s="8" t="s">
        <v>312</v>
      </c>
      <c r="K155" s="16" t="s">
        <v>312</v>
      </c>
      <c r="L155" s="16" t="s">
        <v>312</v>
      </c>
      <c r="M155" s="16" t="s">
        <v>312</v>
      </c>
      <c r="N155" s="21">
        <v>34960</v>
      </c>
      <c r="O155" s="16" t="s">
        <v>312</v>
      </c>
      <c r="P155" s="33">
        <v>44550</v>
      </c>
      <c r="Q155" s="17" t="s">
        <v>572</v>
      </c>
      <c r="R155" s="16" t="s">
        <v>312</v>
      </c>
      <c r="S155" s="16" t="s">
        <v>312</v>
      </c>
      <c r="T155" s="8" t="s">
        <v>312</v>
      </c>
      <c r="U155" s="17" t="s">
        <v>137</v>
      </c>
      <c r="V155" s="17" t="s">
        <v>137</v>
      </c>
      <c r="W155" s="16" t="s">
        <v>312</v>
      </c>
      <c r="X155" s="16" t="s">
        <v>312</v>
      </c>
      <c r="Y155" t="s">
        <v>1672</v>
      </c>
      <c r="Z155" s="8" t="s">
        <v>607</v>
      </c>
      <c r="AA155" s="8" t="s">
        <v>576</v>
      </c>
      <c r="AB155" s="8">
        <v>7</v>
      </c>
      <c r="AC155" s="10" t="s">
        <v>1674</v>
      </c>
      <c r="AD155" s="8" t="s">
        <v>212</v>
      </c>
      <c r="AE155" s="8" t="s">
        <v>212</v>
      </c>
      <c r="AF155" s="8" t="s">
        <v>212</v>
      </c>
      <c r="AG155" s="8" t="s">
        <v>212</v>
      </c>
      <c r="AH155" s="8" t="s">
        <v>212</v>
      </c>
      <c r="AI155" s="10" t="s">
        <v>2136</v>
      </c>
      <c r="AJ155" s="22" t="s">
        <v>2137</v>
      </c>
      <c r="AK155" s="12" t="s">
        <v>6</v>
      </c>
      <c r="AL155" s="12">
        <v>31</v>
      </c>
      <c r="AM155" s="12" t="s">
        <v>319</v>
      </c>
      <c r="AN155" s="18" t="s">
        <v>312</v>
      </c>
      <c r="AO155" s="17" t="s">
        <v>4</v>
      </c>
      <c r="AP155" s="12" t="s">
        <v>1054</v>
      </c>
      <c r="AQ155" s="18" t="s">
        <v>1060</v>
      </c>
      <c r="AR155" s="12" t="s">
        <v>1067</v>
      </c>
      <c r="AS155" s="7" t="s">
        <v>212</v>
      </c>
      <c r="AT155" s="10" t="s">
        <v>2135</v>
      </c>
      <c r="AU155" s="10" t="s">
        <v>169</v>
      </c>
    </row>
    <row r="156" spans="1:47">
      <c r="A156" s="8">
        <v>1658</v>
      </c>
      <c r="B156" s="8" t="s">
        <v>207</v>
      </c>
      <c r="C156" s="8" t="s">
        <v>209</v>
      </c>
      <c r="D156" s="10" t="s">
        <v>18868</v>
      </c>
      <c r="E156" s="22" t="s">
        <v>18869</v>
      </c>
      <c r="F156" s="12" t="s">
        <v>6</v>
      </c>
      <c r="G156" s="12">
        <v>30</v>
      </c>
      <c r="H156" s="12" t="s">
        <v>559</v>
      </c>
      <c r="I156" s="10" t="s">
        <v>18870</v>
      </c>
      <c r="J156" s="10" t="s">
        <v>18871</v>
      </c>
      <c r="K156" s="11" t="s">
        <v>3</v>
      </c>
      <c r="L156" s="12">
        <v>29</v>
      </c>
      <c r="M156" s="12" t="s">
        <v>559</v>
      </c>
      <c r="N156" s="21">
        <v>37766</v>
      </c>
      <c r="O156" s="21" t="s">
        <v>1432</v>
      </c>
      <c r="P156" s="33" t="s">
        <v>2067</v>
      </c>
      <c r="Q156" s="17" t="s">
        <v>568</v>
      </c>
      <c r="R156" s="8" t="s">
        <v>212</v>
      </c>
      <c r="S156" s="8" t="s">
        <v>312</v>
      </c>
      <c r="T156" s="12" t="s">
        <v>2184</v>
      </c>
      <c r="U156" s="17" t="s">
        <v>22</v>
      </c>
      <c r="V156" s="8" t="s">
        <v>212</v>
      </c>
      <c r="W156" s="8" t="s">
        <v>312</v>
      </c>
      <c r="X156" s="8" t="s">
        <v>312</v>
      </c>
      <c r="Y156" t="s">
        <v>18872</v>
      </c>
      <c r="Z156" s="8" t="s">
        <v>591</v>
      </c>
      <c r="AA156" s="8" t="s">
        <v>576</v>
      </c>
      <c r="AB156" s="8"/>
      <c r="AC156" s="10" t="s">
        <v>18873</v>
      </c>
      <c r="AD156" s="10" t="s">
        <v>18874</v>
      </c>
      <c r="AE156" s="17" t="s">
        <v>4</v>
      </c>
      <c r="AF156" s="17" t="s">
        <v>850</v>
      </c>
      <c r="AG156" s="12" t="s">
        <v>26</v>
      </c>
      <c r="AH156" s="18" t="s">
        <v>312</v>
      </c>
      <c r="AI156" s="10" t="s">
        <v>18868</v>
      </c>
      <c r="AJ156" s="22" t="s">
        <v>18869</v>
      </c>
      <c r="AK156" s="12" t="s">
        <v>6</v>
      </c>
      <c r="AL156" s="12">
        <v>30</v>
      </c>
      <c r="AM156" s="12" t="s">
        <v>559</v>
      </c>
      <c r="AN156" s="12" t="s">
        <v>1044</v>
      </c>
      <c r="AO156" s="12" t="s">
        <v>26</v>
      </c>
      <c r="AP156" s="12" t="s">
        <v>1054</v>
      </c>
      <c r="AQ156" s="18" t="s">
        <v>312</v>
      </c>
      <c r="AR156" s="12" t="s">
        <v>1067</v>
      </c>
      <c r="AS156" s="8" t="s">
        <v>212</v>
      </c>
      <c r="AT156" s="10" t="s">
        <v>18875</v>
      </c>
      <c r="AU156" s="26" t="s">
        <v>101</v>
      </c>
    </row>
    <row r="157" spans="1:47">
      <c r="A157" t="s">
        <v>81</v>
      </c>
      <c r="E157">
        <f>SUBTOTAL(103,Table2[POILNM])</f>
        <v>155</v>
      </c>
      <c r="AU157">
        <f>SUBTOTAL(103,Table2[FORORG])</f>
        <v>155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2CAEC-8AA1-1847-AAF9-4269A7733E9B}">
  <dimension ref="A1:AU4"/>
  <sheetViews>
    <sheetView topLeftCell="R1" zoomScale="175" workbookViewId="0">
      <selection activeCell="E4" sqref="E4"/>
    </sheetView>
  </sheetViews>
  <sheetFormatPr defaultColWidth="11.19921875" defaultRowHeight="15.6"/>
  <cols>
    <col min="4" max="4" width="11" customWidth="1"/>
    <col min="9" max="9" width="12.296875" customWidth="1"/>
    <col min="10" max="10" width="12.19921875" customWidth="1"/>
    <col min="12" max="12" width="11.69921875" customWidth="1"/>
    <col min="13" max="13" width="11.796875" customWidth="1"/>
    <col min="15" max="15" width="12.296875" customWidth="1"/>
    <col min="17" max="18" width="12" customWidth="1"/>
    <col min="27" max="27" width="12.296875" customWidth="1"/>
    <col min="29" max="29" width="11.19921875" customWidth="1"/>
    <col min="33" max="33" width="11.5" customWidth="1"/>
    <col min="42" max="42" width="12.19921875" customWidth="1"/>
    <col min="43" max="43" width="11.19921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0" t="s">
        <v>205</v>
      </c>
      <c r="B1" s="40" t="s">
        <v>182</v>
      </c>
      <c r="C1" s="40" t="s">
        <v>183</v>
      </c>
      <c r="D1" s="40" t="s">
        <v>214</v>
      </c>
      <c r="E1" s="40" t="s">
        <v>215</v>
      </c>
      <c r="F1" s="40" t="s">
        <v>185</v>
      </c>
      <c r="G1" s="40" t="s">
        <v>186</v>
      </c>
      <c r="H1" s="40" t="s">
        <v>187</v>
      </c>
      <c r="I1" s="41" t="s">
        <v>325</v>
      </c>
      <c r="J1" s="41" t="s">
        <v>326</v>
      </c>
      <c r="K1" s="42" t="s">
        <v>188</v>
      </c>
      <c r="L1" s="41" t="s">
        <v>189</v>
      </c>
      <c r="M1" s="41" t="s">
        <v>184</v>
      </c>
      <c r="N1" s="45" t="s">
        <v>190</v>
      </c>
      <c r="O1" s="45" t="s">
        <v>191</v>
      </c>
      <c r="P1" s="45" t="s">
        <v>192</v>
      </c>
      <c r="Q1" s="43" t="s">
        <v>193</v>
      </c>
      <c r="R1" s="43" t="s">
        <v>194</v>
      </c>
      <c r="S1" s="43" t="s">
        <v>855</v>
      </c>
      <c r="T1" s="43" t="s">
        <v>2173</v>
      </c>
      <c r="U1" s="43" t="s">
        <v>196</v>
      </c>
      <c r="V1" s="43" t="s">
        <v>197</v>
      </c>
      <c r="W1" s="43" t="s">
        <v>1176</v>
      </c>
      <c r="X1" s="43" t="s">
        <v>1197</v>
      </c>
      <c r="Y1" s="41" t="s">
        <v>589</v>
      </c>
      <c r="Z1" s="41" t="s">
        <v>577</v>
      </c>
      <c r="AA1" s="41" t="s">
        <v>206</v>
      </c>
      <c r="AB1" s="41" t="s">
        <v>1502</v>
      </c>
      <c r="AC1" s="41" t="s">
        <v>2194</v>
      </c>
      <c r="AD1" s="41" t="s">
        <v>195</v>
      </c>
      <c r="AE1" s="41" t="s">
        <v>1702</v>
      </c>
      <c r="AF1" s="41" t="s">
        <v>851</v>
      </c>
      <c r="AG1" s="41" t="s">
        <v>198</v>
      </c>
      <c r="AH1" s="44" t="s">
        <v>204</v>
      </c>
      <c r="AI1" s="41" t="s">
        <v>856</v>
      </c>
      <c r="AJ1" s="41" t="s">
        <v>857</v>
      </c>
      <c r="AK1" s="41" t="s">
        <v>199</v>
      </c>
      <c r="AL1" s="41" t="s">
        <v>200</v>
      </c>
      <c r="AM1" s="41" t="s">
        <v>201</v>
      </c>
      <c r="AN1" s="41" t="s">
        <v>1038</v>
      </c>
      <c r="AO1" s="41" t="s">
        <v>1172</v>
      </c>
      <c r="AP1" s="41" t="s">
        <v>1041</v>
      </c>
      <c r="AQ1" s="41" t="s">
        <v>1042</v>
      </c>
      <c r="AR1" s="41" t="s">
        <v>1066</v>
      </c>
      <c r="AS1" s="41" t="s">
        <v>1074</v>
      </c>
      <c r="AT1" s="41" t="s">
        <v>202</v>
      </c>
      <c r="AU1" s="41" t="s">
        <v>203</v>
      </c>
    </row>
    <row r="2" spans="1:47" ht="16.2" thickTop="1">
      <c r="A2">
        <v>1145</v>
      </c>
      <c r="B2" t="s">
        <v>147</v>
      </c>
      <c r="C2" t="s">
        <v>209</v>
      </c>
      <c r="D2" t="s">
        <v>212</v>
      </c>
      <c r="E2" t="s">
        <v>2200</v>
      </c>
      <c r="F2" t="s">
        <v>3</v>
      </c>
      <c r="G2" t="s">
        <v>313</v>
      </c>
      <c r="H2" t="s">
        <v>312</v>
      </c>
      <c r="I2" t="s">
        <v>212</v>
      </c>
      <c r="J2" t="s">
        <v>212</v>
      </c>
      <c r="K2" t="s">
        <v>212</v>
      </c>
      <c r="L2" t="s">
        <v>212</v>
      </c>
      <c r="M2" t="s">
        <v>212</v>
      </c>
      <c r="N2">
        <v>43412</v>
      </c>
      <c r="O2" t="s">
        <v>1427</v>
      </c>
      <c r="P2" t="s">
        <v>1427</v>
      </c>
      <c r="Q2" t="s">
        <v>212</v>
      </c>
      <c r="R2" t="s">
        <v>212</v>
      </c>
      <c r="S2" t="s">
        <v>212</v>
      </c>
      <c r="T2" t="s">
        <v>212</v>
      </c>
      <c r="U2" t="s">
        <v>212</v>
      </c>
      <c r="V2" t="s">
        <v>212</v>
      </c>
      <c r="W2" t="s">
        <v>212</v>
      </c>
      <c r="X2" t="s">
        <v>212</v>
      </c>
      <c r="Y2" t="s">
        <v>669</v>
      </c>
      <c r="Z2" t="s">
        <v>591</v>
      </c>
      <c r="AA2" t="s">
        <v>576</v>
      </c>
      <c r="AB2">
        <v>208</v>
      </c>
      <c r="AC2" t="s">
        <v>1524</v>
      </c>
      <c r="AD2" t="s">
        <v>212</v>
      </c>
      <c r="AE2" t="s">
        <v>212</v>
      </c>
      <c r="AF2" t="s">
        <v>212</v>
      </c>
      <c r="AG2" t="s">
        <v>212</v>
      </c>
      <c r="AH2" t="s">
        <v>212</v>
      </c>
      <c r="AI2" t="s">
        <v>212</v>
      </c>
      <c r="AJ2" t="s">
        <v>212</v>
      </c>
      <c r="AK2" t="s">
        <v>212</v>
      </c>
      <c r="AL2" t="s">
        <v>212</v>
      </c>
      <c r="AM2" t="s">
        <v>212</v>
      </c>
      <c r="AN2" t="s">
        <v>212</v>
      </c>
      <c r="AO2" t="s">
        <v>212</v>
      </c>
      <c r="AP2" t="s">
        <v>1046</v>
      </c>
      <c r="AQ2" t="s">
        <v>1062</v>
      </c>
      <c r="AR2" t="s">
        <v>312</v>
      </c>
      <c r="AS2" t="s">
        <v>212</v>
      </c>
      <c r="AT2" t="s">
        <v>148</v>
      </c>
      <c r="AU2" t="s">
        <v>0</v>
      </c>
    </row>
    <row r="3" spans="1:47">
      <c r="A3">
        <v>1146</v>
      </c>
      <c r="B3" t="s">
        <v>147</v>
      </c>
      <c r="C3" t="s">
        <v>209</v>
      </c>
      <c r="D3" t="s">
        <v>216</v>
      </c>
      <c r="E3" t="s">
        <v>217</v>
      </c>
      <c r="F3" t="s">
        <v>3</v>
      </c>
      <c r="G3">
        <v>69</v>
      </c>
      <c r="H3" t="s">
        <v>312</v>
      </c>
      <c r="I3" t="s">
        <v>212</v>
      </c>
      <c r="J3" t="s">
        <v>212</v>
      </c>
      <c r="K3" t="s">
        <v>212</v>
      </c>
      <c r="L3" t="s">
        <v>212</v>
      </c>
      <c r="M3" t="s">
        <v>212</v>
      </c>
      <c r="N3">
        <v>43412</v>
      </c>
      <c r="O3" t="s">
        <v>1427</v>
      </c>
      <c r="P3" t="s">
        <v>1427</v>
      </c>
      <c r="Q3" t="s">
        <v>212</v>
      </c>
      <c r="R3" t="s">
        <v>212</v>
      </c>
      <c r="S3" t="s">
        <v>212</v>
      </c>
      <c r="T3" t="s">
        <v>212</v>
      </c>
      <c r="U3" t="s">
        <v>212</v>
      </c>
      <c r="V3" t="s">
        <v>212</v>
      </c>
      <c r="W3" t="s">
        <v>212</v>
      </c>
      <c r="X3" t="s">
        <v>212</v>
      </c>
      <c r="Y3" t="s">
        <v>669</v>
      </c>
      <c r="Z3" t="s">
        <v>591</v>
      </c>
      <c r="AA3" t="s">
        <v>576</v>
      </c>
      <c r="AB3">
        <v>208</v>
      </c>
      <c r="AC3" t="s">
        <v>1524</v>
      </c>
      <c r="AD3" t="s">
        <v>212</v>
      </c>
      <c r="AE3" t="s">
        <v>212</v>
      </c>
      <c r="AF3" t="s">
        <v>212</v>
      </c>
      <c r="AG3" t="s">
        <v>212</v>
      </c>
      <c r="AH3" t="s">
        <v>212</v>
      </c>
      <c r="AI3" t="s">
        <v>212</v>
      </c>
      <c r="AJ3" t="s">
        <v>212</v>
      </c>
      <c r="AK3" t="s">
        <v>212</v>
      </c>
      <c r="AL3" t="s">
        <v>212</v>
      </c>
      <c r="AM3" t="s">
        <v>212</v>
      </c>
      <c r="AN3" t="s">
        <v>212</v>
      </c>
      <c r="AO3" t="s">
        <v>212</v>
      </c>
      <c r="AP3" t="s">
        <v>1046</v>
      </c>
      <c r="AQ3" t="s">
        <v>1062</v>
      </c>
      <c r="AR3" t="s">
        <v>312</v>
      </c>
      <c r="AS3" t="s">
        <v>212</v>
      </c>
      <c r="AT3" t="s">
        <v>148</v>
      </c>
      <c r="AU3" t="s">
        <v>0</v>
      </c>
    </row>
    <row r="4" spans="1:47">
      <c r="A4" t="s">
        <v>81</v>
      </c>
      <c r="E4">
        <f>SUBTOTAL(103,Table4[POILNM])</f>
        <v>2</v>
      </c>
      <c r="AU4">
        <f>SUBTOTAL(103,Table4[FORORG])</f>
        <v>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B8AE-4AC3-764F-9271-7A709D7322D0}">
  <dimension ref="A1:AU4"/>
  <sheetViews>
    <sheetView topLeftCell="A2" zoomScale="150" workbookViewId="0">
      <selection activeCell="E5" sqref="E5"/>
    </sheetView>
  </sheetViews>
  <sheetFormatPr defaultColWidth="11.19921875" defaultRowHeight="15.6"/>
  <cols>
    <col min="4" max="4" width="11" customWidth="1"/>
    <col min="9" max="9" width="12.296875" customWidth="1"/>
    <col min="10" max="10" width="12.19921875" customWidth="1"/>
    <col min="12" max="12" width="11.69921875" customWidth="1"/>
    <col min="13" max="13" width="11.796875" customWidth="1"/>
    <col min="15" max="15" width="12.296875" customWidth="1"/>
    <col min="17" max="18" width="12" customWidth="1"/>
    <col min="27" max="27" width="12.296875" customWidth="1"/>
    <col min="29" max="29" width="11.19921875" customWidth="1"/>
    <col min="33" max="33" width="11.5" customWidth="1"/>
    <col min="42" max="42" width="12.19921875" customWidth="1"/>
    <col min="43" max="43" width="11.19921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0" t="s">
        <v>205</v>
      </c>
      <c r="B1" s="40" t="s">
        <v>182</v>
      </c>
      <c r="C1" s="40" t="s">
        <v>183</v>
      </c>
      <c r="D1" s="40" t="s">
        <v>214</v>
      </c>
      <c r="E1" s="40" t="s">
        <v>215</v>
      </c>
      <c r="F1" s="40" t="s">
        <v>185</v>
      </c>
      <c r="G1" s="40" t="s">
        <v>186</v>
      </c>
      <c r="H1" s="40" t="s">
        <v>187</v>
      </c>
      <c r="I1" s="41" t="s">
        <v>325</v>
      </c>
      <c r="J1" s="41" t="s">
        <v>326</v>
      </c>
      <c r="K1" s="42" t="s">
        <v>188</v>
      </c>
      <c r="L1" s="41" t="s">
        <v>189</v>
      </c>
      <c r="M1" s="41" t="s">
        <v>184</v>
      </c>
      <c r="N1" s="45" t="s">
        <v>190</v>
      </c>
      <c r="O1" s="45" t="s">
        <v>191</v>
      </c>
      <c r="P1" s="45" t="s">
        <v>192</v>
      </c>
      <c r="Q1" s="43" t="s">
        <v>193</v>
      </c>
      <c r="R1" s="43" t="s">
        <v>194</v>
      </c>
      <c r="S1" s="43" t="s">
        <v>855</v>
      </c>
      <c r="T1" s="43" t="s">
        <v>2173</v>
      </c>
      <c r="U1" s="43" t="s">
        <v>196</v>
      </c>
      <c r="V1" s="43" t="s">
        <v>197</v>
      </c>
      <c r="W1" s="43" t="s">
        <v>1176</v>
      </c>
      <c r="X1" s="43" t="s">
        <v>1197</v>
      </c>
      <c r="Y1" s="41" t="s">
        <v>589</v>
      </c>
      <c r="Z1" s="41" t="s">
        <v>577</v>
      </c>
      <c r="AA1" s="41" t="s">
        <v>206</v>
      </c>
      <c r="AB1" s="41" t="s">
        <v>1502</v>
      </c>
      <c r="AC1" s="41" t="s">
        <v>2194</v>
      </c>
      <c r="AD1" s="41" t="s">
        <v>195</v>
      </c>
      <c r="AE1" s="41" t="s">
        <v>1702</v>
      </c>
      <c r="AF1" s="41" t="s">
        <v>851</v>
      </c>
      <c r="AG1" s="41" t="s">
        <v>198</v>
      </c>
      <c r="AH1" s="44" t="s">
        <v>204</v>
      </c>
      <c r="AI1" s="41" t="s">
        <v>856</v>
      </c>
      <c r="AJ1" s="41" t="s">
        <v>857</v>
      </c>
      <c r="AK1" s="41" t="s">
        <v>199</v>
      </c>
      <c r="AL1" s="41" t="s">
        <v>200</v>
      </c>
      <c r="AM1" s="41" t="s">
        <v>201</v>
      </c>
      <c r="AN1" s="41" t="s">
        <v>1038</v>
      </c>
      <c r="AO1" s="41" t="s">
        <v>1172</v>
      </c>
      <c r="AP1" s="41" t="s">
        <v>1041</v>
      </c>
      <c r="AQ1" s="41" t="s">
        <v>1042</v>
      </c>
      <c r="AR1" s="41" t="s">
        <v>1066</v>
      </c>
      <c r="AS1" s="41" t="s">
        <v>1074</v>
      </c>
      <c r="AT1" s="41" t="s">
        <v>202</v>
      </c>
      <c r="AU1" s="41" t="s">
        <v>203</v>
      </c>
    </row>
    <row r="2" spans="1:47" ht="16.2" thickTop="1">
      <c r="A2">
        <v>1221</v>
      </c>
      <c r="B2" t="s">
        <v>208</v>
      </c>
      <c r="C2" t="s">
        <v>213</v>
      </c>
      <c r="D2" t="s">
        <v>212</v>
      </c>
      <c r="E2" t="s">
        <v>2201</v>
      </c>
      <c r="F2" t="s">
        <v>6</v>
      </c>
      <c r="G2">
        <v>5</v>
      </c>
      <c r="H2" t="s">
        <v>319</v>
      </c>
      <c r="I2" t="s">
        <v>552</v>
      </c>
      <c r="J2" t="s">
        <v>455</v>
      </c>
      <c r="K2" t="s">
        <v>3</v>
      </c>
      <c r="L2">
        <v>37</v>
      </c>
      <c r="M2" t="s">
        <v>319</v>
      </c>
      <c r="N2" t="s">
        <v>1391</v>
      </c>
      <c r="O2" t="s">
        <v>1751</v>
      </c>
      <c r="P2" t="s">
        <v>1752</v>
      </c>
      <c r="Q2" t="s">
        <v>562</v>
      </c>
      <c r="R2" t="s">
        <v>566</v>
      </c>
      <c r="S2" t="s">
        <v>4</v>
      </c>
      <c r="T2" t="s">
        <v>562</v>
      </c>
      <c r="U2" t="s">
        <v>123</v>
      </c>
      <c r="V2" t="s">
        <v>123</v>
      </c>
      <c r="W2" t="s">
        <v>153</v>
      </c>
      <c r="X2" t="s">
        <v>312</v>
      </c>
      <c r="Y2" t="s">
        <v>641</v>
      </c>
      <c r="Z2" t="s">
        <v>591</v>
      </c>
      <c r="AA2" t="s">
        <v>576</v>
      </c>
      <c r="AB2">
        <v>13</v>
      </c>
      <c r="AC2" t="s">
        <v>641</v>
      </c>
      <c r="AD2" t="s">
        <v>212</v>
      </c>
      <c r="AE2" t="s">
        <v>212</v>
      </c>
      <c r="AF2" t="s">
        <v>212</v>
      </c>
      <c r="AG2" t="s">
        <v>26</v>
      </c>
      <c r="AH2" t="s">
        <v>4</v>
      </c>
      <c r="AI2" t="s">
        <v>212</v>
      </c>
      <c r="AJ2" t="s">
        <v>1465</v>
      </c>
      <c r="AK2" t="s">
        <v>6</v>
      </c>
      <c r="AL2">
        <v>5</v>
      </c>
      <c r="AM2" t="s">
        <v>319</v>
      </c>
      <c r="AN2" t="s">
        <v>570</v>
      </c>
      <c r="AO2" t="s">
        <v>4</v>
      </c>
      <c r="AP2" t="s">
        <v>1055</v>
      </c>
      <c r="AQ2" t="s">
        <v>1063</v>
      </c>
      <c r="AR2" t="s">
        <v>1067</v>
      </c>
      <c r="AS2" t="s">
        <v>212</v>
      </c>
      <c r="AT2" t="s">
        <v>180</v>
      </c>
      <c r="AU2" t="s">
        <v>181</v>
      </c>
    </row>
    <row r="3" spans="1:47">
      <c r="A3">
        <v>1228</v>
      </c>
      <c r="B3" t="s">
        <v>208</v>
      </c>
      <c r="C3" t="s">
        <v>213</v>
      </c>
      <c r="D3" t="s">
        <v>212</v>
      </c>
      <c r="E3" t="s">
        <v>2208</v>
      </c>
      <c r="F3" t="s">
        <v>3</v>
      </c>
      <c r="G3" t="s">
        <v>29</v>
      </c>
      <c r="H3" t="s">
        <v>318</v>
      </c>
      <c r="I3" t="s">
        <v>212</v>
      </c>
      <c r="J3" t="s">
        <v>212</v>
      </c>
      <c r="K3" t="s">
        <v>212</v>
      </c>
      <c r="L3" t="s">
        <v>212</v>
      </c>
      <c r="M3" t="s">
        <v>212</v>
      </c>
      <c r="N3">
        <v>43458</v>
      </c>
      <c r="O3" t="s">
        <v>1422</v>
      </c>
      <c r="P3">
        <v>43658</v>
      </c>
      <c r="Q3" t="s">
        <v>567</v>
      </c>
      <c r="R3" t="s">
        <v>212</v>
      </c>
      <c r="S3" t="s">
        <v>312</v>
      </c>
      <c r="T3" t="s">
        <v>567</v>
      </c>
      <c r="U3" t="s">
        <v>137</v>
      </c>
      <c r="V3" t="s">
        <v>212</v>
      </c>
      <c r="W3" t="s">
        <v>312</v>
      </c>
      <c r="X3" t="s">
        <v>312</v>
      </c>
      <c r="Y3" t="s">
        <v>640</v>
      </c>
      <c r="Z3" t="s">
        <v>591</v>
      </c>
      <c r="AA3" t="s">
        <v>576</v>
      </c>
      <c r="AB3">
        <v>2</v>
      </c>
      <c r="AC3" t="s">
        <v>640</v>
      </c>
      <c r="AD3" t="s">
        <v>212</v>
      </c>
      <c r="AE3" t="s">
        <v>212</v>
      </c>
      <c r="AF3" t="s">
        <v>212</v>
      </c>
      <c r="AG3" t="s">
        <v>212</v>
      </c>
      <c r="AH3" t="s">
        <v>312</v>
      </c>
      <c r="AI3" t="s">
        <v>212</v>
      </c>
      <c r="AJ3" t="s">
        <v>173</v>
      </c>
      <c r="AK3" t="s">
        <v>3</v>
      </c>
      <c r="AL3" t="s">
        <v>29</v>
      </c>
      <c r="AM3" t="s">
        <v>318</v>
      </c>
      <c r="AN3" t="s">
        <v>312</v>
      </c>
      <c r="AO3" t="s">
        <v>4</v>
      </c>
      <c r="AP3" t="s">
        <v>1055</v>
      </c>
      <c r="AQ3" t="s">
        <v>312</v>
      </c>
      <c r="AR3" t="s">
        <v>1067</v>
      </c>
      <c r="AS3" t="s">
        <v>212</v>
      </c>
      <c r="AT3" t="s">
        <v>135</v>
      </c>
      <c r="AU3" t="s">
        <v>77</v>
      </c>
    </row>
    <row r="4" spans="1:47">
      <c r="A4" t="s">
        <v>81</v>
      </c>
      <c r="E4">
        <f>SUBTOTAL(103,Table5[POILNM])</f>
        <v>2</v>
      </c>
      <c r="AU4">
        <f>SUBTOTAL(103,Table5[FORORG])</f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</vt:lpstr>
      <vt:lpstr>Abbreviations</vt:lpstr>
      <vt:lpstr>INDPERP</vt:lpstr>
      <vt:lpstr>INDDEC</vt:lpstr>
      <vt:lpstr>INDDVI</vt:lpstr>
      <vt:lpstr>INDLDOE</vt:lpstr>
      <vt:lpstr>Barry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Tracey Dowdeswell</dc:creator>
  <cp:lastModifiedBy>Hadleigh Richards</cp:lastModifiedBy>
  <dcterms:created xsi:type="dcterms:W3CDTF">2020-09-26T07:43:35Z</dcterms:created>
  <dcterms:modified xsi:type="dcterms:W3CDTF">2022-11-16T21:48:46Z</dcterms:modified>
</cp:coreProperties>
</file>